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720"/>
  </bookViews>
  <sheets>
    <sheet name="Prilog 6" sheetId="1" r:id="rId1"/>
  </sheets>
  <definedNames>
    <definedName name="_xlnm._FilterDatabase" localSheetId="0" hidden="1">'Prilog 6'!#REF!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30" i="1" l="1"/>
  <c r="G4630" i="1"/>
  <c r="I4629" i="1"/>
  <c r="I4628" i="1"/>
  <c r="I4627" i="1"/>
  <c r="I4626" i="1"/>
  <c r="I4625" i="1"/>
  <c r="I4624" i="1"/>
  <c r="I4623" i="1"/>
  <c r="I4622" i="1"/>
  <c r="I4621" i="1"/>
  <c r="I4620" i="1"/>
  <c r="I4619" i="1"/>
  <c r="I4617" i="1"/>
  <c r="I4616" i="1"/>
  <c r="I4615" i="1"/>
  <c r="I4614" i="1"/>
  <c r="I4613" i="1"/>
  <c r="I4612" i="1"/>
  <c r="I4611" i="1"/>
  <c r="I4610" i="1"/>
  <c r="I4609" i="1"/>
  <c r="I4608" i="1"/>
  <c r="I4607" i="1"/>
  <c r="I4606" i="1"/>
  <c r="I4605" i="1"/>
  <c r="I4604" i="1"/>
  <c r="I4603" i="1"/>
  <c r="I4602" i="1"/>
  <c r="I4601" i="1"/>
  <c r="I4600" i="1"/>
  <c r="I4599" i="1"/>
  <c r="I4598" i="1"/>
  <c r="I4597" i="1"/>
  <c r="I4595" i="1"/>
  <c r="I4594" i="1"/>
  <c r="I4593" i="1"/>
  <c r="I4592" i="1"/>
  <c r="I4591" i="1"/>
  <c r="I4590" i="1"/>
  <c r="I4589" i="1"/>
  <c r="I4588" i="1"/>
  <c r="I4587" i="1"/>
  <c r="I4586" i="1"/>
  <c r="I4585" i="1"/>
  <c r="I4584" i="1"/>
  <c r="I4583" i="1"/>
  <c r="I4582" i="1"/>
  <c r="I4581" i="1"/>
  <c r="I4580" i="1"/>
  <c r="I4579" i="1"/>
  <c r="I4578" i="1"/>
  <c r="I4577" i="1"/>
  <c r="I4576" i="1"/>
  <c r="I4574" i="1"/>
  <c r="I4573" i="1"/>
  <c r="I4572" i="1"/>
  <c r="I4571" i="1"/>
  <c r="I4570" i="1"/>
  <c r="I4569" i="1"/>
  <c r="I4568" i="1"/>
  <c r="I4567" i="1"/>
  <c r="I4566" i="1"/>
  <c r="I4565" i="1"/>
  <c r="I4564" i="1"/>
  <c r="I4563" i="1"/>
  <c r="I4562" i="1"/>
  <c r="I4561" i="1"/>
  <c r="I4560" i="1"/>
  <c r="I4559" i="1"/>
  <c r="I4558" i="1"/>
  <c r="I4557" i="1"/>
  <c r="I4556" i="1"/>
  <c r="I4555" i="1"/>
  <c r="I4553" i="1"/>
  <c r="I4552" i="1"/>
  <c r="I4551" i="1"/>
  <c r="I4550" i="1"/>
  <c r="I4549" i="1"/>
  <c r="I4548" i="1"/>
  <c r="I4547" i="1"/>
  <c r="I4546" i="1"/>
  <c r="I4545" i="1"/>
  <c r="I4544" i="1"/>
  <c r="I4543" i="1"/>
  <c r="I4542" i="1"/>
  <c r="I4541" i="1"/>
  <c r="I4540" i="1"/>
  <c r="I4539" i="1"/>
  <c r="I4538" i="1"/>
  <c r="I4537" i="1"/>
  <c r="I4536" i="1"/>
  <c r="I4535" i="1"/>
  <c r="I4534" i="1"/>
  <c r="I4532" i="1"/>
  <c r="I4531" i="1"/>
  <c r="I4530" i="1"/>
  <c r="I4529" i="1"/>
  <c r="I4528" i="1"/>
  <c r="I4527" i="1"/>
  <c r="I4526" i="1"/>
  <c r="I4525" i="1"/>
  <c r="I4524" i="1"/>
  <c r="I4523" i="1"/>
  <c r="I4522" i="1"/>
  <c r="I4521" i="1"/>
  <c r="I4520" i="1"/>
  <c r="I4519" i="1"/>
  <c r="I4518" i="1"/>
  <c r="I4517" i="1"/>
  <c r="I4516" i="1"/>
  <c r="I4515" i="1"/>
  <c r="I4514" i="1"/>
  <c r="I4513" i="1"/>
  <c r="I4512" i="1"/>
  <c r="I4510" i="1"/>
  <c r="I4509" i="1"/>
  <c r="I4508" i="1"/>
  <c r="I4507" i="1"/>
  <c r="I4506" i="1"/>
  <c r="I4505" i="1"/>
  <c r="I4504" i="1"/>
  <c r="I4503" i="1"/>
  <c r="I4502" i="1"/>
  <c r="I4501" i="1"/>
  <c r="I4500" i="1"/>
  <c r="I4499" i="1"/>
  <c r="I4498" i="1"/>
  <c r="I4497" i="1"/>
  <c r="I4496" i="1"/>
  <c r="I4495" i="1"/>
  <c r="I4494" i="1"/>
  <c r="I4493" i="1"/>
  <c r="I4492" i="1"/>
  <c r="I4491" i="1"/>
  <c r="I4490" i="1"/>
  <c r="I4488" i="1"/>
  <c r="I4487" i="1"/>
  <c r="I4486" i="1"/>
  <c r="I4485" i="1"/>
  <c r="I4484" i="1"/>
  <c r="I4483" i="1"/>
  <c r="I4482" i="1"/>
  <c r="I4481" i="1"/>
  <c r="I4480" i="1"/>
  <c r="I4479" i="1"/>
  <c r="I4478" i="1"/>
  <c r="I4477" i="1"/>
  <c r="I4476" i="1"/>
  <c r="I4475" i="1"/>
  <c r="I4474" i="1"/>
  <c r="I4473" i="1"/>
  <c r="I4472" i="1"/>
  <c r="I4471" i="1"/>
  <c r="I4470" i="1"/>
  <c r="I4469" i="1"/>
  <c r="I4467" i="1"/>
  <c r="I4466" i="1"/>
  <c r="I4465" i="1"/>
  <c r="I4464" i="1"/>
  <c r="I4463" i="1"/>
  <c r="I4462" i="1"/>
  <c r="I4461" i="1"/>
  <c r="I4460" i="1"/>
  <c r="I4459" i="1"/>
  <c r="I4458" i="1"/>
  <c r="I4457" i="1"/>
  <c r="I4456" i="1"/>
  <c r="I4455" i="1"/>
  <c r="I4454" i="1"/>
  <c r="I4453" i="1"/>
  <c r="I4452" i="1"/>
  <c r="I4451" i="1"/>
  <c r="I4450" i="1"/>
  <c r="I4449" i="1"/>
  <c r="I4448" i="1"/>
  <c r="I4447" i="1"/>
  <c r="I4445" i="1"/>
  <c r="I4444" i="1"/>
  <c r="I4443" i="1"/>
  <c r="I4442" i="1"/>
  <c r="I4441" i="1"/>
  <c r="I4440" i="1"/>
  <c r="I4439" i="1"/>
  <c r="I4438" i="1"/>
  <c r="I4437" i="1"/>
  <c r="I4436" i="1"/>
  <c r="I4435" i="1"/>
  <c r="I4434" i="1"/>
  <c r="I4433" i="1"/>
  <c r="I4432" i="1"/>
  <c r="I4431" i="1"/>
  <c r="I4430" i="1"/>
  <c r="I4429" i="1"/>
  <c r="I4428" i="1"/>
  <c r="I4427" i="1"/>
  <c r="I4425" i="1"/>
  <c r="I4424" i="1"/>
  <c r="I4423" i="1"/>
  <c r="I4422" i="1"/>
  <c r="I4421" i="1"/>
  <c r="I4420" i="1"/>
  <c r="I4419" i="1"/>
  <c r="I4418" i="1"/>
  <c r="I4417" i="1"/>
  <c r="I4416" i="1"/>
  <c r="I4415" i="1"/>
  <c r="I4414" i="1"/>
  <c r="I4413" i="1"/>
  <c r="I4412" i="1"/>
  <c r="I4411" i="1"/>
  <c r="I4410" i="1"/>
  <c r="I4409" i="1"/>
  <c r="I4408" i="1"/>
  <c r="I4407" i="1"/>
  <c r="I4406" i="1"/>
  <c r="I4405" i="1"/>
  <c r="I4404" i="1"/>
  <c r="I4402" i="1"/>
  <c r="I4401" i="1"/>
  <c r="I4400" i="1"/>
  <c r="I4399" i="1"/>
  <c r="I4398" i="1"/>
  <c r="I4397" i="1"/>
  <c r="I4396" i="1"/>
  <c r="I4395" i="1"/>
  <c r="I4394" i="1"/>
  <c r="I4393" i="1"/>
  <c r="I4392" i="1"/>
  <c r="I4391" i="1"/>
  <c r="I4390" i="1"/>
  <c r="I4389" i="1"/>
  <c r="I4388" i="1"/>
  <c r="I4387" i="1"/>
  <c r="I4386" i="1"/>
  <c r="I4385" i="1"/>
  <c r="I4384" i="1"/>
  <c r="I4383" i="1"/>
  <c r="I4382" i="1"/>
  <c r="I4381" i="1"/>
  <c r="I4380" i="1"/>
  <c r="I4379" i="1"/>
  <c r="I4377" i="1"/>
  <c r="I4376" i="1"/>
  <c r="I4375" i="1"/>
  <c r="I4374" i="1"/>
  <c r="I4373" i="1"/>
  <c r="I4372" i="1"/>
  <c r="I4371" i="1"/>
  <c r="I4370" i="1"/>
  <c r="I4369" i="1"/>
  <c r="I4368" i="1"/>
  <c r="I4367" i="1"/>
  <c r="I4366" i="1"/>
  <c r="I4365" i="1"/>
  <c r="I4364" i="1"/>
  <c r="I4363" i="1"/>
  <c r="I4362" i="1"/>
  <c r="I4361" i="1"/>
  <c r="I4360" i="1"/>
  <c r="I4359" i="1"/>
  <c r="I4358" i="1"/>
  <c r="I4357" i="1"/>
  <c r="I4356" i="1"/>
  <c r="I4355" i="1"/>
  <c r="I4354" i="1"/>
  <c r="I4353" i="1"/>
  <c r="I4351" i="1"/>
  <c r="I4350" i="1"/>
  <c r="I4349" i="1"/>
  <c r="I4348" i="1"/>
  <c r="I4347" i="1"/>
  <c r="I4346" i="1"/>
  <c r="I4345" i="1"/>
  <c r="I4344" i="1"/>
  <c r="I4343" i="1"/>
  <c r="I4342" i="1"/>
  <c r="I4341" i="1"/>
  <c r="I4340" i="1"/>
  <c r="I4339" i="1"/>
  <c r="I4338" i="1"/>
  <c r="I4337" i="1"/>
  <c r="I4336" i="1"/>
  <c r="I4335" i="1"/>
  <c r="I4334" i="1"/>
  <c r="I4333" i="1"/>
  <c r="I4332" i="1"/>
  <c r="I4331" i="1"/>
  <c r="I4330" i="1"/>
  <c r="I4329" i="1"/>
  <c r="I4327" i="1"/>
  <c r="I4326" i="1"/>
  <c r="I4325" i="1"/>
  <c r="I4324" i="1"/>
  <c r="I4323" i="1"/>
  <c r="I4322" i="1"/>
  <c r="I4321" i="1"/>
  <c r="I4320" i="1"/>
  <c r="I4319" i="1"/>
  <c r="I4318" i="1"/>
  <c r="I4317" i="1"/>
  <c r="I4316" i="1"/>
  <c r="I4315" i="1"/>
  <c r="I4314" i="1"/>
  <c r="I4313" i="1"/>
  <c r="I4312" i="1"/>
  <c r="I4311" i="1"/>
  <c r="I4310" i="1"/>
  <c r="I4309" i="1"/>
  <c r="I4308" i="1"/>
  <c r="I4307" i="1"/>
  <c r="I4306" i="1"/>
  <c r="I4305" i="1"/>
  <c r="I4304" i="1"/>
  <c r="I4302" i="1"/>
  <c r="I4301" i="1"/>
  <c r="I4300" i="1"/>
  <c r="I4299" i="1"/>
  <c r="I4298" i="1"/>
  <c r="I4297" i="1"/>
  <c r="I4296" i="1"/>
  <c r="I4295" i="1"/>
  <c r="I4294" i="1"/>
  <c r="I4293" i="1"/>
  <c r="I4292" i="1"/>
  <c r="I4291" i="1"/>
  <c r="I4290" i="1"/>
  <c r="I4289" i="1"/>
  <c r="I4288" i="1"/>
  <c r="I4287" i="1"/>
  <c r="I4286" i="1"/>
  <c r="I4285" i="1"/>
  <c r="I4284" i="1"/>
  <c r="I4283" i="1"/>
  <c r="I4282" i="1"/>
  <c r="I4281" i="1"/>
  <c r="I4280" i="1"/>
  <c r="I4279" i="1"/>
  <c r="I4278" i="1"/>
  <c r="I4276" i="1"/>
  <c r="I4275" i="1"/>
  <c r="I4274" i="1"/>
  <c r="I4273" i="1"/>
  <c r="I4272" i="1"/>
  <c r="I4271" i="1"/>
  <c r="I4270" i="1"/>
  <c r="I4269" i="1"/>
  <c r="I4268" i="1"/>
  <c r="I4267" i="1"/>
  <c r="I4266" i="1"/>
  <c r="I4265" i="1"/>
  <c r="I4264" i="1"/>
  <c r="I4263" i="1"/>
  <c r="I4262" i="1"/>
  <c r="I4261" i="1"/>
  <c r="I4260" i="1"/>
  <c r="I4259" i="1"/>
  <c r="I4258" i="1"/>
  <c r="I4257" i="1"/>
  <c r="I4256" i="1"/>
  <c r="I4255" i="1"/>
  <c r="I4254" i="1"/>
  <c r="I4253" i="1"/>
  <c r="I4251" i="1"/>
  <c r="I4250" i="1"/>
  <c r="I4249" i="1"/>
  <c r="I4248" i="1"/>
  <c r="I4247" i="1"/>
  <c r="I4246" i="1"/>
  <c r="I4245" i="1"/>
  <c r="I4244" i="1"/>
  <c r="I4243" i="1"/>
  <c r="I4242" i="1"/>
  <c r="I4241" i="1"/>
  <c r="I4240" i="1"/>
  <c r="I4239" i="1"/>
  <c r="I4238" i="1"/>
  <c r="I4237" i="1"/>
  <c r="I4236" i="1"/>
  <c r="I4235" i="1"/>
  <c r="I4234" i="1"/>
  <c r="I4233" i="1"/>
  <c r="I4232" i="1"/>
  <c r="I4231" i="1"/>
  <c r="I4230" i="1"/>
  <c r="I4228" i="1"/>
  <c r="I4227" i="1"/>
  <c r="I4226" i="1"/>
  <c r="I4225" i="1"/>
  <c r="I4224" i="1"/>
  <c r="I4223" i="1"/>
  <c r="I4222" i="1"/>
  <c r="I4221" i="1"/>
  <c r="I4220" i="1"/>
  <c r="I4219" i="1"/>
  <c r="I4218" i="1"/>
  <c r="I4217" i="1"/>
  <c r="I4216" i="1"/>
  <c r="I4215" i="1"/>
  <c r="I4214" i="1"/>
  <c r="I4213" i="1"/>
  <c r="I4212" i="1"/>
  <c r="I4211" i="1"/>
  <c r="I4210" i="1"/>
  <c r="I4209" i="1"/>
  <c r="I4208" i="1"/>
  <c r="I4207" i="1"/>
  <c r="I4205" i="1"/>
  <c r="I4204" i="1"/>
  <c r="I4203" i="1"/>
  <c r="I4202" i="1"/>
  <c r="I4201" i="1"/>
  <c r="I4200" i="1"/>
  <c r="I4199" i="1"/>
  <c r="I4198" i="1"/>
  <c r="I4197" i="1"/>
  <c r="I4196" i="1"/>
  <c r="I4195" i="1"/>
  <c r="I4194" i="1"/>
  <c r="I4193" i="1"/>
  <c r="I4192" i="1"/>
  <c r="I4191" i="1"/>
  <c r="I4190" i="1"/>
  <c r="I4189" i="1"/>
  <c r="I4188" i="1"/>
  <c r="I4187" i="1"/>
  <c r="I4186" i="1"/>
  <c r="I4185" i="1"/>
  <c r="I4184" i="1"/>
  <c r="I4183" i="1"/>
  <c r="I4182" i="1"/>
  <c r="I4180" i="1"/>
  <c r="I4179" i="1"/>
  <c r="I4178" i="1"/>
  <c r="I4177" i="1"/>
  <c r="I4176" i="1"/>
  <c r="I4175" i="1"/>
  <c r="I4174" i="1"/>
  <c r="I4173" i="1"/>
  <c r="I4172" i="1"/>
  <c r="I4171" i="1"/>
  <c r="I4170" i="1"/>
  <c r="I4169" i="1"/>
  <c r="I4168" i="1"/>
  <c r="I4167" i="1"/>
  <c r="I4166" i="1"/>
  <c r="I4165" i="1"/>
  <c r="I4164" i="1"/>
  <c r="I4163" i="1"/>
  <c r="I4162" i="1"/>
  <c r="I4161" i="1"/>
  <c r="I4160" i="1"/>
  <c r="I4158" i="1"/>
  <c r="I4157" i="1"/>
  <c r="I4156" i="1"/>
  <c r="I4155" i="1"/>
  <c r="I4154" i="1"/>
  <c r="I4153" i="1"/>
  <c r="I4152" i="1"/>
  <c r="I4151" i="1"/>
  <c r="I4150" i="1"/>
  <c r="I4149" i="1"/>
  <c r="I4148" i="1"/>
  <c r="I4147" i="1"/>
  <c r="I4146" i="1"/>
  <c r="I4145" i="1"/>
  <c r="I4144" i="1"/>
  <c r="I4143" i="1"/>
  <c r="I4142" i="1"/>
  <c r="I4141" i="1"/>
  <c r="I4140" i="1"/>
  <c r="I4139" i="1"/>
  <c r="I4138" i="1"/>
  <c r="I4137" i="1"/>
  <c r="I4135" i="1"/>
  <c r="I4134" i="1"/>
  <c r="I4133" i="1"/>
  <c r="I4132" i="1"/>
  <c r="I4131" i="1"/>
  <c r="I4130" i="1"/>
  <c r="I4129" i="1"/>
  <c r="I4128" i="1"/>
  <c r="I4127" i="1"/>
  <c r="I4126" i="1"/>
  <c r="I4125" i="1"/>
  <c r="I4124" i="1"/>
  <c r="I4123" i="1"/>
  <c r="I4122" i="1"/>
  <c r="I4121" i="1"/>
  <c r="I4120" i="1"/>
  <c r="I4119" i="1"/>
  <c r="I4118" i="1"/>
  <c r="I4117" i="1"/>
  <c r="I4116" i="1"/>
  <c r="I4114" i="1"/>
  <c r="I4113" i="1"/>
  <c r="I4112" i="1"/>
  <c r="I4111" i="1"/>
  <c r="I4110" i="1"/>
  <c r="I4109" i="1"/>
  <c r="I4108" i="1"/>
  <c r="I4107" i="1"/>
  <c r="I4106" i="1"/>
  <c r="I4105" i="1"/>
  <c r="I4104" i="1"/>
  <c r="I4103" i="1"/>
  <c r="I4102" i="1"/>
  <c r="I4101" i="1"/>
  <c r="I4100" i="1"/>
  <c r="I4099" i="1"/>
  <c r="I4098" i="1"/>
  <c r="I4096" i="1"/>
  <c r="I4095" i="1"/>
  <c r="I4094" i="1"/>
  <c r="I4093" i="1"/>
  <c r="I4092" i="1"/>
  <c r="I4091" i="1"/>
  <c r="I4090" i="1"/>
  <c r="I4089" i="1"/>
  <c r="I4088" i="1"/>
  <c r="I4087" i="1"/>
  <c r="I4086" i="1"/>
  <c r="I4085" i="1"/>
  <c r="I4084" i="1"/>
  <c r="I4083" i="1"/>
  <c r="I4082" i="1"/>
  <c r="I4081" i="1"/>
  <c r="I4080" i="1"/>
  <c r="I4079" i="1"/>
  <c r="I4078" i="1"/>
  <c r="I4077" i="1"/>
  <c r="I4076" i="1"/>
  <c r="I4074" i="1"/>
  <c r="I4073" i="1"/>
  <c r="I4072" i="1"/>
  <c r="I4071" i="1"/>
  <c r="I4070" i="1"/>
  <c r="I4069" i="1"/>
  <c r="I4068" i="1"/>
  <c r="I4067" i="1"/>
  <c r="I4066" i="1"/>
  <c r="I4065" i="1"/>
  <c r="I4064" i="1"/>
  <c r="I4063" i="1"/>
  <c r="I4062" i="1"/>
  <c r="I4061" i="1"/>
  <c r="I4060" i="1"/>
  <c r="I4059" i="1"/>
  <c r="I4058" i="1"/>
  <c r="I4057" i="1"/>
  <c r="I4056" i="1"/>
  <c r="I4055" i="1"/>
  <c r="I4054" i="1"/>
  <c r="I4052" i="1"/>
  <c r="I4051" i="1"/>
  <c r="I4050" i="1"/>
  <c r="I4049" i="1"/>
  <c r="I4048" i="1"/>
  <c r="I4047" i="1"/>
  <c r="I4046" i="1"/>
  <c r="I4045" i="1"/>
  <c r="I4044" i="1"/>
  <c r="I4043" i="1"/>
  <c r="I4042" i="1"/>
  <c r="I4041" i="1"/>
  <c r="I4040" i="1"/>
  <c r="I4039" i="1"/>
  <c r="I4038" i="1"/>
  <c r="I4037" i="1"/>
  <c r="I4036" i="1"/>
  <c r="I4035" i="1"/>
  <c r="I4034" i="1"/>
  <c r="I4033" i="1"/>
  <c r="I4032" i="1"/>
  <c r="I4031" i="1"/>
  <c r="I4030" i="1"/>
  <c r="I4028" i="1"/>
  <c r="I4027" i="1"/>
  <c r="I4026" i="1"/>
  <c r="I4025" i="1"/>
  <c r="I4024" i="1"/>
  <c r="I4023" i="1"/>
  <c r="I4022" i="1"/>
  <c r="I4021" i="1"/>
  <c r="I4020" i="1"/>
  <c r="I4019" i="1"/>
  <c r="I4018" i="1"/>
  <c r="I4017" i="1"/>
  <c r="I4016" i="1"/>
  <c r="I4015" i="1"/>
  <c r="I4014" i="1"/>
  <c r="I4013" i="1"/>
  <c r="I4012" i="1"/>
  <c r="I4011" i="1"/>
  <c r="I4010" i="1"/>
  <c r="I4009" i="1"/>
  <c r="I4008" i="1"/>
  <c r="I4007" i="1"/>
  <c r="I4006" i="1"/>
  <c r="I4005" i="1"/>
  <c r="I4003" i="1"/>
  <c r="I4002" i="1"/>
  <c r="I4001" i="1"/>
  <c r="I4000" i="1"/>
  <c r="I3999" i="1"/>
  <c r="I3998" i="1"/>
  <c r="I3997" i="1"/>
  <c r="I3996" i="1"/>
  <c r="I3995" i="1"/>
  <c r="I3994" i="1"/>
  <c r="I3993" i="1"/>
  <c r="I3992" i="1"/>
  <c r="I3991" i="1"/>
  <c r="I3990" i="1"/>
  <c r="I3989" i="1"/>
  <c r="I3988" i="1"/>
  <c r="I3987" i="1"/>
  <c r="I3986" i="1"/>
  <c r="I3985" i="1"/>
  <c r="I3984" i="1"/>
  <c r="I3983" i="1"/>
  <c r="I3982" i="1"/>
  <c r="I3981" i="1"/>
  <c r="I3980" i="1"/>
  <c r="I3978" i="1"/>
  <c r="I3977" i="1"/>
  <c r="I3976" i="1"/>
  <c r="I3975" i="1"/>
  <c r="I3974" i="1"/>
  <c r="I3973" i="1"/>
  <c r="I3972" i="1"/>
  <c r="I3971" i="1"/>
  <c r="I3970" i="1"/>
  <c r="I3969" i="1"/>
  <c r="I3968" i="1"/>
  <c r="I3967" i="1"/>
  <c r="I3966" i="1"/>
  <c r="I3965" i="1"/>
  <c r="I3964" i="1"/>
  <c r="I3963" i="1"/>
  <c r="I3962" i="1"/>
  <c r="I3961" i="1"/>
  <c r="I3960" i="1"/>
  <c r="I3959" i="1"/>
  <c r="I3958" i="1"/>
  <c r="I3957" i="1"/>
  <c r="I3956" i="1"/>
  <c r="I3955" i="1"/>
  <c r="I3953" i="1"/>
  <c r="I3952" i="1"/>
  <c r="I3951" i="1"/>
  <c r="I3950" i="1"/>
  <c r="I3949" i="1"/>
  <c r="I3948" i="1"/>
  <c r="I3947" i="1"/>
  <c r="I3946" i="1"/>
  <c r="I3945" i="1"/>
  <c r="I3944" i="1"/>
  <c r="I3943" i="1"/>
  <c r="I3942" i="1"/>
  <c r="I3941" i="1"/>
  <c r="I3940" i="1"/>
  <c r="I3939" i="1"/>
  <c r="I3938" i="1"/>
  <c r="I3937" i="1"/>
  <c r="I3936" i="1"/>
  <c r="I3935" i="1"/>
  <c r="I3934" i="1"/>
  <c r="I3933" i="1"/>
  <c r="I3932" i="1"/>
  <c r="I3931" i="1"/>
  <c r="I3930" i="1"/>
  <c r="I3928" i="1"/>
  <c r="I3927" i="1"/>
  <c r="I3926" i="1"/>
  <c r="I3925" i="1"/>
  <c r="I3924" i="1"/>
  <c r="I3923" i="1"/>
  <c r="I3922" i="1"/>
  <c r="I3921" i="1"/>
  <c r="I3920" i="1"/>
  <c r="I3919" i="1"/>
  <c r="I3918" i="1"/>
  <c r="I3917" i="1"/>
  <c r="I3916" i="1"/>
  <c r="I3915" i="1"/>
  <c r="I3914" i="1"/>
  <c r="I3913" i="1"/>
  <c r="I3912" i="1"/>
  <c r="I3911" i="1"/>
  <c r="I3910" i="1"/>
  <c r="I3909" i="1"/>
  <c r="I3908" i="1"/>
  <c r="I3907" i="1"/>
  <c r="I3906" i="1"/>
  <c r="I3905" i="1"/>
  <c r="I3903" i="1"/>
  <c r="I3902" i="1"/>
  <c r="I3901" i="1"/>
  <c r="I3900" i="1"/>
  <c r="I3899" i="1"/>
  <c r="I3898" i="1"/>
  <c r="I3897" i="1"/>
  <c r="I3896" i="1"/>
  <c r="I3895" i="1"/>
  <c r="I3894" i="1"/>
  <c r="I3893" i="1"/>
  <c r="I3892" i="1"/>
  <c r="I3891" i="1"/>
  <c r="I3890" i="1"/>
  <c r="I3889" i="1"/>
  <c r="I3888" i="1"/>
  <c r="I3887" i="1"/>
  <c r="I3886" i="1"/>
  <c r="I3885" i="1"/>
  <c r="I3884" i="1"/>
  <c r="I3883" i="1"/>
  <c r="I3882" i="1"/>
  <c r="I3881" i="1"/>
  <c r="I3880" i="1"/>
  <c r="I3879" i="1"/>
  <c r="I3877" i="1"/>
  <c r="I3876" i="1"/>
  <c r="I3875" i="1"/>
  <c r="I3874" i="1"/>
  <c r="I3873" i="1"/>
  <c r="I3872" i="1"/>
  <c r="I3871" i="1"/>
  <c r="I3870" i="1"/>
  <c r="I3869" i="1"/>
  <c r="I3868" i="1"/>
  <c r="I3867" i="1"/>
  <c r="I3866" i="1"/>
  <c r="I3836" i="1"/>
  <c r="I3835" i="1"/>
  <c r="I3834" i="1"/>
  <c r="I3833" i="1"/>
  <c r="I3832" i="1"/>
  <c r="I3831" i="1"/>
  <c r="I3829" i="1"/>
  <c r="I3828" i="1"/>
  <c r="I3827" i="1"/>
  <c r="I3825" i="1"/>
  <c r="I3824" i="1"/>
  <c r="I3818" i="1"/>
  <c r="I3816" i="1"/>
  <c r="I3814" i="1"/>
  <c r="I3813" i="1"/>
  <c r="I3812" i="1"/>
  <c r="I3811" i="1"/>
  <c r="I3810" i="1"/>
  <c r="I3809" i="1"/>
  <c r="I3808" i="1"/>
  <c r="I3807" i="1"/>
  <c r="I3806" i="1"/>
  <c r="I3805" i="1"/>
  <c r="I3804" i="1"/>
  <c r="I3803" i="1"/>
  <c r="I3801" i="1"/>
  <c r="I3800" i="1"/>
  <c r="I3799" i="1"/>
  <c r="I3798" i="1"/>
  <c r="H3797" i="1"/>
  <c r="I3797" i="1" s="1"/>
  <c r="H3796" i="1"/>
  <c r="I3796" i="1" s="1"/>
  <c r="I3795" i="1"/>
  <c r="I3794" i="1"/>
  <c r="I3793" i="1"/>
  <c r="I3792" i="1"/>
  <c r="I3790" i="1"/>
  <c r="I3789" i="1"/>
  <c r="I3788" i="1"/>
  <c r="I3787" i="1"/>
  <c r="I3786" i="1"/>
  <c r="I3785" i="1"/>
  <c r="I3784" i="1"/>
  <c r="I3783" i="1"/>
  <c r="I3782" i="1"/>
  <c r="I3781" i="1"/>
  <c r="I3780" i="1"/>
  <c r="I3778" i="1"/>
  <c r="I3777" i="1"/>
  <c r="I3776" i="1"/>
  <c r="I3775" i="1"/>
  <c r="I3774" i="1"/>
  <c r="I3773" i="1"/>
  <c r="I3772" i="1"/>
  <c r="I3771" i="1"/>
  <c r="I3770" i="1"/>
  <c r="I3769" i="1"/>
  <c r="I3768" i="1"/>
  <c r="I3767" i="1"/>
  <c r="I3766" i="1"/>
  <c r="I3765" i="1"/>
  <c r="I3764" i="1"/>
  <c r="I3763" i="1"/>
  <c r="I3762" i="1"/>
  <c r="I3761" i="1"/>
  <c r="I3759" i="1"/>
  <c r="I3758" i="1"/>
  <c r="I3757" i="1"/>
  <c r="I3756" i="1"/>
  <c r="I3755" i="1"/>
  <c r="I3754" i="1"/>
  <c r="I3753" i="1"/>
  <c r="I3752" i="1"/>
  <c r="I3751" i="1"/>
  <c r="I3750" i="1"/>
  <c r="I3749" i="1"/>
  <c r="I3748" i="1"/>
  <c r="I3745" i="1"/>
  <c r="I3727" i="1"/>
  <c r="H3727" i="1"/>
  <c r="G3727" i="1"/>
  <c r="I771" i="1"/>
  <c r="I2844" i="1"/>
  <c r="I2843" i="1"/>
  <c r="F2843" i="1"/>
  <c r="I2842" i="1"/>
  <c r="I2841" i="1"/>
  <c r="I2840" i="1"/>
  <c r="F2840" i="1"/>
  <c r="I2839" i="1"/>
  <c r="F2839" i="1"/>
  <c r="I2838" i="1"/>
  <c r="F2838" i="1"/>
  <c r="I2837" i="1"/>
  <c r="F2837" i="1"/>
  <c r="I2836" i="1"/>
  <c r="F2836" i="1"/>
  <c r="I2835" i="1"/>
  <c r="F2835" i="1"/>
  <c r="I2834" i="1"/>
  <c r="F2834" i="1"/>
  <c r="I2833" i="1"/>
  <c r="F2833" i="1"/>
  <c r="I2832" i="1"/>
  <c r="F2832" i="1"/>
  <c r="I2831" i="1"/>
  <c r="F2831" i="1"/>
  <c r="I2830" i="1"/>
  <c r="F2830" i="1"/>
  <c r="I2829" i="1"/>
  <c r="F2829" i="1"/>
  <c r="I2828" i="1"/>
  <c r="F2828" i="1"/>
  <c r="I2827" i="1"/>
  <c r="F2827" i="1"/>
  <c r="I2826" i="1"/>
  <c r="F2826" i="1"/>
  <c r="I2825" i="1"/>
  <c r="F2825" i="1"/>
  <c r="I2824" i="1"/>
  <c r="F2824" i="1"/>
  <c r="I2823" i="1"/>
  <c r="I2822" i="1"/>
  <c r="F2822" i="1"/>
  <c r="I2821" i="1"/>
  <c r="F2821" i="1"/>
  <c r="I2820" i="1"/>
  <c r="F2820" i="1"/>
  <c r="I2818" i="1"/>
  <c r="F2818" i="1"/>
  <c r="I2817" i="1"/>
  <c r="F2817" i="1"/>
  <c r="I2816" i="1"/>
  <c r="F2816" i="1"/>
  <c r="I2815" i="1"/>
  <c r="F2815" i="1"/>
  <c r="I2814" i="1"/>
  <c r="F2814" i="1"/>
  <c r="I2813" i="1"/>
  <c r="F2813" i="1"/>
  <c r="I2812" i="1"/>
  <c r="F2812" i="1"/>
  <c r="I2811" i="1"/>
  <c r="F2811" i="1"/>
  <c r="I2810" i="1"/>
  <c r="F2810" i="1"/>
  <c r="I2809" i="1"/>
  <c r="F2809" i="1"/>
  <c r="I2808" i="1"/>
  <c r="F2808" i="1"/>
  <c r="I2807" i="1"/>
  <c r="F2807" i="1"/>
  <c r="I2806" i="1"/>
  <c r="F2806" i="1"/>
  <c r="I2805" i="1"/>
  <c r="F2805" i="1"/>
  <c r="H2804" i="1"/>
  <c r="I2804" i="1" s="1"/>
  <c r="F2804" i="1"/>
  <c r="I2803" i="1"/>
  <c r="F2803" i="1"/>
  <c r="I2802" i="1"/>
  <c r="F2802" i="1"/>
  <c r="I2801" i="1"/>
  <c r="F2801" i="1"/>
  <c r="I2800" i="1"/>
  <c r="F2800" i="1"/>
  <c r="I2799" i="1"/>
  <c r="F2799" i="1"/>
  <c r="I2798" i="1"/>
  <c r="F2798" i="1"/>
  <c r="I2797" i="1"/>
  <c r="F2797" i="1"/>
  <c r="I2796" i="1"/>
  <c r="F2796" i="1"/>
  <c r="I2795" i="1"/>
  <c r="F2795" i="1"/>
  <c r="I2794" i="1"/>
  <c r="F2794" i="1"/>
  <c r="I2793" i="1"/>
  <c r="F2793" i="1"/>
  <c r="I2792" i="1"/>
  <c r="F2792" i="1"/>
  <c r="I2791" i="1"/>
  <c r="F2791" i="1"/>
  <c r="I2790" i="1"/>
  <c r="F2790" i="1"/>
  <c r="I2789" i="1"/>
  <c r="F2789" i="1"/>
  <c r="I2787" i="1"/>
  <c r="F2787" i="1"/>
  <c r="I2786" i="1"/>
  <c r="F2786" i="1"/>
  <c r="I2785" i="1"/>
  <c r="F2785" i="1"/>
  <c r="I2784" i="1"/>
  <c r="F2784" i="1"/>
  <c r="I2783" i="1"/>
  <c r="F2783" i="1"/>
  <c r="I2782" i="1"/>
  <c r="F2782" i="1"/>
  <c r="I2781" i="1"/>
  <c r="F2781" i="1"/>
  <c r="I2780" i="1"/>
  <c r="F2780" i="1"/>
  <c r="I2779" i="1"/>
  <c r="F2779" i="1"/>
  <c r="I2778" i="1"/>
  <c r="F2778" i="1"/>
  <c r="I2777" i="1"/>
  <c r="F2777" i="1"/>
  <c r="I2776" i="1"/>
  <c r="F2776" i="1"/>
  <c r="I2775" i="1"/>
  <c r="F2775" i="1"/>
  <c r="I2774" i="1"/>
  <c r="F2774" i="1"/>
  <c r="I2773" i="1"/>
  <c r="F2773" i="1"/>
  <c r="I2772" i="1"/>
  <c r="F2772" i="1"/>
  <c r="I2771" i="1"/>
  <c r="F2771" i="1"/>
  <c r="I2770" i="1"/>
  <c r="F2770" i="1"/>
  <c r="I2769" i="1"/>
  <c r="F2769" i="1"/>
  <c r="I2768" i="1"/>
  <c r="F2768" i="1"/>
  <c r="I2767" i="1"/>
  <c r="F2767" i="1"/>
  <c r="I2766" i="1"/>
  <c r="F2766" i="1"/>
  <c r="F2765" i="1"/>
  <c r="I2764" i="1"/>
  <c r="F2764" i="1"/>
  <c r="I2763" i="1"/>
  <c r="F2763" i="1"/>
  <c r="I2762" i="1"/>
  <c r="F2762" i="1"/>
  <c r="I2761" i="1"/>
  <c r="F2761" i="1"/>
  <c r="I2760" i="1"/>
  <c r="F2760" i="1"/>
  <c r="I2759" i="1"/>
  <c r="F2759" i="1"/>
  <c r="I2758" i="1"/>
  <c r="F2758" i="1"/>
  <c r="I2756" i="1"/>
  <c r="F2756" i="1"/>
  <c r="I2755" i="1"/>
  <c r="F2755" i="1"/>
  <c r="I2754" i="1"/>
  <c r="F2754" i="1"/>
  <c r="I2753" i="1"/>
  <c r="F2753" i="1"/>
  <c r="I2752" i="1"/>
  <c r="F2752" i="1"/>
  <c r="I2751" i="1"/>
  <c r="F2751" i="1"/>
  <c r="I2750" i="1"/>
  <c r="F2750" i="1"/>
  <c r="I2749" i="1"/>
  <c r="F2749" i="1"/>
  <c r="I2748" i="1"/>
  <c r="F2748" i="1"/>
  <c r="I2747" i="1"/>
  <c r="F2747" i="1"/>
  <c r="I2746" i="1"/>
  <c r="I2745" i="1"/>
  <c r="F2745" i="1"/>
  <c r="I2744" i="1"/>
  <c r="F2744" i="1"/>
  <c r="I2743" i="1"/>
  <c r="F2743" i="1"/>
  <c r="I2742" i="1"/>
  <c r="F2742" i="1"/>
  <c r="I2741" i="1"/>
  <c r="F2741" i="1"/>
  <c r="I2740" i="1"/>
  <c r="F2740" i="1"/>
  <c r="I2739" i="1"/>
  <c r="F2739" i="1"/>
  <c r="I2738" i="1"/>
  <c r="F2738" i="1"/>
  <c r="I2737" i="1"/>
  <c r="F2737" i="1"/>
  <c r="I2736" i="1"/>
  <c r="F2736" i="1"/>
  <c r="I2735" i="1"/>
  <c r="F2735" i="1"/>
  <c r="I2734" i="1"/>
  <c r="F2734" i="1"/>
  <c r="I2733" i="1"/>
  <c r="F2733" i="1"/>
  <c r="I2732" i="1"/>
  <c r="F2732" i="1"/>
  <c r="I2731" i="1"/>
  <c r="F2731" i="1"/>
  <c r="I2730" i="1"/>
  <c r="F2730" i="1"/>
  <c r="I2729" i="1"/>
  <c r="F2729" i="1"/>
  <c r="I2728" i="1"/>
  <c r="I2727" i="1"/>
  <c r="F2727" i="1"/>
  <c r="I2725" i="1"/>
  <c r="F2725" i="1"/>
  <c r="I2724" i="1"/>
  <c r="F2724" i="1"/>
  <c r="I2723" i="1"/>
  <c r="F2723" i="1"/>
  <c r="I2722" i="1"/>
  <c r="F2722" i="1"/>
  <c r="I2721" i="1"/>
  <c r="F2721" i="1"/>
  <c r="I2720" i="1"/>
  <c r="F2720" i="1"/>
  <c r="I2719" i="1"/>
  <c r="F2719" i="1"/>
  <c r="I2718" i="1"/>
  <c r="F2718" i="1"/>
  <c r="I2717" i="1"/>
  <c r="F2717" i="1"/>
  <c r="I2716" i="1"/>
  <c r="F2716" i="1"/>
  <c r="I2715" i="1"/>
  <c r="F2715" i="1"/>
  <c r="I2714" i="1"/>
  <c r="F2714" i="1"/>
  <c r="I2713" i="1"/>
  <c r="F2713" i="1"/>
  <c r="I2712" i="1"/>
  <c r="F2712" i="1"/>
  <c r="I2711" i="1"/>
  <c r="F2711" i="1"/>
  <c r="I2710" i="1"/>
  <c r="F2710" i="1"/>
  <c r="I2709" i="1"/>
  <c r="F2709" i="1"/>
  <c r="I2708" i="1"/>
  <c r="F2708" i="1"/>
  <c r="I2707" i="1"/>
  <c r="F2707" i="1"/>
  <c r="I2706" i="1"/>
  <c r="F2706" i="1"/>
  <c r="I2705" i="1"/>
  <c r="F2705" i="1"/>
  <c r="I2704" i="1"/>
  <c r="F2704" i="1"/>
  <c r="I2703" i="1"/>
  <c r="F2703" i="1"/>
  <c r="I2702" i="1"/>
  <c r="F2702" i="1"/>
  <c r="I2701" i="1"/>
  <c r="F2701" i="1"/>
  <c r="I2700" i="1"/>
  <c r="F2700" i="1"/>
  <c r="I2699" i="1"/>
  <c r="F2699" i="1"/>
  <c r="I2698" i="1"/>
  <c r="F2698" i="1"/>
  <c r="I2697" i="1"/>
  <c r="F2697" i="1"/>
  <c r="I2696" i="1"/>
  <c r="F2696" i="1"/>
  <c r="I2694" i="1"/>
  <c r="F2694" i="1"/>
  <c r="I2693" i="1"/>
  <c r="F2693" i="1"/>
  <c r="I2692" i="1"/>
  <c r="F2692" i="1"/>
  <c r="I2691" i="1"/>
  <c r="F2691" i="1"/>
  <c r="I2690" i="1"/>
  <c r="F2690" i="1"/>
  <c r="I2689" i="1"/>
  <c r="F2689" i="1"/>
  <c r="I2688" i="1"/>
  <c r="F2688" i="1"/>
  <c r="I2687" i="1"/>
  <c r="F2687" i="1"/>
  <c r="I2686" i="1"/>
  <c r="F2686" i="1"/>
  <c r="I2685" i="1"/>
  <c r="F2685" i="1"/>
  <c r="I2684" i="1"/>
  <c r="F2684" i="1"/>
  <c r="I2683" i="1"/>
  <c r="F2683" i="1"/>
  <c r="I2682" i="1"/>
  <c r="F2682" i="1"/>
  <c r="I2681" i="1"/>
  <c r="F2681" i="1"/>
  <c r="I2680" i="1"/>
  <c r="F2680" i="1"/>
  <c r="I2679" i="1"/>
  <c r="F2679" i="1"/>
  <c r="I2678" i="1"/>
  <c r="F2678" i="1"/>
  <c r="I2677" i="1"/>
  <c r="F2677" i="1"/>
  <c r="I2676" i="1"/>
  <c r="F2676" i="1"/>
  <c r="I2675" i="1"/>
  <c r="F2675" i="1"/>
  <c r="I2674" i="1"/>
  <c r="F2674" i="1"/>
  <c r="I2673" i="1"/>
  <c r="F2673" i="1"/>
  <c r="I2672" i="1"/>
  <c r="F2672" i="1"/>
  <c r="I2671" i="1"/>
  <c r="F2671" i="1"/>
  <c r="I2670" i="1"/>
  <c r="F2670" i="1"/>
  <c r="I2669" i="1"/>
  <c r="F2669" i="1"/>
  <c r="I2668" i="1"/>
  <c r="F2668" i="1"/>
  <c r="I2667" i="1"/>
  <c r="F2667" i="1"/>
  <c r="I2666" i="1"/>
  <c r="F2666" i="1"/>
  <c r="I2665" i="1"/>
  <c r="F2665" i="1"/>
  <c r="I2663" i="1"/>
  <c r="F2663" i="1"/>
  <c r="I2662" i="1"/>
  <c r="F2662" i="1"/>
  <c r="I2661" i="1"/>
  <c r="F2661" i="1"/>
  <c r="I2660" i="1"/>
  <c r="F2660" i="1"/>
  <c r="I2659" i="1"/>
  <c r="F2659" i="1"/>
  <c r="I2658" i="1"/>
  <c r="F2658" i="1"/>
  <c r="I2657" i="1"/>
  <c r="F2657" i="1"/>
  <c r="I2656" i="1"/>
  <c r="F2656" i="1"/>
  <c r="I2655" i="1"/>
  <c r="F2655" i="1"/>
  <c r="I2654" i="1"/>
  <c r="F2654" i="1"/>
  <c r="I2653" i="1"/>
  <c r="F2653" i="1"/>
  <c r="I2652" i="1"/>
  <c r="F2652" i="1"/>
  <c r="I2651" i="1"/>
  <c r="F2651" i="1"/>
  <c r="I2650" i="1"/>
  <c r="F2650" i="1"/>
  <c r="I2649" i="1"/>
  <c r="I2648" i="1"/>
  <c r="F2648" i="1"/>
  <c r="I2647" i="1"/>
  <c r="I2646" i="1"/>
  <c r="F2646" i="1"/>
  <c r="I2645" i="1"/>
  <c r="I2644" i="1"/>
  <c r="I2643" i="1"/>
  <c r="F2643" i="1"/>
  <c r="I2642" i="1"/>
  <c r="F2642" i="1"/>
  <c r="I2641" i="1"/>
  <c r="F2641" i="1"/>
  <c r="I2640" i="1"/>
  <c r="F2640" i="1"/>
  <c r="I2639" i="1"/>
  <c r="F2639" i="1"/>
  <c r="I2638" i="1"/>
  <c r="F2638" i="1"/>
  <c r="I2637" i="1"/>
  <c r="I2636" i="1"/>
  <c r="F2636" i="1"/>
  <c r="I2635" i="1"/>
  <c r="F2635" i="1"/>
  <c r="I2633" i="1"/>
  <c r="F2633" i="1"/>
  <c r="I2632" i="1"/>
  <c r="F2632" i="1"/>
  <c r="I2631" i="1"/>
  <c r="F2631" i="1"/>
  <c r="I2630" i="1"/>
  <c r="F2630" i="1"/>
  <c r="I2629" i="1"/>
  <c r="F2629" i="1"/>
  <c r="G2628" i="1"/>
  <c r="I2628" i="1" s="1"/>
  <c r="I2627" i="1"/>
  <c r="F2627" i="1"/>
  <c r="I2626" i="1"/>
  <c r="I2625" i="1"/>
  <c r="I2624" i="1"/>
  <c r="I2623" i="1"/>
  <c r="I2622" i="1"/>
  <c r="I2621" i="1"/>
  <c r="I2620" i="1"/>
  <c r="F2620" i="1"/>
  <c r="I2619" i="1"/>
  <c r="I2618" i="1"/>
  <c r="F2618" i="1"/>
  <c r="I2617" i="1"/>
  <c r="F2617" i="1"/>
  <c r="I2616" i="1"/>
  <c r="F2616" i="1"/>
  <c r="I2615" i="1"/>
  <c r="I2614" i="1"/>
  <c r="F2614" i="1"/>
  <c r="I2613" i="1"/>
  <c r="F2613" i="1"/>
  <c r="I2612" i="1"/>
  <c r="F2612" i="1"/>
  <c r="I2611" i="1"/>
  <c r="I2610" i="1"/>
  <c r="F2610" i="1"/>
  <c r="I2609" i="1"/>
  <c r="I2608" i="1"/>
  <c r="F2608" i="1"/>
  <c r="I2607" i="1"/>
  <c r="F2607" i="1"/>
  <c r="I2606" i="1"/>
  <c r="F2606" i="1"/>
  <c r="I2604" i="1"/>
  <c r="F2604" i="1"/>
  <c r="I2603" i="1"/>
  <c r="F2603" i="1"/>
  <c r="I2602" i="1"/>
  <c r="F2602" i="1"/>
  <c r="I2601" i="1"/>
  <c r="F2601" i="1"/>
  <c r="I2600" i="1"/>
  <c r="F2600" i="1"/>
  <c r="I2599" i="1"/>
  <c r="F2599" i="1"/>
  <c r="I2598" i="1"/>
  <c r="F2598" i="1"/>
  <c r="I2597" i="1"/>
  <c r="F2597" i="1"/>
  <c r="I2596" i="1"/>
  <c r="F2596" i="1"/>
  <c r="I2595" i="1"/>
  <c r="F2595" i="1"/>
  <c r="I2594" i="1"/>
  <c r="F2594" i="1"/>
  <c r="I2593" i="1"/>
  <c r="F2593" i="1"/>
  <c r="I2592" i="1"/>
  <c r="F2592" i="1"/>
  <c r="I2591" i="1"/>
  <c r="F2591" i="1"/>
  <c r="I2590" i="1"/>
  <c r="F2590" i="1"/>
  <c r="I2589" i="1"/>
  <c r="F2589" i="1"/>
  <c r="I2588" i="1"/>
  <c r="F2588" i="1"/>
  <c r="I2587" i="1"/>
  <c r="F2587" i="1"/>
  <c r="I2586" i="1"/>
  <c r="F2586" i="1"/>
  <c r="I2585" i="1"/>
  <c r="F2585" i="1"/>
  <c r="I2584" i="1"/>
  <c r="F2584" i="1"/>
  <c r="I2583" i="1"/>
  <c r="F2583" i="1"/>
  <c r="I2582" i="1"/>
  <c r="F2582" i="1"/>
  <c r="I2581" i="1"/>
  <c r="F2581" i="1"/>
  <c r="I2580" i="1"/>
  <c r="F2580" i="1"/>
  <c r="I2579" i="1"/>
  <c r="F2579" i="1"/>
  <c r="I2578" i="1"/>
  <c r="F2578" i="1"/>
  <c r="I2577" i="1"/>
  <c r="F2577" i="1"/>
  <c r="I2576" i="1"/>
  <c r="I2575" i="1"/>
  <c r="I2573" i="1"/>
  <c r="I2572" i="1"/>
  <c r="I2571" i="1"/>
  <c r="I2570" i="1"/>
  <c r="F2570" i="1"/>
  <c r="I2569" i="1"/>
  <c r="F2569" i="1"/>
  <c r="I2568" i="1"/>
  <c r="I2567" i="1"/>
  <c r="I2566" i="1"/>
  <c r="I2565" i="1"/>
  <c r="I2564" i="1"/>
  <c r="I2563" i="1"/>
  <c r="F2563" i="1"/>
  <c r="I2562" i="1"/>
  <c r="F2562" i="1"/>
  <c r="I2561" i="1"/>
  <c r="F2561" i="1"/>
  <c r="I2560" i="1"/>
  <c r="F2560" i="1"/>
  <c r="I2559" i="1"/>
  <c r="F2559" i="1"/>
  <c r="I2558" i="1"/>
  <c r="I2557" i="1"/>
  <c r="F2557" i="1"/>
  <c r="I2556" i="1"/>
  <c r="I2555" i="1"/>
  <c r="I2554" i="1"/>
  <c r="I2553" i="1"/>
  <c r="F2553" i="1"/>
  <c r="I2552" i="1"/>
  <c r="F2552" i="1"/>
  <c r="I2551" i="1"/>
  <c r="F2551" i="1"/>
  <c r="I2550" i="1"/>
  <c r="F2550" i="1"/>
  <c r="I2549" i="1"/>
  <c r="F2549" i="1"/>
  <c r="I2547" i="1"/>
  <c r="F2547" i="1"/>
  <c r="I2546" i="1"/>
  <c r="F2546" i="1"/>
  <c r="I2545" i="1"/>
  <c r="I2544" i="1"/>
  <c r="F2544" i="1"/>
  <c r="I2543" i="1"/>
  <c r="F2543" i="1"/>
  <c r="I2542" i="1"/>
  <c r="F2542" i="1"/>
  <c r="I2541" i="1"/>
  <c r="F2541" i="1"/>
  <c r="I2540" i="1"/>
  <c r="F2540" i="1"/>
  <c r="I2539" i="1"/>
  <c r="F2539" i="1"/>
  <c r="I2538" i="1"/>
  <c r="F2538" i="1"/>
  <c r="I2537" i="1"/>
  <c r="F2537" i="1"/>
  <c r="I2536" i="1"/>
  <c r="F2536" i="1"/>
  <c r="I2535" i="1"/>
  <c r="F2535" i="1"/>
  <c r="I2534" i="1"/>
  <c r="F2534" i="1"/>
  <c r="I2533" i="1"/>
  <c r="F2533" i="1"/>
  <c r="I2532" i="1"/>
  <c r="F2532" i="1"/>
  <c r="I2531" i="1"/>
  <c r="F2531" i="1"/>
  <c r="I2530" i="1"/>
  <c r="F2530" i="1"/>
  <c r="I2529" i="1"/>
  <c r="F2529" i="1"/>
  <c r="I2528" i="1"/>
  <c r="F2528" i="1"/>
  <c r="I2527" i="1"/>
  <c r="F2527" i="1"/>
  <c r="I2526" i="1"/>
  <c r="F2526" i="1"/>
  <c r="I2525" i="1"/>
  <c r="F2525" i="1"/>
  <c r="I2524" i="1"/>
  <c r="F2524" i="1"/>
  <c r="I2522" i="1"/>
  <c r="I2521" i="1"/>
  <c r="F2521" i="1"/>
  <c r="I2520" i="1"/>
  <c r="F2520" i="1"/>
  <c r="I2519" i="1"/>
  <c r="F2519" i="1"/>
  <c r="I2518" i="1"/>
  <c r="F2518" i="1"/>
  <c r="I2517" i="1"/>
  <c r="F2517" i="1"/>
  <c r="I2516" i="1"/>
  <c r="F2516" i="1"/>
  <c r="I2515" i="1"/>
  <c r="F2515" i="1"/>
  <c r="I2514" i="1"/>
  <c r="F2514" i="1"/>
  <c r="I2513" i="1"/>
  <c r="F2513" i="1"/>
  <c r="I2512" i="1"/>
  <c r="I2511" i="1"/>
  <c r="F2511" i="1"/>
  <c r="I2510" i="1"/>
  <c r="F2510" i="1"/>
  <c r="I2509" i="1"/>
  <c r="F2509" i="1"/>
  <c r="I2508" i="1"/>
  <c r="F2508" i="1"/>
  <c r="I2507" i="1"/>
  <c r="F2507" i="1"/>
  <c r="I2506" i="1"/>
  <c r="F2506" i="1"/>
  <c r="I2505" i="1"/>
  <c r="F2505" i="1"/>
  <c r="I2504" i="1"/>
  <c r="F2504" i="1"/>
  <c r="I2503" i="1"/>
  <c r="I2502" i="1"/>
  <c r="F2502" i="1"/>
  <c r="I2501" i="1"/>
  <c r="F2501" i="1"/>
  <c r="I2500" i="1"/>
  <c r="F2500" i="1"/>
  <c r="I2499" i="1"/>
  <c r="F2499" i="1"/>
  <c r="I2498" i="1"/>
  <c r="F2498" i="1"/>
  <c r="I2497" i="1"/>
  <c r="F2497" i="1"/>
  <c r="I2496" i="1"/>
  <c r="F2496" i="1"/>
  <c r="I2495" i="1"/>
  <c r="I2494" i="1"/>
  <c r="I2492" i="1"/>
  <c r="F2492" i="1"/>
  <c r="I2491" i="1"/>
  <c r="F2491" i="1"/>
  <c r="I2490" i="1"/>
  <c r="F2490" i="1"/>
  <c r="I2489" i="1"/>
  <c r="I2488" i="1"/>
  <c r="F2488" i="1"/>
  <c r="I2487" i="1"/>
  <c r="F2487" i="1"/>
  <c r="I2486" i="1"/>
  <c r="F2486" i="1"/>
  <c r="I2485" i="1"/>
  <c r="F2485" i="1"/>
  <c r="I2484" i="1"/>
  <c r="F2484" i="1"/>
  <c r="I2483" i="1"/>
  <c r="F2483" i="1"/>
  <c r="I2482" i="1"/>
  <c r="F2482" i="1"/>
  <c r="I2481" i="1"/>
  <c r="F2481" i="1"/>
  <c r="I2480" i="1"/>
  <c r="I2479" i="1"/>
  <c r="I2478" i="1"/>
  <c r="F2478" i="1"/>
  <c r="I2477" i="1"/>
  <c r="F2477" i="1"/>
  <c r="I2476" i="1"/>
  <c r="F2476" i="1"/>
  <c r="I2475" i="1"/>
  <c r="I2474" i="1"/>
  <c r="I2473" i="1"/>
  <c r="I2472" i="1"/>
  <c r="F2472" i="1"/>
  <c r="I2471" i="1"/>
  <c r="F2471" i="1"/>
  <c r="I2470" i="1"/>
  <c r="F2470" i="1"/>
  <c r="I2469" i="1"/>
  <c r="F2469" i="1"/>
  <c r="I2468" i="1"/>
  <c r="I2467" i="1"/>
  <c r="I2466" i="1"/>
  <c r="I2464" i="1"/>
  <c r="F2464" i="1"/>
  <c r="I2463" i="1"/>
  <c r="F2463" i="1"/>
  <c r="I2462" i="1"/>
  <c r="I2461" i="1"/>
  <c r="I2460" i="1"/>
  <c r="I2459" i="1"/>
  <c r="F2459" i="1"/>
  <c r="I2458" i="1"/>
  <c r="I2457" i="1"/>
  <c r="F2457" i="1"/>
  <c r="I2456" i="1"/>
  <c r="I2455" i="1"/>
  <c r="F2455" i="1"/>
  <c r="H2454" i="1"/>
  <c r="I2454" i="1" s="1"/>
  <c r="F2454" i="1"/>
  <c r="I2453" i="1"/>
  <c r="F2453" i="1"/>
  <c r="I2452" i="1"/>
  <c r="F2452" i="1"/>
  <c r="I2451" i="1"/>
  <c r="F2451" i="1"/>
  <c r="I2450" i="1"/>
  <c r="F2450" i="1"/>
  <c r="I2449" i="1"/>
  <c r="I2448" i="1"/>
  <c r="F2448" i="1"/>
  <c r="I2447" i="1"/>
  <c r="I2446" i="1"/>
  <c r="F2446" i="1"/>
  <c r="I2445" i="1"/>
  <c r="F2445" i="1"/>
  <c r="I2444" i="1"/>
  <c r="I2443" i="1"/>
  <c r="F2443" i="1"/>
  <c r="I2442" i="1"/>
  <c r="F2442" i="1"/>
  <c r="I2441" i="1"/>
  <c r="I2440" i="1"/>
  <c r="I2439" i="1"/>
  <c r="I2438" i="1"/>
  <c r="I2436" i="1"/>
  <c r="I2435" i="1"/>
  <c r="I2434" i="1"/>
  <c r="I2433" i="1"/>
  <c r="F2433" i="1"/>
  <c r="I2432" i="1"/>
  <c r="I2431" i="1"/>
  <c r="I2430" i="1"/>
  <c r="I2429" i="1"/>
  <c r="F2429" i="1"/>
  <c r="I2428" i="1"/>
  <c r="F2428" i="1"/>
  <c r="I2427" i="1"/>
  <c r="F2427" i="1"/>
  <c r="I2426" i="1"/>
  <c r="I2425" i="1"/>
  <c r="I2424" i="1"/>
  <c r="I2423" i="1"/>
  <c r="I2422" i="1"/>
  <c r="I2421" i="1"/>
  <c r="F2421" i="1"/>
  <c r="I2420" i="1"/>
  <c r="I2419" i="1"/>
  <c r="I2418" i="1"/>
  <c r="I2417" i="1"/>
  <c r="I2416" i="1"/>
  <c r="I2415" i="1"/>
  <c r="I2414" i="1"/>
  <c r="I2413" i="1"/>
  <c r="I2412" i="1"/>
  <c r="I2411" i="1"/>
  <c r="I2409" i="1"/>
  <c r="F2409" i="1"/>
  <c r="I2408" i="1"/>
  <c r="F2408" i="1"/>
  <c r="I2407" i="1"/>
  <c r="I2406" i="1"/>
  <c r="F2406" i="1"/>
  <c r="I2405" i="1"/>
  <c r="I2404" i="1"/>
  <c r="F2404" i="1"/>
  <c r="I2403" i="1"/>
  <c r="F2403" i="1"/>
  <c r="I2402" i="1"/>
  <c r="I2401" i="1"/>
  <c r="I2400" i="1"/>
  <c r="F2400" i="1"/>
  <c r="I2399" i="1"/>
  <c r="F2399" i="1"/>
  <c r="I2398" i="1"/>
  <c r="F2398" i="1"/>
  <c r="I2397" i="1"/>
  <c r="F2397" i="1"/>
  <c r="I2396" i="1"/>
  <c r="F2396" i="1"/>
  <c r="I2395" i="1"/>
  <c r="F2395" i="1"/>
  <c r="I2394" i="1"/>
  <c r="F2394" i="1"/>
  <c r="I2393" i="1"/>
  <c r="F2393" i="1"/>
  <c r="I2392" i="1"/>
  <c r="F2392" i="1"/>
  <c r="I2391" i="1"/>
  <c r="F2391" i="1"/>
  <c r="I2390" i="1"/>
  <c r="I2389" i="1"/>
  <c r="I2388" i="1"/>
  <c r="F2388" i="1"/>
  <c r="I2387" i="1"/>
  <c r="F2387" i="1"/>
  <c r="I2386" i="1"/>
  <c r="I2385" i="1"/>
  <c r="I2384" i="1"/>
  <c r="I2383" i="1"/>
  <c r="I2382" i="1"/>
  <c r="I2380" i="1"/>
  <c r="I2379" i="1"/>
  <c r="I2378" i="1"/>
  <c r="I2377" i="1"/>
  <c r="I2376" i="1"/>
  <c r="I2375" i="1"/>
  <c r="F2375" i="1"/>
  <c r="I2374" i="1"/>
  <c r="F2374" i="1"/>
  <c r="I2373" i="1"/>
  <c r="F2373" i="1"/>
  <c r="I2372" i="1"/>
  <c r="F2372" i="1"/>
  <c r="I2371" i="1"/>
  <c r="F2371" i="1"/>
  <c r="I2370" i="1"/>
  <c r="F2370" i="1"/>
  <c r="I2369" i="1"/>
  <c r="F2369" i="1"/>
  <c r="I2368" i="1"/>
  <c r="F2368" i="1"/>
  <c r="I2367" i="1"/>
  <c r="F2367" i="1"/>
  <c r="I2366" i="1"/>
  <c r="F2366" i="1"/>
  <c r="I2365" i="1"/>
  <c r="F2365" i="1"/>
  <c r="I2364" i="1"/>
  <c r="I2363" i="1"/>
  <c r="F2363" i="1"/>
  <c r="I2362" i="1"/>
  <c r="F2362" i="1"/>
  <c r="I2361" i="1"/>
  <c r="F2361" i="1"/>
  <c r="I2360" i="1"/>
  <c r="F2360" i="1"/>
  <c r="I2359" i="1"/>
  <c r="F2359" i="1"/>
  <c r="I2358" i="1"/>
  <c r="F2358" i="1"/>
  <c r="I2357" i="1"/>
  <c r="F2357" i="1"/>
  <c r="I2356" i="1"/>
  <c r="I2355" i="1"/>
  <c r="F2355" i="1"/>
  <c r="I2354" i="1"/>
  <c r="I2353" i="1"/>
  <c r="I2352" i="1"/>
  <c r="I2350" i="1"/>
  <c r="I2349" i="1"/>
  <c r="I2348" i="1"/>
  <c r="I2347" i="1"/>
  <c r="I2346" i="1"/>
  <c r="I2345" i="1"/>
  <c r="I2344" i="1"/>
  <c r="F2344" i="1"/>
  <c r="I2343" i="1"/>
  <c r="F2343" i="1"/>
  <c r="I2342" i="1"/>
  <c r="F2342" i="1"/>
  <c r="I2341" i="1"/>
  <c r="F2341" i="1"/>
  <c r="I2340" i="1"/>
  <c r="F2340" i="1"/>
  <c r="I2339" i="1"/>
  <c r="F2339" i="1"/>
  <c r="I2338" i="1"/>
  <c r="F2338" i="1"/>
  <c r="I2337" i="1"/>
  <c r="F2337" i="1"/>
  <c r="I2336" i="1"/>
  <c r="F2336" i="1"/>
  <c r="I2335" i="1"/>
  <c r="F2335" i="1"/>
  <c r="I2334" i="1"/>
  <c r="I2333" i="1"/>
  <c r="F2333" i="1"/>
  <c r="I2332" i="1"/>
  <c r="F2332" i="1"/>
  <c r="I2331" i="1"/>
  <c r="F2331" i="1"/>
  <c r="I2330" i="1"/>
  <c r="F2330" i="1"/>
  <c r="I2329" i="1"/>
  <c r="F2329" i="1"/>
  <c r="I2328" i="1"/>
  <c r="F2328" i="1"/>
  <c r="I2327" i="1"/>
  <c r="F2327" i="1"/>
  <c r="I2326" i="1"/>
  <c r="F2326" i="1"/>
  <c r="I2325" i="1"/>
  <c r="F2325" i="1"/>
  <c r="I2324" i="1"/>
  <c r="I2323" i="1"/>
  <c r="F2323" i="1"/>
  <c r="I2322" i="1"/>
  <c r="F2322" i="1"/>
  <c r="I2321" i="1"/>
  <c r="F2321" i="1"/>
  <c r="I2319" i="1"/>
  <c r="I2318" i="1"/>
  <c r="F2318" i="1"/>
  <c r="I2317" i="1"/>
  <c r="I2316" i="1"/>
  <c r="I2315" i="1"/>
  <c r="I2314" i="1"/>
  <c r="I2313" i="1"/>
  <c r="I2312" i="1"/>
  <c r="I2311" i="1"/>
  <c r="I2310" i="1"/>
  <c r="I2309" i="1"/>
  <c r="F2309" i="1"/>
  <c r="I2308" i="1"/>
  <c r="F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4" i="1"/>
  <c r="I2293" i="1"/>
  <c r="I2292" i="1"/>
  <c r="I2291" i="1"/>
  <c r="I2290" i="1"/>
  <c r="I2289" i="1"/>
  <c r="I2288" i="1"/>
  <c r="F2288" i="1"/>
  <c r="I2287" i="1"/>
  <c r="I2286" i="1"/>
  <c r="F2286" i="1"/>
  <c r="I2285" i="1"/>
  <c r="I2284" i="1"/>
  <c r="I2283" i="1"/>
  <c r="I2282" i="1"/>
  <c r="I2281" i="1"/>
  <c r="I2280" i="1"/>
  <c r="F2280" i="1"/>
  <c r="I2279" i="1"/>
  <c r="F2279" i="1"/>
  <c r="I2278" i="1"/>
  <c r="F2278" i="1"/>
  <c r="I2277" i="1"/>
  <c r="F2277" i="1"/>
  <c r="I2276" i="1"/>
  <c r="F2276" i="1"/>
  <c r="I2275" i="1"/>
  <c r="F2275" i="1"/>
  <c r="I2274" i="1"/>
  <c r="F2274" i="1"/>
  <c r="I2273" i="1"/>
  <c r="F2273" i="1"/>
  <c r="I2272" i="1"/>
  <c r="F2272" i="1"/>
  <c r="I2271" i="1"/>
  <c r="F2271" i="1"/>
  <c r="I2270" i="1"/>
  <c r="F2270" i="1"/>
  <c r="I2269" i="1"/>
  <c r="F2269" i="1"/>
  <c r="I2267" i="1"/>
  <c r="F2267" i="1"/>
  <c r="I2266" i="1"/>
  <c r="F2266" i="1"/>
  <c r="I2265" i="1"/>
  <c r="F2265" i="1"/>
  <c r="I2264" i="1"/>
  <c r="F2264" i="1"/>
  <c r="I2263" i="1"/>
  <c r="F2263" i="1"/>
  <c r="I2262" i="1"/>
  <c r="F2262" i="1"/>
  <c r="I2261" i="1"/>
  <c r="F2261" i="1"/>
  <c r="I2260" i="1"/>
  <c r="F2260" i="1"/>
  <c r="I2259" i="1"/>
  <c r="F2259" i="1"/>
  <c r="I2258" i="1"/>
  <c r="F2258" i="1"/>
  <c r="I2257" i="1"/>
  <c r="F2257" i="1"/>
  <c r="I2256" i="1"/>
  <c r="F2256" i="1"/>
  <c r="I2255" i="1"/>
  <c r="F2255" i="1"/>
  <c r="A2255" i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I2254" i="1"/>
  <c r="F2254" i="1"/>
  <c r="I2253" i="1"/>
  <c r="I2252" i="1"/>
  <c r="I2251" i="1"/>
  <c r="I2250" i="1"/>
  <c r="I2249" i="1"/>
  <c r="I2248" i="1"/>
  <c r="I2247" i="1"/>
  <c r="I2246" i="1"/>
  <c r="I2245" i="1"/>
  <c r="I2244" i="1"/>
  <c r="F2244" i="1"/>
  <c r="I2243" i="1"/>
  <c r="F2243" i="1"/>
  <c r="I2242" i="1"/>
  <c r="F2242" i="1"/>
  <c r="I2241" i="1"/>
  <c r="F2241" i="1"/>
  <c r="I2240" i="1"/>
  <c r="F2240" i="1"/>
  <c r="I2238" i="1"/>
  <c r="F2238" i="1"/>
  <c r="I2237" i="1"/>
  <c r="F2237" i="1"/>
  <c r="H2236" i="1"/>
  <c r="I2236" i="1" s="1"/>
  <c r="I2235" i="1"/>
  <c r="F2235" i="1"/>
  <c r="I2234" i="1"/>
  <c r="F2234" i="1"/>
  <c r="I2233" i="1"/>
  <c r="F2233" i="1"/>
  <c r="I2232" i="1"/>
  <c r="F2232" i="1"/>
  <c r="I2231" i="1"/>
  <c r="F2231" i="1"/>
  <c r="I2230" i="1"/>
  <c r="F2230" i="1"/>
  <c r="I2229" i="1"/>
  <c r="F2229" i="1"/>
  <c r="I2228" i="1"/>
  <c r="F2228" i="1"/>
  <c r="I2227" i="1"/>
  <c r="F2227" i="1"/>
  <c r="I2226" i="1"/>
  <c r="F2226" i="1"/>
  <c r="I2225" i="1"/>
  <c r="F2225" i="1"/>
  <c r="I2224" i="1"/>
  <c r="F2224" i="1"/>
  <c r="I2223" i="1"/>
  <c r="I2222" i="1"/>
  <c r="F2222" i="1"/>
  <c r="I2221" i="1"/>
  <c r="F2221" i="1"/>
  <c r="I2220" i="1"/>
  <c r="A2220" i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I2219" i="1"/>
  <c r="F2219" i="1"/>
  <c r="I2218" i="1"/>
  <c r="I2217" i="1"/>
  <c r="I2216" i="1"/>
  <c r="I2215" i="1"/>
  <c r="I2214" i="1"/>
  <c r="I2213" i="1"/>
  <c r="I2212" i="1"/>
  <c r="I2211" i="1"/>
  <c r="I2210" i="1"/>
  <c r="I2209" i="1"/>
  <c r="F2209" i="1"/>
  <c r="I2207" i="1"/>
  <c r="F2207" i="1"/>
  <c r="I2206" i="1"/>
  <c r="F2206" i="1"/>
  <c r="I2205" i="1"/>
  <c r="F2205" i="1"/>
  <c r="I2204" i="1"/>
  <c r="F2204" i="1"/>
  <c r="I2203" i="1"/>
  <c r="I2202" i="1"/>
  <c r="I2201" i="1"/>
  <c r="F2201" i="1"/>
  <c r="I2200" i="1"/>
  <c r="F2200" i="1"/>
  <c r="I2199" i="1"/>
  <c r="I2198" i="1"/>
  <c r="F2198" i="1"/>
  <c r="I2197" i="1"/>
  <c r="F2197" i="1"/>
  <c r="I2196" i="1"/>
  <c r="F2196" i="1"/>
  <c r="I2195" i="1"/>
  <c r="F2195" i="1"/>
  <c r="I2194" i="1"/>
  <c r="I2193" i="1"/>
  <c r="I2192" i="1"/>
  <c r="I2191" i="1"/>
  <c r="F2191" i="1"/>
  <c r="I2190" i="1"/>
  <c r="F2190" i="1"/>
  <c r="I2189" i="1"/>
  <c r="F2189" i="1"/>
  <c r="I2188" i="1"/>
  <c r="I2187" i="1"/>
  <c r="F2187" i="1"/>
  <c r="I2186" i="1"/>
  <c r="F2186" i="1"/>
  <c r="I2185" i="1"/>
  <c r="A2185" i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I2184" i="1"/>
  <c r="F2184" i="1"/>
  <c r="I2183" i="1"/>
  <c r="I2182" i="1"/>
  <c r="I2181" i="1"/>
  <c r="I2180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F2167" i="1"/>
  <c r="I2166" i="1"/>
  <c r="I2165" i="1"/>
  <c r="I2164" i="1"/>
  <c r="I2163" i="1"/>
  <c r="F2163" i="1"/>
  <c r="I2162" i="1"/>
  <c r="F2162" i="1"/>
  <c r="I2161" i="1"/>
  <c r="I2160" i="1"/>
  <c r="I2159" i="1"/>
  <c r="I2158" i="1"/>
  <c r="F2158" i="1"/>
  <c r="I2157" i="1"/>
  <c r="I2156" i="1"/>
  <c r="I2155" i="1"/>
  <c r="F2155" i="1"/>
  <c r="I2154" i="1"/>
  <c r="F2154" i="1"/>
  <c r="I2153" i="1"/>
  <c r="F2153" i="1"/>
  <c r="I2152" i="1"/>
  <c r="I2150" i="1"/>
  <c r="F2150" i="1"/>
  <c r="H2149" i="1"/>
  <c r="I2149" i="1" s="1"/>
  <c r="F2149" i="1"/>
  <c r="I2148" i="1"/>
  <c r="A2148" i="1"/>
  <c r="A2149" i="1" s="1"/>
  <c r="A2150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80" i="1" s="1"/>
  <c r="A2181" i="1" s="1"/>
  <c r="A2182" i="1" s="1"/>
  <c r="A2183" i="1" s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F2132" i="1"/>
  <c r="I2131" i="1"/>
  <c r="I2130" i="1"/>
  <c r="I2129" i="1"/>
  <c r="I2128" i="1"/>
  <c r="I2127" i="1"/>
  <c r="I2126" i="1"/>
  <c r="F2126" i="1"/>
  <c r="I2125" i="1"/>
  <c r="F2125" i="1"/>
  <c r="I2124" i="1"/>
  <c r="F2124" i="1"/>
  <c r="I2122" i="1"/>
  <c r="F2122" i="1"/>
  <c r="I2121" i="1"/>
  <c r="F2121" i="1"/>
  <c r="I2120" i="1"/>
  <c r="F2120" i="1"/>
  <c r="I2119" i="1"/>
  <c r="F2119" i="1"/>
  <c r="I2118" i="1"/>
  <c r="F2118" i="1"/>
  <c r="I2117" i="1"/>
  <c r="F2117" i="1"/>
  <c r="I2116" i="1"/>
  <c r="F2116" i="1"/>
  <c r="I2115" i="1"/>
  <c r="F2115" i="1"/>
  <c r="I2114" i="1"/>
  <c r="I2113" i="1"/>
  <c r="A2113" i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I2112" i="1"/>
  <c r="I2111" i="1"/>
  <c r="I2110" i="1"/>
  <c r="I2109" i="1"/>
  <c r="I2108" i="1"/>
  <c r="I2106" i="1"/>
  <c r="I2105" i="1"/>
  <c r="I2104" i="1"/>
  <c r="I2103" i="1"/>
  <c r="I2102" i="1"/>
  <c r="I2101" i="1"/>
  <c r="I2100" i="1"/>
  <c r="I2099" i="1"/>
  <c r="I2097" i="1"/>
  <c r="I2096" i="1"/>
  <c r="I2095" i="1"/>
  <c r="I2094" i="1"/>
  <c r="I2092" i="1"/>
  <c r="F2092" i="1"/>
  <c r="I2091" i="1"/>
  <c r="F2091" i="1"/>
  <c r="I2090" i="1"/>
  <c r="I2089" i="1"/>
  <c r="F2089" i="1"/>
  <c r="I2088" i="1"/>
  <c r="F2088" i="1"/>
  <c r="I2087" i="1"/>
  <c r="F2087" i="1"/>
  <c r="I2086" i="1"/>
  <c r="I2085" i="1"/>
  <c r="F2085" i="1"/>
  <c r="I2084" i="1"/>
  <c r="F2084" i="1"/>
  <c r="I2083" i="1"/>
  <c r="F2083" i="1"/>
  <c r="I2082" i="1"/>
  <c r="F2082" i="1"/>
  <c r="I2081" i="1"/>
  <c r="F2081" i="1"/>
  <c r="I2080" i="1"/>
  <c r="F2080" i="1"/>
  <c r="I2079" i="1"/>
  <c r="A2079" i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I2078" i="1"/>
  <c r="F2078" i="1"/>
  <c r="I2077" i="1"/>
  <c r="I2076" i="1"/>
  <c r="I2075" i="1"/>
  <c r="I2074" i="1"/>
  <c r="I2073" i="1"/>
  <c r="I2072" i="1"/>
  <c r="I2071" i="1"/>
  <c r="F2071" i="1"/>
  <c r="I2070" i="1"/>
  <c r="F2070" i="1"/>
  <c r="I2069" i="1"/>
  <c r="F2069" i="1"/>
  <c r="I2068" i="1"/>
  <c r="F2068" i="1"/>
  <c r="I2067" i="1"/>
  <c r="F2067" i="1"/>
  <c r="I2066" i="1"/>
  <c r="F2066" i="1"/>
  <c r="I2065" i="1"/>
  <c r="F2065" i="1"/>
  <c r="I2064" i="1"/>
  <c r="F2064" i="1"/>
  <c r="I2063" i="1"/>
  <c r="F2063" i="1"/>
  <c r="I2061" i="1"/>
  <c r="I2060" i="1"/>
  <c r="F2060" i="1"/>
  <c r="I2059" i="1"/>
  <c r="F2059" i="1"/>
  <c r="I2058" i="1"/>
  <c r="I2057" i="1"/>
  <c r="F2057" i="1"/>
  <c r="I2056" i="1"/>
  <c r="F2056" i="1"/>
  <c r="I2055" i="1"/>
  <c r="F2055" i="1"/>
  <c r="I2054" i="1"/>
  <c r="F2054" i="1"/>
  <c r="I2053" i="1"/>
  <c r="F2053" i="1"/>
  <c r="I2052" i="1"/>
  <c r="F2052" i="1"/>
  <c r="I2051" i="1"/>
  <c r="I2050" i="1"/>
  <c r="F2050" i="1"/>
  <c r="I2049" i="1"/>
  <c r="F2049" i="1"/>
  <c r="I2048" i="1"/>
  <c r="F2048" i="1"/>
  <c r="I2047" i="1"/>
  <c r="F2047" i="1"/>
  <c r="I2046" i="1"/>
  <c r="F2046" i="1"/>
  <c r="I2045" i="1"/>
  <c r="F2045" i="1"/>
  <c r="A2045" i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I2044" i="1"/>
  <c r="F2044" i="1"/>
  <c r="G2013" i="1"/>
  <c r="I1170" i="1"/>
  <c r="H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1999" i="1"/>
  <c r="I1973" i="1"/>
  <c r="I1972" i="1"/>
  <c r="I1971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2" i="1"/>
  <c r="I1721" i="1"/>
  <c r="I1720" i="1"/>
  <c r="I1719" i="1"/>
  <c r="I1718" i="1"/>
  <c r="I1717" i="1"/>
  <c r="I1716" i="1"/>
  <c r="I1715" i="1"/>
  <c r="I1713" i="1"/>
  <c r="I1712" i="1"/>
  <c r="I1711" i="1"/>
  <c r="I1710" i="1"/>
  <c r="I1709" i="1"/>
  <c r="I1708" i="1"/>
  <c r="I1707" i="1"/>
  <c r="I1706" i="1"/>
  <c r="I1705" i="1"/>
  <c r="I1703" i="1"/>
  <c r="I1702" i="1"/>
  <c r="I1701" i="1"/>
  <c r="I1700" i="1"/>
  <c r="I1699" i="1"/>
  <c r="I1698" i="1"/>
  <c r="I1697" i="1"/>
  <c r="I1696" i="1"/>
  <c r="I1695" i="1"/>
  <c r="I1694" i="1"/>
  <c r="I1693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69" i="1"/>
  <c r="I1168" i="1"/>
  <c r="I1167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H1069" i="1"/>
  <c r="G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2" i="1"/>
  <c r="I1051" i="1"/>
  <c r="I1050" i="1"/>
  <c r="I1049" i="1"/>
  <c r="I1048" i="1"/>
  <c r="I1047" i="1"/>
  <c r="I1046" i="1"/>
  <c r="I1045" i="1"/>
  <c r="I1044" i="1"/>
  <c r="I1043" i="1"/>
  <c r="I926" i="1"/>
  <c r="I890" i="1"/>
  <c r="I586" i="1"/>
  <c r="I587" i="1"/>
  <c r="I588" i="1"/>
  <c r="I589" i="1"/>
  <c r="I590" i="1"/>
  <c r="I591" i="1"/>
  <c r="I592" i="1"/>
  <c r="I593" i="1"/>
  <c r="I594" i="1"/>
  <c r="I595" i="1"/>
  <c r="I597" i="1"/>
  <c r="I599" i="1"/>
  <c r="I600" i="1"/>
  <c r="I601" i="1"/>
  <c r="I602" i="1"/>
  <c r="I603" i="1"/>
  <c r="I604" i="1"/>
  <c r="I605" i="1"/>
  <c r="I606" i="1"/>
  <c r="I607" i="1"/>
  <c r="I608" i="1"/>
  <c r="I610" i="1"/>
  <c r="I611" i="1"/>
  <c r="I612" i="1"/>
  <c r="I613" i="1"/>
  <c r="I614" i="1"/>
  <c r="I615" i="1"/>
  <c r="I616" i="1"/>
  <c r="I617" i="1"/>
  <c r="I618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1" i="1"/>
  <c r="I762" i="1"/>
  <c r="I763" i="1"/>
  <c r="I764" i="1"/>
  <c r="I765" i="1"/>
  <c r="I766" i="1"/>
  <c r="I767" i="1"/>
  <c r="I768" i="1"/>
  <c r="I769" i="1"/>
  <c r="I770" i="1"/>
  <c r="I772" i="1"/>
  <c r="I773" i="1"/>
  <c r="I774" i="1"/>
  <c r="I775" i="1"/>
  <c r="I776" i="1"/>
  <c r="I777" i="1"/>
  <c r="I778" i="1"/>
  <c r="I779" i="1"/>
  <c r="I780" i="1"/>
  <c r="I782" i="1"/>
  <c r="I783" i="1"/>
  <c r="I784" i="1"/>
  <c r="I785" i="1"/>
  <c r="I786" i="1"/>
  <c r="I787" i="1"/>
  <c r="I788" i="1"/>
  <c r="I789" i="1"/>
  <c r="I791" i="1"/>
  <c r="I792" i="1"/>
  <c r="I793" i="1"/>
  <c r="I794" i="1"/>
  <c r="I795" i="1"/>
  <c r="H796" i="1"/>
  <c r="I796" i="1" s="1"/>
  <c r="H797" i="1"/>
  <c r="I797" i="1" s="1"/>
  <c r="H798" i="1"/>
  <c r="I798" i="1" s="1"/>
  <c r="H799" i="1"/>
  <c r="I799" i="1" s="1"/>
  <c r="H800" i="1"/>
  <c r="I800" i="1" s="1"/>
  <c r="I801" i="1"/>
  <c r="G802" i="1"/>
  <c r="I507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6" i="1"/>
  <c r="I465" i="1"/>
  <c r="I464" i="1"/>
  <c r="I463" i="1"/>
  <c r="I462" i="1"/>
  <c r="I461" i="1"/>
  <c r="I460" i="1"/>
  <c r="I459" i="1"/>
  <c r="I458" i="1"/>
  <c r="I457" i="1"/>
  <c r="I456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3" i="1"/>
  <c r="I338" i="1"/>
  <c r="I336" i="1"/>
  <c r="I335" i="1"/>
  <c r="I334" i="1"/>
  <c r="I333" i="1"/>
  <c r="I332" i="1"/>
  <c r="I331" i="1"/>
  <c r="I330" i="1"/>
  <c r="I329" i="1"/>
  <c r="I328" i="1"/>
  <c r="I327" i="1"/>
  <c r="I325" i="1"/>
  <c r="I324" i="1"/>
  <c r="I323" i="1"/>
  <c r="I322" i="1"/>
  <c r="I321" i="1"/>
  <c r="I320" i="1"/>
  <c r="I319" i="1"/>
  <c r="I318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7" i="1"/>
  <c r="I296" i="1"/>
  <c r="I295" i="1"/>
  <c r="I294" i="1"/>
  <c r="I293" i="1"/>
  <c r="I292" i="1"/>
  <c r="I291" i="1"/>
  <c r="I290" i="1"/>
  <c r="I289" i="1"/>
  <c r="I288" i="1"/>
  <c r="I287" i="1"/>
  <c r="I285" i="1"/>
  <c r="I284" i="1"/>
  <c r="I283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8" i="1"/>
  <c r="I265" i="1"/>
  <c r="I264" i="1"/>
  <c r="I263" i="1"/>
  <c r="I262" i="1"/>
  <c r="I261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1" i="1"/>
  <c r="I240" i="1"/>
  <c r="I239" i="1"/>
  <c r="I238" i="1"/>
  <c r="I237" i="1"/>
  <c r="I236" i="1"/>
  <c r="I235" i="1"/>
  <c r="I234" i="1"/>
  <c r="I233" i="1"/>
  <c r="I231" i="1"/>
  <c r="I230" i="1"/>
  <c r="I229" i="1"/>
  <c r="I228" i="1"/>
  <c r="I227" i="1"/>
  <c r="I226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8" i="1"/>
  <c r="I207" i="1"/>
  <c r="I204" i="1"/>
  <c r="I202" i="1"/>
  <c r="I201" i="1"/>
  <c r="I200" i="1"/>
  <c r="I199" i="1"/>
  <c r="I198" i="1"/>
  <c r="I196" i="1"/>
  <c r="I195" i="1"/>
  <c r="I194" i="1"/>
  <c r="I193" i="1"/>
  <c r="J191" i="1"/>
  <c r="I191" i="1"/>
  <c r="I188" i="1"/>
  <c r="I187" i="1"/>
  <c r="I162" i="1"/>
  <c r="I161" i="1"/>
  <c r="I159" i="1"/>
  <c r="I158" i="1"/>
  <c r="I157" i="1"/>
  <c r="I154" i="1"/>
  <c r="I153" i="1"/>
  <c r="I152" i="1"/>
  <c r="I151" i="1"/>
  <c r="I150" i="1"/>
  <c r="I149" i="1"/>
  <c r="I143" i="1"/>
  <c r="I139" i="1"/>
  <c r="I138" i="1"/>
  <c r="I137" i="1"/>
  <c r="I136" i="1"/>
  <c r="I135" i="1"/>
  <c r="I134" i="1"/>
  <c r="I103" i="1"/>
  <c r="H103" i="1"/>
  <c r="G103" i="1"/>
  <c r="I22" i="1"/>
  <c r="I15" i="1"/>
  <c r="I4630" i="1" l="1"/>
  <c r="I2013" i="1"/>
  <c r="I1069" i="1"/>
  <c r="I802" i="1"/>
  <c r="H802" i="1"/>
  <c r="I887" i="1"/>
</calcChain>
</file>

<file path=xl/comments1.xml><?xml version="1.0" encoding="utf-8"?>
<comments xmlns="http://schemas.openxmlformats.org/spreadsheetml/2006/main">
  <authors>
    <author>Korisnik</author>
  </authors>
  <commentList>
    <comment ref="A4418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<sst xmlns="http://schemas.openxmlformats.org/spreadsheetml/2006/main" count="21460" uniqueCount="11299">
  <si>
    <t>Obrazac PS 1</t>
  </si>
  <si>
    <t>Korisnik pokretnih stvari u državnoj svojini</t>
  </si>
  <si>
    <t>(državni organi, organi lokalne samouprave i javne službe čiji je osnivač Crna Gora, odnosno lokalna samouprava)</t>
  </si>
  <si>
    <t>Sjedište (mjesto, opština) NIKŠIĆ</t>
  </si>
  <si>
    <t>POKRETNE STVARI</t>
  </si>
  <si>
    <t>Red. Br.</t>
  </si>
  <si>
    <t xml:space="preserve">Vrsta (oprema, prevozna sredstva i druge pokretne stvari za obavljanje funkcije) </t>
  </si>
  <si>
    <t>Količina, komad i broj</t>
  </si>
  <si>
    <t>Invent. Broj</t>
  </si>
  <si>
    <t>Vijek trajanja (god.)</t>
  </si>
  <si>
    <t>Nabavna vrijednost</t>
  </si>
  <si>
    <t>Ispravka vrijednosti (ispravka/otpis vrijednosti prethodnih godina plus amortiz.)</t>
  </si>
  <si>
    <t>Knjigovostvena vrijednost/ fer vrijednost (procijenjena vrijednost)</t>
  </si>
  <si>
    <t>Broj i datum odluke o utvrđ. manjku, višku ili rashodovanju stvari</t>
  </si>
  <si>
    <t>Napomena</t>
  </si>
  <si>
    <t>Radni sto</t>
  </si>
  <si>
    <t>Način sticanja (br. i datum računa o nabavci) stečena na dr. način (pokl. donacija, steč. imov. u skladu sa zakonom o staranju o privr. i trajno oduzetoj imovini i dr.)</t>
  </si>
  <si>
    <t>Radijator</t>
  </si>
  <si>
    <t>Ormar</t>
  </si>
  <si>
    <t>Polica</t>
  </si>
  <si>
    <t>Adresa (Ulica, broj, sprat i kancelarija) TRG ŠAKA PETROVIĆA BR. 1</t>
  </si>
  <si>
    <t>Djelatnost (šifra) 9101</t>
  </si>
  <si>
    <t>Klime -  Grad. Kuća</t>
  </si>
  <si>
    <t>Termo peci</t>
  </si>
  <si>
    <t>Štednjak za bife</t>
  </si>
  <si>
    <t xml:space="preserve">Plakari </t>
  </si>
  <si>
    <t xml:space="preserve">Police za knjige </t>
  </si>
  <si>
    <t>Regali za knjige</t>
  </si>
  <si>
    <t>Stolovi u kancelarijama</t>
  </si>
  <si>
    <t>Usisivac</t>
  </si>
  <si>
    <t>Računari- 6 kom.za biblio.</t>
  </si>
  <si>
    <t>Fotokopir aparat</t>
  </si>
  <si>
    <t>Komjuteri LG</t>
  </si>
  <si>
    <t>Štampač HP laser JET P1102</t>
  </si>
  <si>
    <t>Dječiji stolovi</t>
  </si>
  <si>
    <t>Dječija stolica</t>
  </si>
  <si>
    <t>Interaktivna tabla</t>
  </si>
  <si>
    <t>Tablet</t>
  </si>
  <si>
    <t>Dječiji plakari</t>
  </si>
  <si>
    <t>Police niske</t>
  </si>
  <si>
    <t>Kancelarijski sto</t>
  </si>
  <si>
    <t>Kalorifer</t>
  </si>
  <si>
    <t>Kamere</t>
  </si>
  <si>
    <t>Računar  I5</t>
  </si>
  <si>
    <t>Štampač HP MLJ M203dw</t>
  </si>
  <si>
    <t>KB Clevy Keyboard black white</t>
  </si>
  <si>
    <t>Pearl sa open sofware</t>
  </si>
  <si>
    <t>AnReader softver za sin.govora</t>
  </si>
  <si>
    <t>Notebook AC A 515-43-RODG</t>
  </si>
  <si>
    <t>Štampač HP laser MFP135a</t>
  </si>
  <si>
    <t xml:space="preserve">Video nadzor b.odrasli </t>
  </si>
  <si>
    <t>Štampač HP laser MFP137fn</t>
  </si>
  <si>
    <t>Teretna kolica</t>
  </si>
  <si>
    <t>Radna stolica</t>
  </si>
  <si>
    <t>Pult</t>
  </si>
  <si>
    <t>Staza</t>
  </si>
  <si>
    <t>Ljestva</t>
  </si>
  <si>
    <t>Police</t>
  </si>
  <si>
    <t>Tepih</t>
  </si>
  <si>
    <t>Staza 1</t>
  </si>
  <si>
    <t>Grb</t>
  </si>
  <si>
    <t>Konvektor</t>
  </si>
  <si>
    <t>Kamera-upravna zgrada</t>
  </si>
  <si>
    <t>Jelka</t>
  </si>
  <si>
    <t>Klima</t>
  </si>
  <si>
    <t>Fotelje 2 i 1sto</t>
  </si>
  <si>
    <t>Usisivač</t>
  </si>
  <si>
    <t>Fotelja</t>
  </si>
  <si>
    <t>Ruter</t>
  </si>
  <si>
    <t>Frižider</t>
  </si>
  <si>
    <t>Plakari 2 (vitrina)</t>
  </si>
  <si>
    <t>Kuhinja</t>
  </si>
  <si>
    <t>Sudopera</t>
  </si>
  <si>
    <t>Ventilator</t>
  </si>
  <si>
    <t>Lampa</t>
  </si>
  <si>
    <t>Stalak sa pločicom</t>
  </si>
  <si>
    <t>Garnišle</t>
  </si>
  <si>
    <t>Česma</t>
  </si>
  <si>
    <t>Globus</t>
  </si>
  <si>
    <t>Sat</t>
  </si>
  <si>
    <t>Rešo</t>
  </si>
  <si>
    <t>Pumpa</t>
  </si>
  <si>
    <t>Stepenice</t>
  </si>
  <si>
    <t>Vitrina bijela</t>
  </si>
  <si>
    <t>Naziv JU NARODNA BIBLIOTEKA "NJEGOŠ"</t>
  </si>
  <si>
    <t>Stolica</t>
  </si>
  <si>
    <t>Merdevine</t>
  </si>
  <si>
    <t>Stolovi barski</t>
  </si>
  <si>
    <t>Kompjuteri</t>
  </si>
  <si>
    <t>UKUPNO:</t>
  </si>
  <si>
    <t>LDS CHARITIES Amerika, donacija 2018, TEH.opremlj.</t>
  </si>
  <si>
    <t>LDS CHARITIES Amerika, donacija 2018, proj.dj.čit.igr.</t>
  </si>
  <si>
    <t>Promet montaža Nikšić, donacija 2018, proj.dj.čit.igr.</t>
  </si>
  <si>
    <t>RN-br.610K151335, 04.06.2020., OKOV doo</t>
  </si>
  <si>
    <t>RN-br.001-89, 21.07.2020., Labudović doo</t>
  </si>
  <si>
    <t>RN-br.001-1, 29.01.2021., Labudović doo</t>
  </si>
  <si>
    <t>RN-br.31/02, 23.02.2021., MOND salon doo</t>
  </si>
  <si>
    <t>RN-br.6100101418, 26.02.2021., OKOV doo</t>
  </si>
  <si>
    <t>RN-br.001-18, 02.03.2021., Labudović doo</t>
  </si>
  <si>
    <t>RN-br.220-09-2021, 23.09.2021., MOND salon doo</t>
  </si>
  <si>
    <t>RN-br.265/10-2021, 21.10.2021., MOND salon doo</t>
  </si>
  <si>
    <t>RN-br.218-2021, 22.10.2021., PETEX doo</t>
  </si>
  <si>
    <t>RN-br.280/11-21, 02.11.2021., MOND salon doo</t>
  </si>
  <si>
    <t>RN-br.227/78928/21, 02.12.2021., OKOV doo</t>
  </si>
  <si>
    <t>RN-br.337/12-21, 16.12.2021., MOND salon doo</t>
  </si>
  <si>
    <t>RN-br.2456/21, 06.12.2021., Guardian D.O.O.</t>
  </si>
  <si>
    <t>RN-br.21-3109-000420, 30.11.2021., CUNGU doo</t>
  </si>
  <si>
    <t>RN-br.21-3109-000473, 22.12.2021., CUNGU doo</t>
  </si>
  <si>
    <t xml:space="preserve">Rn-br.22313-000358, 15.06.2022., Elektro frigo doo </t>
  </si>
  <si>
    <t>Rn-br.420/61, 15.12.2022., Monte store doo</t>
  </si>
  <si>
    <t>Rn-br.227/14717, 21.02.2022., OKOV doo</t>
  </si>
  <si>
    <t>Rn-br.072/112, 10.03.2022., Labudović doo</t>
  </si>
  <si>
    <t>Rn-br.346/01, 04.04.2022., Altek doo</t>
  </si>
  <si>
    <t xml:space="preserve">Rn-br. 22313/000271, 17.05.2022., Elektro frigo doo </t>
  </si>
  <si>
    <t>Rn-br.002-1184-29, 02.06.2022., Ramond doo</t>
  </si>
  <si>
    <t>Rn-br.002-1184-607, 14.06.2022., Ramond doo</t>
  </si>
  <si>
    <t>Rn-br.1052/22, 14.06.2022., Metalka doo</t>
  </si>
  <si>
    <t>Rn-br.227/76000, 27.07.2022., OKOV doo</t>
  </si>
  <si>
    <t>Rn-br.22-3109-000509, 13.09.2022., CUNGU doo</t>
  </si>
  <si>
    <t>Rn-br.479/22, 13.09.2022., Petex doo</t>
  </si>
  <si>
    <t>Rn-br.22-3109-000513, 14.09.2022., CUNGU doo</t>
  </si>
  <si>
    <t>Rn-br.354/09-22, 16.09.2022., MOND doo</t>
  </si>
  <si>
    <t>Rn-br.924/22, 16.09.2022-, Komo doo</t>
  </si>
  <si>
    <t>Rn-br.477/11, 23.11.2022., MOND doo</t>
  </si>
  <si>
    <t>Rn-br.007-19, 14.10.2022., Moderna doo</t>
  </si>
  <si>
    <t>Rn-br.1014/22, 07.10.2022., Komo doo</t>
  </si>
  <si>
    <t xml:space="preserve">Rn-br.22-312-001185, 18.10.2022., Elektro frigo doo </t>
  </si>
  <si>
    <t>Rn-br.473/11, 22.11.2022., MOND doo</t>
  </si>
  <si>
    <t>Rn-br.22-3108-000712, 09.12.2022., CUNGU doo</t>
  </si>
  <si>
    <t>Rn-br.1739, 14.11.2022., TEHNOMAX doo</t>
  </si>
  <si>
    <t>Rn 227/4055/23, 18.01.2023., OKOV doo</t>
  </si>
  <si>
    <t>Rn 227/15903/23, 24.02.2023., OKOV doo</t>
  </si>
  <si>
    <t>Rn 227/24566/23, 22.03.2023., OKOV doo</t>
  </si>
  <si>
    <t>Rn 227/20402/23, 06.06.2023., OKOV doo</t>
  </si>
  <si>
    <t xml:space="preserve">Rn 23-313-000317, 07.06.2023., Elektro frigo doo </t>
  </si>
  <si>
    <t>Rn 227/43703/23, 16.10.2023., OKOV doo</t>
  </si>
  <si>
    <t>Rn 23-3110-000062, 28.11.2023., Furnitureland doo</t>
  </si>
  <si>
    <t>50/24, 45437, Labudovic doo</t>
  </si>
  <si>
    <t>227/123, 45621, Okov</t>
  </si>
  <si>
    <t>24-0109, 45656, Cungu doo</t>
  </si>
  <si>
    <t>639/24, 45641, Mb com</t>
  </si>
  <si>
    <t>RN 23-31.08.2007,  Elektro servis</t>
  </si>
  <si>
    <t>Rn-kupovina, Nabavka-ranije</t>
  </si>
  <si>
    <t>Rn 05-05/1 od 5.5.2014, Mils computers</t>
  </si>
  <si>
    <t>donacija 2015, NVO"Civis diver"</t>
  </si>
  <si>
    <t>Rn-br.726/19 19.09.19., topforce sistem</t>
  </si>
  <si>
    <t>RN-br.620196 , Hardnet D.O.O.</t>
  </si>
  <si>
    <t>RN-br.420134, Hardnet D.O.O.</t>
  </si>
  <si>
    <t>RN-br. 620183, Hardnet D.O.O.</t>
  </si>
  <si>
    <t>RN-br.620183 , Hardnet D.O.O.</t>
  </si>
  <si>
    <t>RN-br.407/03-21, Guardian D.O.O.</t>
  </si>
  <si>
    <t>RN-br.4247/2021, Hardnet D.O.O.</t>
  </si>
  <si>
    <t>Naziv JU NIKŠIĆKO POZORIŠTE</t>
  </si>
  <si>
    <t>Adresa (Ulica, broj, sprat i kancelarija) TRG SAVE KOVAČEVIĆA BROJ 5</t>
  </si>
  <si>
    <t>Djelatnost (šifra) 92310</t>
  </si>
  <si>
    <t>Vrsta (oprema prev. sredstva i dr.pokr.stvari za obavlj.funkc)</t>
  </si>
  <si>
    <t>količina, komad, broj</t>
  </si>
  <si>
    <t>Način sticanja nabavka (br datum računa o nabavci) stečena na dr.način(pokl. donacija,stečena imov. u skladu sa zakonom o staranju o privr.i trajno oduzetoj imovini i dr.)</t>
  </si>
  <si>
    <t>Vijek trajanja</t>
  </si>
  <si>
    <t>Ispravka vrijednosti (ispravka/otpis vrijednost prethodnih god. plus amortiz.)</t>
  </si>
  <si>
    <t>Knjigovodstvena vrijednost/fer vrijednosti (procjena vrijednosti)</t>
  </si>
  <si>
    <t>Broj i datum odluke o utvrdj. manjku,višku ili rashodovanju stvari</t>
  </si>
  <si>
    <t>Rukohvat za balerine</t>
  </si>
  <si>
    <t>Donacija Dekor Iva LD gradnja 30.01.2015</t>
  </si>
  <si>
    <t>5god</t>
  </si>
  <si>
    <t>Kompjuterski sto</t>
  </si>
  <si>
    <t>Nabavka Plus commerce 2005</t>
  </si>
  <si>
    <t xml:space="preserve">Radijator </t>
  </si>
  <si>
    <t>087,088</t>
  </si>
  <si>
    <t>Nabavka Promet I montaza,2005</t>
  </si>
  <si>
    <t>Muzička linija Sony</t>
  </si>
  <si>
    <t>Donacija 05.05.2005</t>
  </si>
  <si>
    <t>Radni sto 180x80x75</t>
  </si>
  <si>
    <t>Donacija Dekor Iva ,LD Gradnja,30.01.2015</t>
  </si>
  <si>
    <t>Radni sto 160x80x75</t>
  </si>
  <si>
    <t>Komoda sa fiokama sa metalnim nogama</t>
  </si>
  <si>
    <t>Fiokar</t>
  </si>
  <si>
    <t>004-005</t>
  </si>
  <si>
    <t>Vješaonik</t>
  </si>
  <si>
    <t>Donacija</t>
  </si>
  <si>
    <t>Korpa za otpatke metalna</t>
  </si>
  <si>
    <t>Venecijaneri</t>
  </si>
  <si>
    <t>Nabavljeno 04.06.2015, G-reklam,rn11/15</t>
  </si>
  <si>
    <t>Stolice sa eko kožom sa metalnim sankama</t>
  </si>
  <si>
    <t>010-014</t>
  </si>
  <si>
    <t>Stolica radna od eko kože podesiva</t>
  </si>
  <si>
    <t>Radna stolica kompjuterska eko koža</t>
  </si>
  <si>
    <t>Donacija 05.09.2007,Lokalna demokratija</t>
  </si>
  <si>
    <t>Drvene stilske stolice</t>
  </si>
  <si>
    <t>017-018</t>
  </si>
  <si>
    <t>Donacija 13.02.2001,(rn 41/300)</t>
  </si>
  <si>
    <t>Klub sto "Onogošt"</t>
  </si>
  <si>
    <t>020-021</t>
  </si>
  <si>
    <t xml:space="preserve">Stakleni klub sto </t>
  </si>
  <si>
    <t>Televizor samsung</t>
  </si>
  <si>
    <t>25.09.2006, KD"Promet i montaža"rn 31/09</t>
  </si>
  <si>
    <t>Risiver Tesla</t>
  </si>
  <si>
    <t>Nabavljeno 19.06.2016,Multicom rn 174</t>
  </si>
  <si>
    <t>Telefon Panasonic</t>
  </si>
  <si>
    <t>Donacija Foresta DOO</t>
  </si>
  <si>
    <t>Fax Panasonic</t>
  </si>
  <si>
    <t>Nabavka 16.02.2009,rn 16/02</t>
  </si>
  <si>
    <t>Lap top Siemens</t>
  </si>
  <si>
    <t>Nabavka 02.03.2009,Elfon, rn FA 39-0/09</t>
  </si>
  <si>
    <t>Radni sto "Onogošt"</t>
  </si>
  <si>
    <t xml:space="preserve">Donacija </t>
  </si>
  <si>
    <t>DVD Toshiba</t>
  </si>
  <si>
    <t>Službeno vozilo Fiat NK CG083</t>
  </si>
  <si>
    <t>Kompezacija DOO "Brandon",20.11.2006</t>
  </si>
  <si>
    <t>Stolice za šminkanje</t>
  </si>
  <si>
    <t>150-157</t>
  </si>
  <si>
    <t>158-159</t>
  </si>
  <si>
    <t>Umivaonik sa ugradnom komodom</t>
  </si>
  <si>
    <t>160-163</t>
  </si>
  <si>
    <t>Sto za šminkanje za glumce</t>
  </si>
  <si>
    <t>164-167</t>
  </si>
  <si>
    <t>Ogledalo iznad stola za šminkanje</t>
  </si>
  <si>
    <t>168-171</t>
  </si>
  <si>
    <t>Ogledalo iznad umivaonika</t>
  </si>
  <si>
    <t>172-175</t>
  </si>
  <si>
    <t>176,177</t>
  </si>
  <si>
    <t>Bojler Tesy</t>
  </si>
  <si>
    <t>Korpa za otpatke</t>
  </si>
  <si>
    <t>180-186</t>
  </si>
  <si>
    <t>Donacija Dekor Iva ,LG Gradnja,30.01.2015</t>
  </si>
  <si>
    <t>188 I 189 I 190 I 191</t>
  </si>
  <si>
    <t>192 I 193 I 194 I 195</t>
  </si>
  <si>
    <t>196 I 197 I 198 I 199</t>
  </si>
  <si>
    <t>5 god</t>
  </si>
  <si>
    <t>200 I  201 I 202 I 203</t>
  </si>
  <si>
    <t>204 I 205</t>
  </si>
  <si>
    <t>Trokrilni ormar</t>
  </si>
  <si>
    <t>31 i 38</t>
  </si>
  <si>
    <t xml:space="preserve">Donacija Dekor Iva ,LDGradnja,30.01.2015
</t>
  </si>
  <si>
    <t>Radni sto sa metalnim nogama160x80x75</t>
  </si>
  <si>
    <t>Radni sto 160x70x75</t>
  </si>
  <si>
    <t>Komoda sa fiokama i metalnim nogama</t>
  </si>
  <si>
    <t>35 i 36</t>
  </si>
  <si>
    <t>Sto drveni mali</t>
  </si>
  <si>
    <t xml:space="preserve">Stolice stilske tapacirane </t>
  </si>
  <si>
    <t>39 i 40</t>
  </si>
  <si>
    <t>Stolica od eko kože podesiva</t>
  </si>
  <si>
    <t>Stolice bez naslona štof</t>
  </si>
  <si>
    <t>Stolica sa naslonom eko koža</t>
  </si>
  <si>
    <t>Nabavka 19.05.2009,KD "Promet i montaža",rn 16;Okov  14.11.2012</t>
  </si>
  <si>
    <t xml:space="preserve">Računar Philips </t>
  </si>
  <si>
    <t>Nabavka 06.03.2014 "Promet i montaža"</t>
  </si>
  <si>
    <t>Štampač Samsung M 2022</t>
  </si>
  <si>
    <t>Lap top Fujitsu</t>
  </si>
  <si>
    <t>Nabavka 02.02.2016, Hardnet, 2-08/147-78</t>
  </si>
  <si>
    <t>Lap top Toshiba</t>
  </si>
  <si>
    <t>Donacija Filozofski fakultet,12.11.2006</t>
  </si>
  <si>
    <t>Korpa za smeće- metalna</t>
  </si>
  <si>
    <t>Nabavka 11.06.2007,07-06-884Hardnet</t>
  </si>
  <si>
    <t xml:space="preserve"> Racunar sa štampač Samsung ML 1675</t>
  </si>
  <si>
    <t xml:space="preserve">Donacija Filozofski fakultet </t>
  </si>
  <si>
    <t xml:space="preserve">Štampač KY ocera FS-1020 MFP </t>
  </si>
  <si>
    <t xml:space="preserve">Elfon 02.11.2016 rn 3204-0/16 </t>
  </si>
  <si>
    <t>Skener HP 2000 Hajnet</t>
  </si>
  <si>
    <t>Harrnet 02.02.2008</t>
  </si>
  <si>
    <t>Kompjuter Spire -kućište</t>
  </si>
  <si>
    <t>Monitor LOC</t>
  </si>
  <si>
    <t>Radni sto sa dodatkom i fiokama</t>
  </si>
  <si>
    <t>Nabavka19.07.2007,Dekor Iva rn 55</t>
  </si>
  <si>
    <t>Ormar kombinovanim sa punim staklenim vratima</t>
  </si>
  <si>
    <t>Radni sto od univera sa fiokama</t>
  </si>
  <si>
    <t>Nabavka Plus commerce</t>
  </si>
  <si>
    <t>Stolice sa naslonom podesive od eko kože</t>
  </si>
  <si>
    <t>67-69</t>
  </si>
  <si>
    <t>Tapacirana stolica stilska</t>
  </si>
  <si>
    <t>Donacija Šik Javorak,13.02.2001,rn 41/300</t>
  </si>
  <si>
    <t>Racunar MS,monitor Asus</t>
  </si>
  <si>
    <t>Nabavka 27.12.2007,rn 252/07,Elfon</t>
  </si>
  <si>
    <t>Štampač Hp Laser Jet 125a</t>
  </si>
  <si>
    <t>Računar MS,monitor LQ,</t>
  </si>
  <si>
    <t>Kalkulator Olimpia CPP5212</t>
  </si>
  <si>
    <t>Nabavka 12.12.2000,rn 737/00,Kompromis</t>
  </si>
  <si>
    <t>075-130</t>
  </si>
  <si>
    <t xml:space="preserve">Računar MS,Monitor Philips </t>
  </si>
  <si>
    <t xml:space="preserve">Nabavka 19.01.2015.godine Elfon KD,FA-2110-0/15 </t>
  </si>
  <si>
    <t xml:space="preserve">Štampač  sa skenerom </t>
  </si>
  <si>
    <t>Nabavljeno 20.11.2015,Promet I monaza rn 58/11</t>
  </si>
  <si>
    <t>Lap top Comaq</t>
  </si>
  <si>
    <t>Nabavka 26.01.2005,KD"Promet i montaža",rn22/01</t>
  </si>
  <si>
    <t>Korpa za otpatke-metalna</t>
  </si>
  <si>
    <t>Stolica radna konferencijaska</t>
  </si>
  <si>
    <t>Foto aparat Canon</t>
  </si>
  <si>
    <t>Monitor Philips</t>
  </si>
  <si>
    <t>Elfon 3204-0/16 rn 02.11.16</t>
  </si>
  <si>
    <t>Nabavka 25.02.2008,mazor</t>
  </si>
  <si>
    <t>285-307</t>
  </si>
  <si>
    <t>Sto za sminkanje</t>
  </si>
  <si>
    <t>310-321</t>
  </si>
  <si>
    <t>Ogledala iznad szolova za šminkanje sa rasvjetom</t>
  </si>
  <si>
    <t>322-333</t>
  </si>
  <si>
    <t>334-337</t>
  </si>
  <si>
    <t>Ogledala iznad umivaonika</t>
  </si>
  <si>
    <t>338-341</t>
  </si>
  <si>
    <t>Sto 120x50x75</t>
  </si>
  <si>
    <t>Gaederobni ormari</t>
  </si>
  <si>
    <t>343-358</t>
  </si>
  <si>
    <t>Ormari  za garderobu veliki</t>
  </si>
  <si>
    <t>360-366</t>
  </si>
  <si>
    <t>Donacija Sindcel</t>
  </si>
  <si>
    <t>PP aparat</t>
  </si>
  <si>
    <t>136 ,137 ,138</t>
  </si>
  <si>
    <t>Donacija Dekor IVA, LD gradnja</t>
  </si>
  <si>
    <t>Kompjuterska stolica</t>
  </si>
  <si>
    <t>119 I 120</t>
  </si>
  <si>
    <t>121 I 122 I 123</t>
  </si>
  <si>
    <t>Kompjuterska sto</t>
  </si>
  <si>
    <t>Kompezacija,25.08.2006-Ramond</t>
  </si>
  <si>
    <t>Konferencijska stolica</t>
  </si>
  <si>
    <t>Ugaoni sto(250x40 pult),(130x60 ugao)</t>
  </si>
  <si>
    <t>Fiokar sa točkovima</t>
  </si>
  <si>
    <t>Drveni ormarić</t>
  </si>
  <si>
    <t>Donacija LD gradnja,30.01.2015</t>
  </si>
  <si>
    <t>Nabavka,25.02.2008,Mazor,rn 20/08</t>
  </si>
  <si>
    <t>Korpa za otpatke- metalna</t>
  </si>
  <si>
    <t>Donacija Foresta doo,30.01.2015</t>
  </si>
  <si>
    <t>Stolica kožna podesiva</t>
  </si>
  <si>
    <t>Kompjuter Pc intel G1840 2,8/4GB/500</t>
  </si>
  <si>
    <t>Nabavka Altec DOO .rn 64/01 28.11.2016</t>
  </si>
  <si>
    <t>Monitor LG</t>
  </si>
  <si>
    <t>Štampač HP P1102</t>
  </si>
  <si>
    <t>Nabavka 20.11.2015 Promet I montaza</t>
  </si>
  <si>
    <t xml:space="preserve">Radni sto </t>
  </si>
  <si>
    <t>Donacija Gaj</t>
  </si>
  <si>
    <t>Donacija Ramond</t>
  </si>
  <si>
    <t>Donacija Dekor Iva ,Ld gradnja 31.01.2015</t>
  </si>
  <si>
    <t>Kanta za smeće</t>
  </si>
  <si>
    <t>Stolica eko koza</t>
  </si>
  <si>
    <t>Stolice sa držačima za ruke</t>
  </si>
  <si>
    <t>103,104,105</t>
  </si>
  <si>
    <t>Štof stolice</t>
  </si>
  <si>
    <t>Donacija Filozofski fakultet5god</t>
  </si>
  <si>
    <t>Konferencijske stolice</t>
  </si>
  <si>
    <t>108,109,110,111,112</t>
  </si>
  <si>
    <t>Štampač HP MFP-M 125A i kompjuter Morrologic i Asus monitor</t>
  </si>
  <si>
    <t>Nabavka Promet i montaža rn34/07,19.07.2016</t>
  </si>
  <si>
    <t>Livena klupa</t>
  </si>
  <si>
    <t>142 I 143</t>
  </si>
  <si>
    <t>Ugaona polica Onogošt</t>
  </si>
  <si>
    <t>Donacija Šik javorak13.02.2001.,rn41/300</t>
  </si>
  <si>
    <t>Polica za dokumenta</t>
  </si>
  <si>
    <t>146,147,148,149</t>
  </si>
  <si>
    <t>Donacija LD gradnja, 30.01.2015godina</t>
  </si>
  <si>
    <t>Informativni sto 320x40x125</t>
  </si>
  <si>
    <t>Klub dvosjed 155x78 obložen eko kožom</t>
  </si>
  <si>
    <t>Radna stolica obložena eko kožom</t>
  </si>
  <si>
    <t>600-602</t>
  </si>
  <si>
    <t>Donacija LD gradnja,30.01.2015.godine</t>
  </si>
  <si>
    <t>Kanta za smece plasticna</t>
  </si>
  <si>
    <t>604-607</t>
  </si>
  <si>
    <t>Telefon bezicni Panasonic</t>
  </si>
  <si>
    <t>DonacijaForest Doo,30.01.2015</t>
  </si>
  <si>
    <t>Vjesaonici metalna konstrukcija sa točkićima za garderobu lijevo</t>
  </si>
  <si>
    <t>609-615,101,284,308</t>
  </si>
  <si>
    <t>Televizor LED SMART UE46F6400</t>
  </si>
  <si>
    <t>Staza 1,30x0,60</t>
  </si>
  <si>
    <t>Donacija -stara zgrada Pozorista</t>
  </si>
  <si>
    <t>Donacija 30.01.2015</t>
  </si>
  <si>
    <t>Korpe za otpatke lijevi foaje</t>
  </si>
  <si>
    <t>618-621</t>
  </si>
  <si>
    <t>Klub dvosjed obložen platnom</t>
  </si>
  <si>
    <t>369-372</t>
  </si>
  <si>
    <t>Klub dvosjed obložen eko kožom</t>
  </si>
  <si>
    <t>373-377</t>
  </si>
  <si>
    <t>Klubske fotelje obložene eko kožom</t>
  </si>
  <si>
    <t>378-393</t>
  </si>
  <si>
    <t>Klubske fotelje obložene platnom</t>
  </si>
  <si>
    <t>394-397</t>
  </si>
  <si>
    <t>Klubski sto okrugli</t>
  </si>
  <si>
    <t>398-400,418</t>
  </si>
  <si>
    <t>Ugaoni šank</t>
  </si>
  <si>
    <t>Klubski sto kvadratni 1mx1m</t>
  </si>
  <si>
    <t>Klubski sto 120x50</t>
  </si>
  <si>
    <t>Kluski sto 120x60</t>
  </si>
  <si>
    <t>407,408,409</t>
  </si>
  <si>
    <t>Televizor LED SMART  UE46F6400</t>
  </si>
  <si>
    <t>Donacija Foresta DOO, 30.01.2015</t>
  </si>
  <si>
    <t xml:space="preserve">Donacija LD gradnja,30.01.2015 </t>
  </si>
  <si>
    <t>Frizider Quadro</t>
  </si>
  <si>
    <t>Indukciona ploča Gorenje</t>
  </si>
  <si>
    <t xml:space="preserve">Nabavka promet i montaza,rn 58/11 20.11.2015 </t>
  </si>
  <si>
    <t>Nabavka 13.01.2005, KD"Promet i montaža", rn 9/01</t>
  </si>
  <si>
    <t>Muzički stub "Sony"</t>
  </si>
  <si>
    <t>Okrugli sto</t>
  </si>
  <si>
    <t>G reklam 67/16 15.11.2016</t>
  </si>
  <si>
    <t>Konferencijski sto 250x90</t>
  </si>
  <si>
    <t>440,441,442</t>
  </si>
  <si>
    <t>Konferencijski sto 180x90</t>
  </si>
  <si>
    <t>Sto radni 180x80x75</t>
  </si>
  <si>
    <t>Stolice obložene eko kožom metalne konstrukcije sanke</t>
  </si>
  <si>
    <t>420-435</t>
  </si>
  <si>
    <t>Stolice konferencijske</t>
  </si>
  <si>
    <t>557-581</t>
  </si>
  <si>
    <t>Donacija,Dekor Iva LD gradnja 30.01.2015</t>
  </si>
  <si>
    <t>582-583</t>
  </si>
  <si>
    <t>Donacija,LD gradnja 30.01.2015</t>
  </si>
  <si>
    <t>Kanta za smeće plastična</t>
  </si>
  <si>
    <t>Televizor NEC</t>
  </si>
  <si>
    <t>Donacija Foresta DOO ,30.01.2015</t>
  </si>
  <si>
    <t>Stolice konferencijske stare</t>
  </si>
  <si>
    <t>489-596</t>
  </si>
  <si>
    <t>Audio mixer YAMAHA MGP32X</t>
  </si>
  <si>
    <t>Donacija LD gradnja,30.01.2015god</t>
  </si>
  <si>
    <t>DSP Procesor Symetrix sous 8</t>
  </si>
  <si>
    <t>Aktivne zvučne kutije EV ELX 115P</t>
  </si>
  <si>
    <t>446-451</t>
  </si>
  <si>
    <t>Aktivne zvučne kutije-monitor EV ELX 112P</t>
  </si>
  <si>
    <t>452-453</t>
  </si>
  <si>
    <t>Aktivne zvučne kutije Subfur EV ELX118P</t>
  </si>
  <si>
    <t>454-457</t>
  </si>
  <si>
    <t>Stalci za zvučnike EV TSP1</t>
  </si>
  <si>
    <t>458-459</t>
  </si>
  <si>
    <t>Pasivne zvučne kutije EVELX 112</t>
  </si>
  <si>
    <t>460-469</t>
  </si>
  <si>
    <t>Pasivne zvučne kutije EV ZX1</t>
  </si>
  <si>
    <t>470-477</t>
  </si>
  <si>
    <t>Pojačala 4x150w EV PA 415L</t>
  </si>
  <si>
    <t>478-480</t>
  </si>
  <si>
    <t>Pecaljke za mikrofone K&amp;M 210-9</t>
  </si>
  <si>
    <t>481-490</t>
  </si>
  <si>
    <t>491-495</t>
  </si>
  <si>
    <t>CD plejeri TASCAM CD-200SB</t>
  </si>
  <si>
    <t>496-497</t>
  </si>
  <si>
    <t>Pasivni monitorski sistem za režiju Tannoi DIS</t>
  </si>
  <si>
    <t>Pojačalo monitorskih zvučnika za režiju EXTRON MPA 152+</t>
  </si>
  <si>
    <t>Studijske monitorske slušalice BEYERDYNAMIC DT990PRO</t>
  </si>
  <si>
    <t>Antena bezičnih mikrofona sa zidnim nosačem</t>
  </si>
  <si>
    <t>Antenska distribucija 2x1-14 BEYERDINAMIC ZAS 900</t>
  </si>
  <si>
    <t>Bezični mikrofonski set BEYEDINAMIC opus 660+TS 600</t>
  </si>
  <si>
    <t>Vokalni kondezatorski mikrofon BEYEDINAMIC T6V56</t>
  </si>
  <si>
    <t>508-511</t>
  </si>
  <si>
    <t>Vokalni dinamički mikrofon BEYEDINANIC TGV7od</t>
  </si>
  <si>
    <t>Komplet za udaraljke - bubnjeve BEYEDINAMIC T-drum set pro</t>
  </si>
  <si>
    <t>Dvokanalni digitalni audio procesor LEXICON MX 200</t>
  </si>
  <si>
    <t>Blurey reproduktor YAMAHA BD -S 477</t>
  </si>
  <si>
    <t>LCD Monitor Nec EA 224 WMI</t>
  </si>
  <si>
    <t>DLP Video projektor 7000 Ansilumena NEC PX 700 W+NPO8ZL+NPO9ZL</t>
  </si>
  <si>
    <t>Predajno prijemni set za set za prenos AV signala po UTP liniji COMM -TEC DAISINET TxRX</t>
  </si>
  <si>
    <t>AIV resiver YAMAHA RX-A830</t>
  </si>
  <si>
    <t>UPS A/V sistema sa komadima za beznaponsko komplet uključivanje</t>
  </si>
  <si>
    <t>Pult inspiracija za kablom 5m</t>
  </si>
  <si>
    <t>Master interfonska dvokanalna jedinica sa mikrofonom na gibljivom vratu clear-com MS 702+GM18</t>
  </si>
  <si>
    <t>Stona inerfonska jedokanalna -jed.clearcom KB 701+VBOX</t>
  </si>
  <si>
    <t>Prenosna inarf.jedinica sa naglavkom komb.clear-com rs 601+cc40 komplet</t>
  </si>
  <si>
    <t>Pločasti ugradni mikrofon BEYERDINAMIC MPC 65VSW</t>
  </si>
  <si>
    <t>Audio mixor 2XM +1ST/2XLR Extron MVC 121 plus</t>
  </si>
  <si>
    <t>Mixer zoner 1M+6ST/2 Zoner Cloud 36/50</t>
  </si>
  <si>
    <t>Priključni ormarići na sceni MPK1/VPK 1,MPK2,VPK2 komplet</t>
  </si>
  <si>
    <t>DI-BOX Cordial CES 01</t>
  </si>
  <si>
    <t>Aktivni monitorski zvučnik</t>
  </si>
  <si>
    <t>Širokougaoni objekt W Nec-NPO 8ZL</t>
  </si>
  <si>
    <t>Projekciono platno AV stumpfi VARI064</t>
  </si>
  <si>
    <t>XLR Kablovi (2 na sceni)</t>
  </si>
  <si>
    <t xml:space="preserve">Namještaj režiji RAC </t>
  </si>
  <si>
    <t>Laptop HP BRO BOOK450 G2 za video projekciju</t>
  </si>
  <si>
    <t>DVD Player CEO-PA CCCD12</t>
  </si>
  <si>
    <t>Klima uređaji Panasonic</t>
  </si>
  <si>
    <t xml:space="preserve">Radne stolice </t>
  </si>
  <si>
    <t>542-545</t>
  </si>
  <si>
    <t>Bezicni telefon Panasonic</t>
  </si>
  <si>
    <t>Mikseta za svijetlo adb liberti</t>
  </si>
  <si>
    <t>Monitor view sonic</t>
  </si>
  <si>
    <t>Stabilizator napona model 1 FE-100</t>
  </si>
  <si>
    <t xml:space="preserve">Ups inform </t>
  </si>
  <si>
    <t>Vješionik</t>
  </si>
  <si>
    <t>549-551</t>
  </si>
  <si>
    <t>Bioskopske fotelje</t>
  </si>
  <si>
    <t>641-1054</t>
  </si>
  <si>
    <t>Klavir Neuskij Bluz</t>
  </si>
  <si>
    <t>Donacija PRVE SREDNJE STRUCNE ŠKOLE,01.09.2015</t>
  </si>
  <si>
    <t>1056,1057,1058</t>
  </si>
  <si>
    <t>Kaloliferi</t>
  </si>
  <si>
    <t>Donacija Sindcel, 11/16</t>
  </si>
  <si>
    <t>Protivpozarne stepenice</t>
  </si>
  <si>
    <t>Drvene stube</t>
  </si>
  <si>
    <t>Metalne stube</t>
  </si>
  <si>
    <t>207-231</t>
  </si>
  <si>
    <t>Donacija Dekor Iva,LD gradnja 30.01.2015</t>
  </si>
  <si>
    <t>Korpa sa otpatke</t>
  </si>
  <si>
    <t>Sto za šminkanje</t>
  </si>
  <si>
    <t>234-245</t>
  </si>
  <si>
    <t>Ogledala iznad stolova za šminkanje sa rasvjetom</t>
  </si>
  <si>
    <t>246-257</t>
  </si>
  <si>
    <t>258-261</t>
  </si>
  <si>
    <t>Ogledala sa umivaonikom</t>
  </si>
  <si>
    <t>262-265</t>
  </si>
  <si>
    <t>266-268</t>
  </si>
  <si>
    <t>Garderobni ormari 25x50x100</t>
  </si>
  <si>
    <t>269-282 I 059</t>
  </si>
  <si>
    <t>Panasonic telefon</t>
  </si>
  <si>
    <t>Donacija Forest DOO 30.01.2015</t>
  </si>
  <si>
    <t>Niskotemperaturni tropolazni kotao za proizvodnju tople vode</t>
  </si>
  <si>
    <t>1 komplet</t>
  </si>
  <si>
    <t>Donacija Dram Podgorica br ugovora 72-03/13,30.01.15god</t>
  </si>
  <si>
    <t>Dvoplašni rezervoar za skladištenje ekstra lakog lož ulja kapacitet 10 m3</t>
  </si>
  <si>
    <t>Armatura za rezervoar ulja za loženje</t>
  </si>
  <si>
    <t>Isporuka i montaža Posude za detekciju curenja plašta</t>
  </si>
  <si>
    <t xml:space="preserve">Dimovodna cijev </t>
  </si>
  <si>
    <t>Dimnjački sistem visine 12 m</t>
  </si>
  <si>
    <t>Jonski omekšivač vode</t>
  </si>
  <si>
    <t>Vodomjer na dovodnu sirove vode u omekšivač</t>
  </si>
  <si>
    <t>Elektrokalorifer za dovod vazduha u kotlarnicu za sagorijevanje i provjetravanje</t>
  </si>
  <si>
    <t>Razdjeljnik i sabirnik,prema detalju iz projektne dokumentacije</t>
  </si>
  <si>
    <t>Vodena grijna baterija Systemair VBR 40-20-2</t>
  </si>
  <si>
    <t>Radijatorski članci od aluminijuma 600x60mm</t>
  </si>
  <si>
    <t xml:space="preserve">Radijatorski ventil sa rucnom regulacijom </t>
  </si>
  <si>
    <t>Radijatorski podventil ugaoni ili pravi</t>
  </si>
  <si>
    <t>Ovjesni pribor za radijatore RA 600mm</t>
  </si>
  <si>
    <t>Čepovi i redukacije za radijatore R1</t>
  </si>
  <si>
    <t>Cirkulacione pumpe sa prirubnićkim vezivanjem</t>
  </si>
  <si>
    <t>Rashladna mašina voda - vazduh NX/K 0614P</t>
  </si>
  <si>
    <t>Inercioni sud zapremine 500l</t>
  </si>
  <si>
    <t>Membranska ekspanzione posude na vodenoj strani sistema za hladjenje 150l</t>
  </si>
  <si>
    <t>Fan Coil uređaji dvocjevno napajanje sa višebrzinskim ventilatorom i zidnim termostatom sa ručnim prekidačem</t>
  </si>
  <si>
    <t>Klima komore spratnog tipa proizvod Climaveneta WZ 2920 kapaciteta 13000m3/h</t>
  </si>
  <si>
    <t>Klima komore za spoljnu ugradnju Climaveneta WZ 1070</t>
  </si>
  <si>
    <t>Krovni otisni ventilator Systemair TOV 355-4</t>
  </si>
  <si>
    <t>Krovni otisni ventilator Systemair TFSR160</t>
  </si>
  <si>
    <t>Požarno otporni ventilator Systemair RSV 630D4-8/F 400</t>
  </si>
  <si>
    <t>Pravougaoni kanalski ventilator Systemair KT 50-25-6</t>
  </si>
  <si>
    <t>Pravougaoni kanalski ventilator Systemair KE 40-20-4</t>
  </si>
  <si>
    <t>Kanalski ventilator u izolovanom kućištu Systemair MUB 042500DV-A2 Multibox</t>
  </si>
  <si>
    <t>Kanalski prigušivač buke Systemair LDR 100-50</t>
  </si>
  <si>
    <t>Kanali za  ventilaciju izrađeni od pocinkanog čeličnog lima</t>
  </si>
  <si>
    <t>4150kg</t>
  </si>
  <si>
    <t>Spoljnje aluminijske protivkišne žaluzine</t>
  </si>
  <si>
    <t>Prestrujna rešetka za ugradnju vrata prozvođač Trox</t>
  </si>
  <si>
    <t>Linijski čelični difuzori sa priključnom mkutijom i regulatorom protoka prouzvođač TROX VSD6-50-AK/1-1000mm</t>
  </si>
  <si>
    <t>Podni difuzor vazduha sa regulatorom protoka</t>
  </si>
  <si>
    <t>Vazdušni ventili,na limene kanale  povezani preko fleksibilnih neizolovanih cijevi</t>
  </si>
  <si>
    <t>Regulator protoka sa ručnim podešavanjem protoka Trox</t>
  </si>
  <si>
    <t>Protiv požarna klapna Trox</t>
  </si>
  <si>
    <t>Dimodivna klapna Hidria Slovenija DOL-1RK90</t>
  </si>
  <si>
    <t>Čelična rešetka sa podesivim horizontalnim i vertikalnim lamelama TROX SL -AG 700x300mm</t>
  </si>
  <si>
    <t>Čelična rešetka sa podesivim horizontalnim lamelama TROX SL-AGF 725x525mm</t>
  </si>
  <si>
    <t>10 komplet</t>
  </si>
  <si>
    <t>Čelična rešetka sa podesivim horizontalnim i vertikalnim lamelama TROX SL-DG JR -7/2-F 600x150mm</t>
  </si>
  <si>
    <t>Aluminijska rešetke za odsis sa regulatorom peotoka TROX AT -AG 325x125mm</t>
  </si>
  <si>
    <t>Fleksibilno crijevo neizolovano</t>
  </si>
  <si>
    <t>85m</t>
  </si>
  <si>
    <t>Fleksibilno crijevo izolovano</t>
  </si>
  <si>
    <t>15m</t>
  </si>
  <si>
    <t>Razvodna tabla ROKK1 ROKK2-kućište</t>
  </si>
  <si>
    <t>Razvodni orman RO-P</t>
  </si>
  <si>
    <t>Automatika Siemens(dio radijatorskog grijanja i ventili)</t>
  </si>
  <si>
    <t>Pupmno postrojenje Lowara model BMPP21/FHF SC80-200-220 +Sv 805F 22T</t>
  </si>
  <si>
    <t>Mokre kontrolne splinker stanice sa prirubnicama PN 16</t>
  </si>
  <si>
    <t>Alarmno zvono sa dovodnom cijevi DN20 i drenažnom cijevi DN25</t>
  </si>
  <si>
    <t xml:space="preserve">Priključak za vatograsno vozilo koje </t>
  </si>
  <si>
    <t>Viseće splinkeri mlaznice K=80 T=68C</t>
  </si>
  <si>
    <t>Fleksibilni cijevi za priključak mlaznica</t>
  </si>
  <si>
    <t>Orman za rezervne mlaznice kapaciteta 24 splinkera mlaznice</t>
  </si>
  <si>
    <t>Rezervne viseće splinkere K=80 T= 68</t>
  </si>
  <si>
    <t>Indikator protoka DN 100</t>
  </si>
  <si>
    <t>Indikator protoka DN 80</t>
  </si>
  <si>
    <t>Ventil za drenažu DN 32</t>
  </si>
  <si>
    <t>Zasun DN 100</t>
  </si>
  <si>
    <t>Zasun DN 80</t>
  </si>
  <si>
    <t>Sinfon DN32</t>
  </si>
  <si>
    <t>Ventil DN25</t>
  </si>
  <si>
    <t>Vodovodna armatura</t>
  </si>
  <si>
    <t>Mikroprekidač koji da je informacije o položaju zasuna TYGO</t>
  </si>
  <si>
    <t>Monometar 1/2 0-25bar</t>
  </si>
  <si>
    <t>Crne čelične bešavne cijevi prema JUS C.B5.221</t>
  </si>
  <si>
    <t>Crne čelične bešavne cijeve prema JUS C.B5.225</t>
  </si>
  <si>
    <t>Fiting crni prema JUSM.B6.821</t>
  </si>
  <si>
    <t xml:space="preserve">Fiting pocinkovani </t>
  </si>
  <si>
    <t>Dahua kamera tipa IPC-HDBW5200</t>
  </si>
  <si>
    <t>Donacija Foresta ,30.01.2015</t>
  </si>
  <si>
    <t>Dahua kamera tipa IPC-HDBW5200C</t>
  </si>
  <si>
    <t>Dahua kamera tipa IPC-HDBW2200R-Z</t>
  </si>
  <si>
    <t>Dahua NVR-7416-16P</t>
  </si>
  <si>
    <t>TFT monitor 24" Wide</t>
  </si>
  <si>
    <t>Zau ormaric za ugradnju na zid izradjen od lima sa vratancima i bravom sa kljucem</t>
  </si>
  <si>
    <t>Atenski sistem</t>
  </si>
  <si>
    <t>Zemaljske antene</t>
  </si>
  <si>
    <t>Satelitska antena 110mm sa nosacem</t>
  </si>
  <si>
    <t>Quatro LNB</t>
  </si>
  <si>
    <t>Pojacalo tipa HNV 30UPE</t>
  </si>
  <si>
    <t>Multisvica SPAUN 9916</t>
  </si>
  <si>
    <t>Signalizacija i dojava požara</t>
  </si>
  <si>
    <t>Donacija Tangenta,30.01.2015</t>
  </si>
  <si>
    <t>Instalacija sistema ozvučenja</t>
  </si>
  <si>
    <t>Instalacija protiv provale</t>
  </si>
  <si>
    <t xml:space="preserve">Reflektori </t>
  </si>
  <si>
    <t>Donacija Ramel,30.01.2015</t>
  </si>
  <si>
    <t>Agregat</t>
  </si>
  <si>
    <t>Ruter Asus</t>
  </si>
  <si>
    <t>Nabavka Promet I montaza12/2016</t>
  </si>
  <si>
    <t>Laptop 10058 Dell</t>
  </si>
  <si>
    <t>Nabavka Elfon KD,račun br.FA-76-0/17 23.03.17</t>
  </si>
  <si>
    <t>HVR-DHI-NVR-41216-16P-4KS2</t>
  </si>
  <si>
    <t>001200,001199,001198,001196,001197</t>
  </si>
  <si>
    <t>Altec DOO,racun br 59/01 23.11.2017</t>
  </si>
  <si>
    <t>Pleyer Samsung DVD,Sony E 360</t>
  </si>
  <si>
    <t>Tehnomax,račun br.337,03.11.2017</t>
  </si>
  <si>
    <t>Laptop Acer model 25wah</t>
  </si>
  <si>
    <t xml:space="preserve">Monitor Dahua </t>
  </si>
  <si>
    <t>Stampac - HP I sener</t>
  </si>
  <si>
    <t>Kuciste kompjutera-Dahua</t>
  </si>
  <si>
    <t>Laptot Lenovo</t>
  </si>
  <si>
    <t>Nabavka Multicom retail,nabavka racun 929/8,11.12.21god</t>
  </si>
  <si>
    <t>Monitor Asus</t>
  </si>
  <si>
    <t>Nabavka Promet i montaza,nabavka racun 2098/2021,21.09.21god</t>
  </si>
  <si>
    <t>Donacija Dekor Iva,novembar 2021</t>
  </si>
  <si>
    <t>Ormar -cetvorokrilni</t>
  </si>
  <si>
    <t>Polica -Viseca</t>
  </si>
  <si>
    <t>Komoda -trodjelna</t>
  </si>
  <si>
    <t>Rashladna vitrina</t>
  </si>
  <si>
    <t>Donacija Pivara Trebjesa ,novembar 2021</t>
  </si>
  <si>
    <t>Indukciona ploca Gorenje</t>
  </si>
  <si>
    <t>Polica trouglasta</t>
  </si>
  <si>
    <t>Polica dvodjelna</t>
  </si>
  <si>
    <t>Nabavka Tehnomax ,nabavka racun 560, 09.11.21god</t>
  </si>
  <si>
    <t>Fen Jais 2000</t>
  </si>
  <si>
    <t>Nabavka Milpop ,nabavka racun f110/1312202130, 03.12.21god</t>
  </si>
  <si>
    <t xml:space="preserve">Oglasna tabla </t>
  </si>
  <si>
    <t>1267 1268</t>
  </si>
  <si>
    <t>Ormar cetvorokrilni</t>
  </si>
  <si>
    <t xml:space="preserve">Ormar jednokrilni </t>
  </si>
  <si>
    <t xml:space="preserve">Laptot </t>
  </si>
  <si>
    <t>Tehnomax,31.03.2022.godine,br 366</t>
  </si>
  <si>
    <t>Laptop</t>
  </si>
  <si>
    <t>Elfon,11.03.2022.god, br 22-300-000150</t>
  </si>
  <si>
    <t>Kompjuter sa kućištem</t>
  </si>
  <si>
    <t>Elfon,11.03.2022.god, br 22-300-000188</t>
  </si>
  <si>
    <t>Oprema za Digitalizaciju bioskopske sale</t>
  </si>
  <si>
    <t>1271-1280:1289-1299</t>
  </si>
  <si>
    <t>TSE,10.03.2023.godine,br f 22-00-000435</t>
  </si>
  <si>
    <t>Mixeta za reziju</t>
  </si>
  <si>
    <t>Awl projekt,31.12.2023,br f.24-301-000002</t>
  </si>
  <si>
    <t>1285:1286:1282</t>
  </si>
  <si>
    <t>Elfon,11.12.2023.god, br 23-300-000838</t>
  </si>
  <si>
    <t>Elfon,17.03.2023.god, br 23-300-000162</t>
  </si>
  <si>
    <t xml:space="preserve">Laptop Acer Aspire 315 </t>
  </si>
  <si>
    <t>1327; 1328</t>
  </si>
  <si>
    <t>Elfon,7.02.2024.god, br 24-300-000069</t>
  </si>
  <si>
    <t xml:space="preserve">Dim mašina </t>
  </si>
  <si>
    <t>Euro unit,24.01.2024,br.fr002/16</t>
  </si>
  <si>
    <t>Kompjuterski sto režija</t>
  </si>
  <si>
    <t>Donacija Kambling DOO,septembar  2023</t>
  </si>
  <si>
    <t>Kacelarijski sto</t>
  </si>
  <si>
    <t>Polukružni sto</t>
  </si>
  <si>
    <t xml:space="preserve">Mala vitrina </t>
  </si>
  <si>
    <t>Velika vitrina</t>
  </si>
  <si>
    <t>Veliki orman 16vrata</t>
  </si>
  <si>
    <t>Police za knjige</t>
  </si>
  <si>
    <t>1320-1323</t>
  </si>
  <si>
    <t>Ukupno</t>
  </si>
  <si>
    <t xml:space="preserve">1 komplet </t>
  </si>
  <si>
    <t>Naziv JU DNEVNI CENTAR ZA DJECU SA SMETNJAMA U RAZVOJU I OSOBE SA INVALIDITETOM</t>
  </si>
  <si>
    <t>Adresa (Ulica, broj, sprat i kancelarija) VI CRNOGORSKE</t>
  </si>
  <si>
    <t>Djelatnost (šifra) 85322</t>
  </si>
  <si>
    <t xml:space="preserve">Kompjuterski sto </t>
  </si>
  <si>
    <t>00001</t>
  </si>
  <si>
    <t>Donacija 01.06.2010. SO Nikšić</t>
  </si>
  <si>
    <t>10god</t>
  </si>
  <si>
    <t>Klub sto</t>
  </si>
  <si>
    <t>00002</t>
  </si>
  <si>
    <t>Klub fotelje</t>
  </si>
  <si>
    <t>00003</t>
  </si>
  <si>
    <t>00004</t>
  </si>
  <si>
    <t>Stalaža kancelarijska</t>
  </si>
  <si>
    <t>00005</t>
  </si>
  <si>
    <t>Komoda kancelarijska</t>
  </si>
  <si>
    <t>00006</t>
  </si>
  <si>
    <t>Lap top računar</t>
  </si>
  <si>
    <t>00007</t>
  </si>
  <si>
    <t>EG Inzenjering Rn 22-11-2011 23,11,2011</t>
  </si>
  <si>
    <t>Rashod 6/24, od 10.01.2024</t>
  </si>
  <si>
    <t xml:space="preserve">Muzička linija </t>
  </si>
  <si>
    <t>00008</t>
  </si>
  <si>
    <t>Promet montaža Rn 29-11 23.11.2011.</t>
  </si>
  <si>
    <t>Rashod 01-427/25-20/2, 04.02.2025.</t>
  </si>
  <si>
    <t>Klima uređaj VIVAX</t>
  </si>
  <si>
    <t>00009</t>
  </si>
  <si>
    <t xml:space="preserve">KD Promet montaža 17.06.2010.Rn 28/06 </t>
  </si>
  <si>
    <t>LCD Televizor</t>
  </si>
  <si>
    <t>00010</t>
  </si>
  <si>
    <t xml:space="preserve">KD Promet montaža 24.08.2012.Rn 31/08 </t>
  </si>
  <si>
    <t>00011</t>
  </si>
  <si>
    <t xml:space="preserve">EG Inzenjering Rn 13-06-2014-1 </t>
  </si>
  <si>
    <t>00012</t>
  </si>
  <si>
    <t xml:space="preserve">Stolica </t>
  </si>
  <si>
    <t>00013</t>
  </si>
  <si>
    <t>Stolica kompjuterska</t>
  </si>
  <si>
    <t>00014</t>
  </si>
  <si>
    <t>Računar TRENDSONIC</t>
  </si>
  <si>
    <t>00015</t>
  </si>
  <si>
    <t>Fax PANASONIC KX-FP207</t>
  </si>
  <si>
    <t>00017</t>
  </si>
  <si>
    <t>Računar HP</t>
  </si>
  <si>
    <t>00018</t>
  </si>
  <si>
    <t xml:space="preserve">Donacija 01.06.2011.DELTA HOLDING </t>
  </si>
  <si>
    <t>Telefon Panasonic sistemski</t>
  </si>
  <si>
    <t>00019</t>
  </si>
  <si>
    <t>01.11.2011. Telemont Rn 001/1665</t>
  </si>
  <si>
    <t>119/17      27.02.2017.</t>
  </si>
  <si>
    <t>Tele. Centrala Panasonic</t>
  </si>
  <si>
    <t>00020</t>
  </si>
  <si>
    <t>10 god</t>
  </si>
  <si>
    <t>00021</t>
  </si>
  <si>
    <t>00022</t>
  </si>
  <si>
    <t>Navigacija za automobil</t>
  </si>
  <si>
    <t>00023</t>
  </si>
  <si>
    <t>EG Inženjering 08.04.205.</t>
  </si>
  <si>
    <t>00024</t>
  </si>
  <si>
    <t>IPA 2015.</t>
  </si>
  <si>
    <t>Sto za ručavanje</t>
  </si>
  <si>
    <t>00025</t>
  </si>
  <si>
    <t>Klupa</t>
  </si>
  <si>
    <t>00026</t>
  </si>
  <si>
    <t>00027</t>
  </si>
  <si>
    <t xml:space="preserve">Ugradna el. ploča </t>
  </si>
  <si>
    <t>00028</t>
  </si>
  <si>
    <t>52/16 05.02.2016.</t>
  </si>
  <si>
    <t>00029</t>
  </si>
  <si>
    <t xml:space="preserve">12.11.2015.           Rn 399/99          Ramond </t>
  </si>
  <si>
    <t>Ugradna el. pećnica</t>
  </si>
  <si>
    <t>00030</t>
  </si>
  <si>
    <t>00031</t>
  </si>
  <si>
    <t>Mašina za suđe</t>
  </si>
  <si>
    <t>00032</t>
  </si>
  <si>
    <t>Kuhinjski elementi</t>
  </si>
  <si>
    <t>00033</t>
  </si>
  <si>
    <t>Posude za transport hrane 15 l</t>
  </si>
  <si>
    <t>00034</t>
  </si>
  <si>
    <t xml:space="preserve">03.06.2010.           Rn 03062010-4       GT Tehniques </t>
  </si>
  <si>
    <t>00035</t>
  </si>
  <si>
    <t xml:space="preserve">03.06.2010.            Rn 03062010-4      GT Tehniques </t>
  </si>
  <si>
    <t>Termos posuda</t>
  </si>
  <si>
    <t>00036</t>
  </si>
  <si>
    <t xml:space="preserve">03.06.2010.           Rn 01092010         GT Tehniques </t>
  </si>
  <si>
    <t>Nutribulet PRO</t>
  </si>
  <si>
    <t>00039</t>
  </si>
  <si>
    <t xml:space="preserve"> 15.10.2015.             Rn 8915031470 Studio Moderna </t>
  </si>
  <si>
    <t>00040</t>
  </si>
  <si>
    <t>Police za obucu</t>
  </si>
  <si>
    <t>00041</t>
  </si>
  <si>
    <t>Ormar trodjelni</t>
  </si>
  <si>
    <t>00042</t>
  </si>
  <si>
    <t>21.09.2010.   Kompanija Jovanovic  Rn 001-133</t>
  </si>
  <si>
    <t>Ormar dvodjelni</t>
  </si>
  <si>
    <t>00043</t>
  </si>
  <si>
    <t>00044</t>
  </si>
  <si>
    <t>Sto mali</t>
  </si>
  <si>
    <t>00045</t>
  </si>
  <si>
    <t>Polica zidna</t>
  </si>
  <si>
    <t>00048</t>
  </si>
  <si>
    <t>Dekor iva</t>
  </si>
  <si>
    <t>Pano za slike-tronožac</t>
  </si>
  <si>
    <t>00049</t>
  </si>
  <si>
    <t>Strunjača sa pomoćnim elementima</t>
  </si>
  <si>
    <t>00050</t>
  </si>
  <si>
    <t>00051</t>
  </si>
  <si>
    <t>Trakaste zavjese</t>
  </si>
  <si>
    <t>00052</t>
  </si>
  <si>
    <t>Nikplast</t>
  </si>
  <si>
    <t>Stoni fudbal</t>
  </si>
  <si>
    <t>00053</t>
  </si>
  <si>
    <t>Mercator</t>
  </si>
  <si>
    <t xml:space="preserve">Ljuljaška </t>
  </si>
  <si>
    <t>00056</t>
  </si>
  <si>
    <t>Tobogan</t>
  </si>
  <si>
    <t>00057</t>
  </si>
  <si>
    <t>Mini trampolina</t>
  </si>
  <si>
    <t>00058</t>
  </si>
  <si>
    <t xml:space="preserve">16.10.2015.   Stambeno d.o.o. </t>
  </si>
  <si>
    <t>Radni sto sa fiokama</t>
  </si>
  <si>
    <t>00059</t>
  </si>
  <si>
    <t xml:space="preserve">Donacija 01.08.2010. Uprava šuma </t>
  </si>
  <si>
    <t>00060</t>
  </si>
  <si>
    <t>Tapacirana stolica</t>
  </si>
  <si>
    <t>00061</t>
  </si>
  <si>
    <t>Televizor BIRA</t>
  </si>
  <si>
    <t>00062</t>
  </si>
  <si>
    <t>Donacija          Sindikat žena prav. I upr.</t>
  </si>
  <si>
    <t>DVD Bira</t>
  </si>
  <si>
    <t>00063</t>
  </si>
  <si>
    <t>Strunjača greda</t>
  </si>
  <si>
    <t>00064</t>
  </si>
  <si>
    <t>Zidni ormar sa policama</t>
  </si>
  <si>
    <t>00065</t>
  </si>
  <si>
    <t>Računar</t>
  </si>
  <si>
    <t>00067</t>
  </si>
  <si>
    <t>Jonizator Ivnik</t>
  </si>
  <si>
    <t>00068</t>
  </si>
  <si>
    <t>Ležaj Maja</t>
  </si>
  <si>
    <t>00070</t>
  </si>
  <si>
    <t>Vreća za sjeđenje</t>
  </si>
  <si>
    <t>00071</t>
  </si>
  <si>
    <t>Strunjača tanka</t>
  </si>
  <si>
    <t>00072</t>
  </si>
  <si>
    <t>Donaccija</t>
  </si>
  <si>
    <t>00073</t>
  </si>
  <si>
    <t>Štampani tabure</t>
  </si>
  <si>
    <t>00074</t>
  </si>
  <si>
    <t>00075</t>
  </si>
  <si>
    <t>Sto bez fioka</t>
  </si>
  <si>
    <t>00076</t>
  </si>
  <si>
    <t>Komoda mala pokretna</t>
  </si>
  <si>
    <t>00077</t>
  </si>
  <si>
    <t>Stolica tapacirana</t>
  </si>
  <si>
    <t>00078</t>
  </si>
  <si>
    <t>LCD televizor</t>
  </si>
  <si>
    <t>00079</t>
  </si>
  <si>
    <t>Stolica velika u boji</t>
  </si>
  <si>
    <t>00080</t>
  </si>
  <si>
    <t>00081</t>
  </si>
  <si>
    <t>Ivnik jonizator</t>
  </si>
  <si>
    <t>00082</t>
  </si>
  <si>
    <t>Ivnik</t>
  </si>
  <si>
    <t>Vivax cool apc09ha25</t>
  </si>
  <si>
    <t>00083</t>
  </si>
  <si>
    <t>Promet montaža</t>
  </si>
  <si>
    <t>Stona bušilica</t>
  </si>
  <si>
    <t>00084</t>
  </si>
  <si>
    <t xml:space="preserve">5 god </t>
  </si>
  <si>
    <t>Stacionarna testera</t>
  </si>
  <si>
    <t>00085</t>
  </si>
  <si>
    <t>Modelarska testera</t>
  </si>
  <si>
    <t>00086</t>
  </si>
  <si>
    <t>Vibraciona bušilica</t>
  </si>
  <si>
    <t>00087</t>
  </si>
  <si>
    <t>Glodalica</t>
  </si>
  <si>
    <t>00088</t>
  </si>
  <si>
    <t>Kutije za alat</t>
  </si>
  <si>
    <t>00089</t>
  </si>
  <si>
    <t>Pištolj za plastiku</t>
  </si>
  <si>
    <t>00090</t>
  </si>
  <si>
    <t>Set burgija</t>
  </si>
  <si>
    <t>00091</t>
  </si>
  <si>
    <t>Sto na rasklapanje</t>
  </si>
  <si>
    <t>00092</t>
  </si>
  <si>
    <t>00093</t>
  </si>
  <si>
    <t>Muzička linija SONY</t>
  </si>
  <si>
    <t>00094</t>
  </si>
  <si>
    <t>Peko Kilibarda</t>
  </si>
  <si>
    <t>LCD Televizor SONY</t>
  </si>
  <si>
    <t>00095</t>
  </si>
  <si>
    <t>Donacija 01.06.2010. Messer</t>
  </si>
  <si>
    <t>DVD SONY</t>
  </si>
  <si>
    <t>00096</t>
  </si>
  <si>
    <t>Komode verikalne</t>
  </si>
  <si>
    <t>00097</t>
  </si>
  <si>
    <t>Komoda horizontalna</t>
  </si>
  <si>
    <t>00098</t>
  </si>
  <si>
    <t>Sto veliki</t>
  </si>
  <si>
    <t>00100</t>
  </si>
  <si>
    <t>Rashod 01-427/25-20/2, 04.02.2025. (1 komad)</t>
  </si>
  <si>
    <t>00101</t>
  </si>
  <si>
    <t>Stolica velika</t>
  </si>
  <si>
    <t>00102</t>
  </si>
  <si>
    <t>00103</t>
  </si>
  <si>
    <t>Rashod 01-427/25-20/2, 04.02.2025. (4 stolice)</t>
  </si>
  <si>
    <t>00104</t>
  </si>
  <si>
    <t>00105</t>
  </si>
  <si>
    <t>Strunjača deblja</t>
  </si>
  <si>
    <t>00106</t>
  </si>
  <si>
    <t>Tepih Mondotropic</t>
  </si>
  <si>
    <t>00108</t>
  </si>
  <si>
    <t>PŽ "Lucku"</t>
  </si>
  <si>
    <t>Ležaj Jefimija</t>
  </si>
  <si>
    <t>00109</t>
  </si>
  <si>
    <t>Dvosjed Cuba.</t>
  </si>
  <si>
    <t>00110</t>
  </si>
  <si>
    <t xml:space="preserve">Rashod 01-427/25-20/2, 04.02.2025. </t>
  </si>
  <si>
    <t>00111</t>
  </si>
  <si>
    <t>Terapeutski sto</t>
  </si>
  <si>
    <t>00113</t>
  </si>
  <si>
    <t>Strunjača</t>
  </si>
  <si>
    <t>00114</t>
  </si>
  <si>
    <t>Ljestve za vježbanje</t>
  </si>
  <si>
    <t>00115</t>
  </si>
  <si>
    <t>Sobni bicikl</t>
  </si>
  <si>
    <t>00117</t>
  </si>
  <si>
    <t>00118</t>
  </si>
  <si>
    <t>00119</t>
  </si>
  <si>
    <t>Kompjuter</t>
  </si>
  <si>
    <t>00120</t>
  </si>
  <si>
    <t xml:space="preserve">Komoda </t>
  </si>
  <si>
    <t>00123</t>
  </si>
  <si>
    <t>Klima VIVAX 12</t>
  </si>
  <si>
    <t>00124</t>
  </si>
  <si>
    <t>KD Promet montaža Rn 36/10 22.10.2013.</t>
  </si>
  <si>
    <t>Balans daska</t>
  </si>
  <si>
    <t>00125</t>
  </si>
  <si>
    <t>00129</t>
  </si>
  <si>
    <t>Muzički CD stereo</t>
  </si>
  <si>
    <t>00132</t>
  </si>
  <si>
    <t>Donacija UNICEF 2013.</t>
  </si>
  <si>
    <t>Panel sa ogledalima</t>
  </si>
  <si>
    <t>00144</t>
  </si>
  <si>
    <t xml:space="preserve">Platforma </t>
  </si>
  <si>
    <t>00145</t>
  </si>
  <si>
    <t xml:space="preserve">Stolica mala </t>
  </si>
  <si>
    <t>00146</t>
  </si>
  <si>
    <t>Projektno platno</t>
  </si>
  <si>
    <t>00147</t>
  </si>
  <si>
    <t>DIS 23.11.2010.      Rn FA-2212-0/10</t>
  </si>
  <si>
    <t>120/17      27.02.2017</t>
  </si>
  <si>
    <t>Mašina za pranje veša</t>
  </si>
  <si>
    <t>00148</t>
  </si>
  <si>
    <t>Mašina za sušenje veša</t>
  </si>
  <si>
    <t>00149</t>
  </si>
  <si>
    <t>KIRBY mašina za čišćenje</t>
  </si>
  <si>
    <t>00150</t>
  </si>
  <si>
    <t>27/19      14.02.2019.</t>
  </si>
  <si>
    <t>00151</t>
  </si>
  <si>
    <t>Sto komp. CT-2848</t>
  </si>
  <si>
    <t>00152</t>
  </si>
  <si>
    <t>Ramond Rn 343/99 23.08.2013.</t>
  </si>
  <si>
    <t>Stolica ISO N/R</t>
  </si>
  <si>
    <t>00153</t>
  </si>
  <si>
    <t>HP Laser Jet M1132mfp</t>
  </si>
  <si>
    <t>00154</t>
  </si>
  <si>
    <t>Eletronik Rn 22/08-2013-01 22.08.2013.</t>
  </si>
  <si>
    <t>00155</t>
  </si>
  <si>
    <t>Pegla</t>
  </si>
  <si>
    <t>00156</t>
  </si>
  <si>
    <t>Projektor</t>
  </si>
  <si>
    <t>00157</t>
  </si>
  <si>
    <t>Rešo First</t>
  </si>
  <si>
    <t>00158</t>
  </si>
  <si>
    <t>Plastične stolice</t>
  </si>
  <si>
    <t>00159</t>
  </si>
  <si>
    <t>120/17     27.02.2017</t>
  </si>
  <si>
    <t>00160</t>
  </si>
  <si>
    <t>00162</t>
  </si>
  <si>
    <t>HP Laser Jet Color</t>
  </si>
  <si>
    <t>00163</t>
  </si>
  <si>
    <t>EG Inženjering 2019</t>
  </si>
  <si>
    <t>Baštenska kućica 2014.</t>
  </si>
  <si>
    <t>00164</t>
  </si>
  <si>
    <t>Donacija " Budi odgovoran"</t>
  </si>
  <si>
    <t>121/17 17.02.2017.</t>
  </si>
  <si>
    <t>Baštenska kućica mala 2015. sa poligonom</t>
  </si>
  <si>
    <t>00165</t>
  </si>
  <si>
    <t>Donacija IPA</t>
  </si>
  <si>
    <t>Odluka o ustupanju bez nadoknade broj 19/23, od 28.02.2023</t>
  </si>
  <si>
    <t>Kombi vozilo Renault Trafic Passenger NKCG -121</t>
  </si>
  <si>
    <t>00166</t>
  </si>
  <si>
    <t>Alliance Podgorica Rn 125 17.03.2011.</t>
  </si>
  <si>
    <t>5 godina</t>
  </si>
  <si>
    <t>105/17 17.02.2017.</t>
  </si>
  <si>
    <t>Putničko vozilo ŠKODA RAPID NKCG -178</t>
  </si>
  <si>
    <t>00167</t>
  </si>
  <si>
    <t>VIŠNI D.O.O. Rn 137 17.03.2015.</t>
  </si>
  <si>
    <t>Usisivač Gorenje</t>
  </si>
  <si>
    <t>00168</t>
  </si>
  <si>
    <t>18.01.2016.           Rn 12/01                      KD Prometmontaža</t>
  </si>
  <si>
    <t>Klima uređaj TESLA</t>
  </si>
  <si>
    <t>00169</t>
  </si>
  <si>
    <t xml:space="preserve">KD Promet montaža 30.10.2017.Rn 87/10 </t>
  </si>
  <si>
    <t>Montesori materijal</t>
  </si>
  <si>
    <t>00170</t>
  </si>
  <si>
    <t>Kompanija Jovanovic   Rn 05/16             16.04.2016.</t>
  </si>
  <si>
    <t>SET za PECS metodu</t>
  </si>
  <si>
    <t>00171</t>
  </si>
  <si>
    <t xml:space="preserve">13.06.2017.           Rn 071-17          Kompanija Jovanović </t>
  </si>
  <si>
    <t>Strunjače zidne i podne</t>
  </si>
  <si>
    <t>set</t>
  </si>
  <si>
    <t>00172</t>
  </si>
  <si>
    <t>Kompanija Jovanović Rn 117-17 31.08.2017.</t>
  </si>
  <si>
    <t>Ljuljaška sa tendom</t>
  </si>
  <si>
    <t>00173</t>
  </si>
  <si>
    <t xml:space="preserve">31.08.2017.           Rn 117-17          Kompanija Jovanović </t>
  </si>
  <si>
    <t>Konefencijska  stolica plava</t>
  </si>
  <si>
    <t>00174</t>
  </si>
  <si>
    <t>Ramond Rn 544/99 17.02.2018.</t>
  </si>
  <si>
    <t>Providna plastična cijev sa balonima 1,5m ROMPA</t>
  </si>
  <si>
    <t>00182</t>
  </si>
  <si>
    <t xml:space="preserve">Rn 040-18 23.04.2018.     Kompanija Jovanović   </t>
  </si>
  <si>
    <t>Optičke vlakna sa kutijom</t>
  </si>
  <si>
    <t>00186</t>
  </si>
  <si>
    <t>Tuba</t>
  </si>
  <si>
    <t>00180</t>
  </si>
  <si>
    <t xml:space="preserve">Rn 084-18 24.08.2018.     Kompanija Jovanović   </t>
  </si>
  <si>
    <t>Kutija sa prekidačima RO</t>
  </si>
  <si>
    <t>00181</t>
  </si>
  <si>
    <t>Masažni jastuk za stop</t>
  </si>
  <si>
    <t>00184</t>
  </si>
  <si>
    <t>Reflektor sa rotirajućim spektrom boja</t>
  </si>
  <si>
    <t>00183</t>
  </si>
  <si>
    <t>Fotelja Jumbo Savana</t>
  </si>
  <si>
    <t>00185</t>
  </si>
  <si>
    <t>Ramond Rn 544/99      17.12.2018</t>
  </si>
  <si>
    <t>Fotelja Bordo</t>
  </si>
  <si>
    <t>Ramond  Rn 482/99    06.11.2018.</t>
  </si>
  <si>
    <t>Projektor Snoezelen</t>
  </si>
  <si>
    <t>00187</t>
  </si>
  <si>
    <t>Difuzer za aromaterapiju</t>
  </si>
  <si>
    <t>00188</t>
  </si>
  <si>
    <t>Disk kugla sa ogledalima</t>
  </si>
  <si>
    <t>00189</t>
  </si>
  <si>
    <t>Vibrirajući muzički lejzi beg</t>
  </si>
  <si>
    <t>00190</t>
  </si>
  <si>
    <t>Vibrirajući muzički lejzi beg za ćošak</t>
  </si>
  <si>
    <t>00191</t>
  </si>
  <si>
    <t>Tabure Roller Sotex</t>
  </si>
  <si>
    <t>00175</t>
  </si>
  <si>
    <t xml:space="preserve">17.12.2018.           Rn 544/99          Ramond </t>
  </si>
  <si>
    <t>Vreća za sjeđenje Corny</t>
  </si>
  <si>
    <t>Ljuljaška Rimini</t>
  </si>
  <si>
    <t xml:space="preserve">13.09.2019.           Rn 342/99          Ramond </t>
  </si>
  <si>
    <t xml:space="preserve">05.09.2019.           Rn 328/99          Ramond </t>
  </si>
  <si>
    <t>00192</t>
  </si>
  <si>
    <t xml:space="preserve">01.10.2019.           Rn 19-313-670          Elektrofrigo </t>
  </si>
  <si>
    <t>Desk top računar</t>
  </si>
  <si>
    <t>00193</t>
  </si>
  <si>
    <t>Donacija Montenegrogolf klub         2019.</t>
  </si>
  <si>
    <t>Štampač u boji</t>
  </si>
  <si>
    <t>00194</t>
  </si>
  <si>
    <t>Štampač crnobijeli</t>
  </si>
  <si>
    <t>00195</t>
  </si>
  <si>
    <t>Televizor LOBOD</t>
  </si>
  <si>
    <t>00196</t>
  </si>
  <si>
    <t>Automatika za kliznu kapiju</t>
  </si>
  <si>
    <t>00197</t>
  </si>
  <si>
    <t>Paročistač</t>
  </si>
  <si>
    <t>00198</t>
  </si>
  <si>
    <t>Okov 2020</t>
  </si>
  <si>
    <t>Usisivač Gas Aku</t>
  </si>
  <si>
    <t>00199</t>
  </si>
  <si>
    <t>Lap to računar</t>
  </si>
  <si>
    <t>00200</t>
  </si>
  <si>
    <t>EG Inženjering 2020.</t>
  </si>
  <si>
    <t>00201</t>
  </si>
  <si>
    <t>Ljuljaška jaje</t>
  </si>
  <si>
    <t>00202</t>
  </si>
  <si>
    <t>Okov 2020.</t>
  </si>
  <si>
    <t>Mašina za šivenje</t>
  </si>
  <si>
    <t>00203</t>
  </si>
  <si>
    <t>Tehno plus 2020.</t>
  </si>
  <si>
    <t>Klima VIVAX</t>
  </si>
  <si>
    <t>00204</t>
  </si>
  <si>
    <t>KD Promet Montaža 2020.</t>
  </si>
  <si>
    <t>Ekscentar brusilica</t>
  </si>
  <si>
    <t>00205</t>
  </si>
  <si>
    <t>Kružna testera</t>
  </si>
  <si>
    <t>00206</t>
  </si>
  <si>
    <t>Zvučnik</t>
  </si>
  <si>
    <t>00207</t>
  </si>
  <si>
    <t>Vreće za sjeđenje</t>
  </si>
  <si>
    <t>00208</t>
  </si>
  <si>
    <t>Ramond 2020.</t>
  </si>
  <si>
    <t>tabure Cube sptex</t>
  </si>
  <si>
    <t>00209</t>
  </si>
  <si>
    <t>Hodalica sa točkovima</t>
  </si>
  <si>
    <t>00210</t>
  </si>
  <si>
    <t>Rudo 2020.</t>
  </si>
  <si>
    <t>Zglobna hodalica</t>
  </si>
  <si>
    <t>00211</t>
  </si>
  <si>
    <t>00212</t>
  </si>
  <si>
    <t>Ramond 2021</t>
  </si>
  <si>
    <t>Televizor Sony KDL</t>
  </si>
  <si>
    <t>00213</t>
  </si>
  <si>
    <t>Tehnomax 2021</t>
  </si>
  <si>
    <t>Usisivač Karcher</t>
  </si>
  <si>
    <t>00214</t>
  </si>
  <si>
    <t>Okov 2021</t>
  </si>
  <si>
    <t>Zvučnici</t>
  </si>
  <si>
    <t>00215</t>
  </si>
  <si>
    <t>Multikom</t>
  </si>
  <si>
    <t>00216</t>
  </si>
  <si>
    <t>EG Inženjering 2021</t>
  </si>
  <si>
    <t>Štampač HP</t>
  </si>
  <si>
    <t>Set za asistivnu tehnologiju</t>
  </si>
  <si>
    <t>00217</t>
  </si>
  <si>
    <t>CFCU/MNE /116 2020</t>
  </si>
  <si>
    <t>Specijalno vozilo VW CADY PG - KM 069</t>
  </si>
  <si>
    <t>00218</t>
  </si>
  <si>
    <t>Kupovina Zdravko Radošević 2021.</t>
  </si>
  <si>
    <t>Električni trotinet Shaomi</t>
  </si>
  <si>
    <t>00219</t>
  </si>
  <si>
    <t>Donacija Opština Nikšić 2021.</t>
  </si>
  <si>
    <t>Električni trotinet MS Energy</t>
  </si>
  <si>
    <t>00220</t>
  </si>
  <si>
    <t>Električno biciklo XPLORERER</t>
  </si>
  <si>
    <t>00221</t>
  </si>
  <si>
    <t>Donacija EPCG 2022</t>
  </si>
  <si>
    <t>Vozilo Peugeot 5008 NK -DH 431</t>
  </si>
  <si>
    <t>00222</t>
  </si>
  <si>
    <t>Kupovina Savo Milović 2023</t>
  </si>
  <si>
    <t>00233</t>
  </si>
  <si>
    <t>Kupovina LTH Nikšić, 09.06.2023.</t>
  </si>
  <si>
    <t>00234</t>
  </si>
  <si>
    <t>Kombi vozilo Citroen NK - CG 728</t>
  </si>
  <si>
    <t>00235</t>
  </si>
  <si>
    <t>Projekat Granice koje spajaju            05.2023.</t>
  </si>
  <si>
    <t xml:space="preserve">Lap top Asuss </t>
  </si>
  <si>
    <t>00236</t>
  </si>
  <si>
    <t>Projekat Granice koje spajaju            06.2023.</t>
  </si>
  <si>
    <t>Ubodna testera BOSH</t>
  </si>
  <si>
    <t>00237</t>
  </si>
  <si>
    <t>Okov  2021</t>
  </si>
  <si>
    <t>Aku bušilica BOSH</t>
  </si>
  <si>
    <t>00238</t>
  </si>
  <si>
    <t>Televizor LG</t>
  </si>
  <si>
    <t>00239</t>
  </si>
  <si>
    <t>Sim comerce 2022</t>
  </si>
  <si>
    <t>Desktop računar</t>
  </si>
  <si>
    <t>00240</t>
  </si>
  <si>
    <t>Mainframe  Rn 205/008, 14.02.2024.</t>
  </si>
  <si>
    <t>00241</t>
  </si>
  <si>
    <t>Ribnica Commerce Rn 205/008, 06.09.2024.</t>
  </si>
  <si>
    <t>Nordijski steper</t>
  </si>
  <si>
    <t>00242</t>
  </si>
  <si>
    <t>Donacija Healthy Life 06. 2024.</t>
  </si>
  <si>
    <t>Sobno biciklo</t>
  </si>
  <si>
    <t>00243</t>
  </si>
  <si>
    <t>Set za sito štampu</t>
  </si>
  <si>
    <t>00244</t>
  </si>
  <si>
    <t>Projekat pametno zapošljavanje Difol Montenegro 05.2024.</t>
  </si>
  <si>
    <t>Laser Jet Pro Mfp 4102</t>
  </si>
  <si>
    <t>00245</t>
  </si>
  <si>
    <t>Donatorsko veče UNICEF 12.2024.</t>
  </si>
  <si>
    <t>Naziv "PARKING SERVIS" DOO NIKŠIĆ</t>
  </si>
  <si>
    <t>Adresa (Ulica, broj, sprat i kancelarija) NJEGOŠEVA BR. 18, SPRAT II, ZGRADA OPŠTINE</t>
  </si>
  <si>
    <t>Djelatnost (šifra) 52.21</t>
  </si>
  <si>
    <t>Štampač</t>
  </si>
  <si>
    <t>Mobilni telefon</t>
  </si>
  <si>
    <t>Monitor kompjutera</t>
  </si>
  <si>
    <t>Laserski štampač</t>
  </si>
  <si>
    <t>Kancelarijski namještaj</t>
  </si>
  <si>
    <t>sto + 4 fotelje</t>
  </si>
  <si>
    <t>Kancelarijski namještaj - plakari</t>
  </si>
  <si>
    <t>Zavjese sa garnišnama</t>
  </si>
  <si>
    <t>Štampač (rampa 1 i 2)</t>
  </si>
  <si>
    <t>Centralni server</t>
  </si>
  <si>
    <t>Video nadzor</t>
  </si>
  <si>
    <t>Ulazni ditributer kartica</t>
  </si>
  <si>
    <t>Izlazni čitač kartica</t>
  </si>
  <si>
    <t>Rampa</t>
  </si>
  <si>
    <t>Automatska stanica</t>
  </si>
  <si>
    <t>Info tabla</t>
  </si>
  <si>
    <t>Mašina za obilježavanje parking mj.</t>
  </si>
  <si>
    <t>Specijalno vozilo - pauk</t>
  </si>
  <si>
    <t>0019/0020</t>
  </si>
  <si>
    <t>0021</t>
  </si>
  <si>
    <t>0031</t>
  </si>
  <si>
    <t>0011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</si>
  <si>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</si>
  <si>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</si>
  <si>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</si>
  <si>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</si>
  <si>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</si>
  <si>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</si>
  <si>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</si>
  <si>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</si>
  <si>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</si>
  <si>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</si>
  <si>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</si>
  <si>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</si>
  <si>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</si>
  <si>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</si>
  <si>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</si>
  <si>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</si>
  <si>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</si>
  <si>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</si>
  <si>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</si>
  <si>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0012</t>
  </si>
  <si>
    <t>0013</t>
  </si>
  <si>
    <t>0014</t>
  </si>
  <si>
    <t>0015</t>
  </si>
  <si>
    <t>0016</t>
  </si>
  <si>
    <t>0017</t>
  </si>
  <si>
    <t>0018</t>
  </si>
  <si>
    <t>RN. BR.  59/21  16. 9. 2021.</t>
  </si>
  <si>
    <t>RN.BR.  22-312-000527  2. 6. 2022.</t>
  </si>
  <si>
    <t xml:space="preserve">RN. BR. 002.1184-1988   11. 4. 2023. </t>
  </si>
  <si>
    <t xml:space="preserve">RN. BR. 214  27. 4. 2023. </t>
  </si>
  <si>
    <t xml:space="preserve">RN. BR. 155/05-2023   4. 5. 2023. </t>
  </si>
  <si>
    <t xml:space="preserve">RN. BR. 2896/2023  19. 7. 2023. </t>
  </si>
  <si>
    <t xml:space="preserve">RN. BR. 019/23   24. 10. 2023. </t>
  </si>
  <si>
    <t xml:space="preserve">RN. BR. 5086/23  27. 11. 2023. </t>
  </si>
  <si>
    <t xml:space="preserve">RN. BR. 019/23  24. 10. 2023. </t>
  </si>
  <si>
    <t>24. 10. 2023.</t>
  </si>
  <si>
    <t xml:space="preserve">RN. BR.  24. 10. 2023. </t>
  </si>
  <si>
    <t xml:space="preserve">RN. BR. 23-312-001309   25. 11. 2023. </t>
  </si>
  <si>
    <t xml:space="preserve">RN. BR. 23-1-6   21. 9. 2023. </t>
  </si>
  <si>
    <t xml:space="preserve">RN. BR. 022/2024   10. 12. 2024. </t>
  </si>
  <si>
    <t>RN.BR.  FK 24-159   7. 5. 2024.</t>
  </si>
  <si>
    <t xml:space="preserve">RN.BR. 116/15  17. 11. 2015. </t>
  </si>
  <si>
    <t xml:space="preserve">RN.BR. 93/15  25. 9. 2015. </t>
  </si>
  <si>
    <t xml:space="preserve">RN.BR. 14/12  8. 12. 2015. </t>
  </si>
  <si>
    <t xml:space="preserve">RN.BR. 13/08  8. 8. 2017. </t>
  </si>
  <si>
    <t>RN.BR. 30.08  30. 3. 2017.</t>
  </si>
  <si>
    <t xml:space="preserve">RN. BR. 30.08  30. 3. 2017. </t>
  </si>
  <si>
    <t>Oprema je otpisana 2021. godine, ali se i dalje koristi</t>
  </si>
  <si>
    <t>Naziv JU "ZAHUMLJE"</t>
  </si>
  <si>
    <t>Adresa (Ulica, broj, sprat i kancelarija) PETE PROLETERSKE 17</t>
  </si>
  <si>
    <t>Djelatnost (šifra) 9004</t>
  </si>
  <si>
    <t>Beringer-composer</t>
  </si>
  <si>
    <t>MW CO rn.br.96/06</t>
  </si>
  <si>
    <t>Beringer-edison</t>
  </si>
  <si>
    <t>Beringer-ultrafeus</t>
  </si>
  <si>
    <t>Beringer-meterbridge</t>
  </si>
  <si>
    <t>Klavijatura Kurrtzweil</t>
  </si>
  <si>
    <t>MW CO rn.br.26/96</t>
  </si>
  <si>
    <t>Pecaljka za mikrofon</t>
  </si>
  <si>
    <t>nabavka</t>
  </si>
  <si>
    <t>Yamaha HS - 8 studijski monitor</t>
  </si>
  <si>
    <t>Euro Unit rn. 51-000149/14</t>
  </si>
  <si>
    <t>Klavijatura Korg</t>
  </si>
  <si>
    <t>ClavinovaCLP-170</t>
  </si>
  <si>
    <t>Lara Stylle rn.br.39/03</t>
  </si>
  <si>
    <t>Bas pojacalo Marsal</t>
  </si>
  <si>
    <t>donacija</t>
  </si>
  <si>
    <t>Kontrabas</t>
  </si>
  <si>
    <t>Violina</t>
  </si>
  <si>
    <t>Bas gitara Ibanez</t>
  </si>
  <si>
    <t>0019</t>
  </si>
  <si>
    <t>Prim</t>
  </si>
  <si>
    <t>0022/24</t>
  </si>
  <si>
    <t>Brac</t>
  </si>
  <si>
    <t xml:space="preserve">Sremski prim </t>
  </si>
  <si>
    <t>0026/27</t>
  </si>
  <si>
    <t>Mandolina</t>
  </si>
  <si>
    <t>0028/33</t>
  </si>
  <si>
    <t>Balalajka</t>
  </si>
  <si>
    <t>0034</t>
  </si>
  <si>
    <t>Pijanino Petrof</t>
  </si>
  <si>
    <t>0037</t>
  </si>
  <si>
    <t>Pijanino August Forster</t>
  </si>
  <si>
    <t>0038</t>
  </si>
  <si>
    <t>poklon</t>
  </si>
  <si>
    <t>Ozvucenje</t>
  </si>
  <si>
    <t>0040</t>
  </si>
  <si>
    <t>Filon rn.br.001-10*2008</t>
  </si>
  <si>
    <t>Mikser jamaha N-12</t>
  </si>
  <si>
    <t>0039</t>
  </si>
  <si>
    <t xml:space="preserve">Euro Unit rn .br.51-000057/08 </t>
  </si>
  <si>
    <t>KompLGledWBS/DVD STAP.hpLASERJET</t>
  </si>
  <si>
    <t>0041</t>
  </si>
  <si>
    <t>Audio dream rn.br.1113</t>
  </si>
  <si>
    <t>Štampač HP Laser JET 1102</t>
  </si>
  <si>
    <t>0042</t>
  </si>
  <si>
    <t>Mils rn br 544/02</t>
  </si>
  <si>
    <t>Kompj.Pinmontenegro NET 1</t>
  </si>
  <si>
    <t>0043</t>
  </si>
  <si>
    <t>Mils rn.br.94/02</t>
  </si>
  <si>
    <t>Štampač HP LASER JET 1102</t>
  </si>
  <si>
    <t>0044/0046</t>
  </si>
  <si>
    <t>Kompj.Intel Cel465Viewsonic</t>
  </si>
  <si>
    <t>0045</t>
  </si>
  <si>
    <t>Mils rn br.94/02</t>
  </si>
  <si>
    <t>Kompj Pinmontenegro NET 1</t>
  </si>
  <si>
    <t>0047</t>
  </si>
  <si>
    <t>Mils rn.br.544/02</t>
  </si>
  <si>
    <t>Štampač HP laser jet 1102</t>
  </si>
  <si>
    <t>0048</t>
  </si>
  <si>
    <t>Audio dream rn.1113</t>
  </si>
  <si>
    <t>Štampač HP laser jet M1212MF 175</t>
  </si>
  <si>
    <t>0049</t>
  </si>
  <si>
    <t>Kompj. Sto ct 2206</t>
  </si>
  <si>
    <t>0050/0051</t>
  </si>
  <si>
    <t>Ramond rn.br.9/99</t>
  </si>
  <si>
    <t>Kompj.sto ct 2330b</t>
  </si>
  <si>
    <t>0052</t>
  </si>
  <si>
    <t>Kompj.stolica</t>
  </si>
  <si>
    <t>0053/56</t>
  </si>
  <si>
    <t>Rezbareni st o</t>
  </si>
  <si>
    <t>0058</t>
  </si>
  <si>
    <t>Klupski sto-veći</t>
  </si>
  <si>
    <t>0059/60</t>
  </si>
  <si>
    <t>Klubski sto-manji</t>
  </si>
  <si>
    <t>0061/62</t>
  </si>
  <si>
    <t>Drveni sto-mali</t>
  </si>
  <si>
    <t>0068/69</t>
  </si>
  <si>
    <t>Drveni sto-veliki</t>
  </si>
  <si>
    <t>0070/72</t>
  </si>
  <si>
    <t>0073/78</t>
  </si>
  <si>
    <t>Klubske stolice</t>
  </si>
  <si>
    <t>0079/93</t>
  </si>
  <si>
    <t>Kancelar.sto</t>
  </si>
  <si>
    <t>0094</t>
  </si>
  <si>
    <t>Peć za grijanje-Radina</t>
  </si>
  <si>
    <t>0096</t>
  </si>
  <si>
    <t>Bojler Tiki</t>
  </si>
  <si>
    <t>0097</t>
  </si>
  <si>
    <t>Metalne stolice</t>
  </si>
  <si>
    <t>0098/116</t>
  </si>
  <si>
    <t>Fotelje i stolovi u klubu</t>
  </si>
  <si>
    <t>40+10</t>
  </si>
  <si>
    <t>0117/156 0157/166</t>
  </si>
  <si>
    <t>Kamera SONY PJ -220</t>
  </si>
  <si>
    <t>0167</t>
  </si>
  <si>
    <t>Promet Montaža</t>
  </si>
  <si>
    <t>Kompj*monit 1016</t>
  </si>
  <si>
    <t>0168</t>
  </si>
  <si>
    <t>Promet montaža rn br 14/06</t>
  </si>
  <si>
    <t>MAC 215QC RETINA</t>
  </si>
  <si>
    <t>0169</t>
  </si>
  <si>
    <t>ICENTAR rn br 15-01-846</t>
  </si>
  <si>
    <t>ADDA Conventer 16in 10 out</t>
  </si>
  <si>
    <t>0170</t>
  </si>
  <si>
    <t>donacija-odluka br.566/15</t>
  </si>
  <si>
    <t>800,00</t>
  </si>
  <si>
    <t xml:space="preserve">Focusrite skarlet 18 i 20 </t>
  </si>
  <si>
    <t>0171</t>
  </si>
  <si>
    <t>Euro Unit 15.02.2016.</t>
  </si>
  <si>
    <t>546,21</t>
  </si>
  <si>
    <t>Klark teknik DN 200 Active DI</t>
  </si>
  <si>
    <t>0172</t>
  </si>
  <si>
    <t>SPIDER IV 30 gitarsko pojacalo</t>
  </si>
  <si>
    <t>0173</t>
  </si>
  <si>
    <t>CMC Al kontroler</t>
  </si>
  <si>
    <t>0175</t>
  </si>
  <si>
    <t>CMC CH kontroler</t>
  </si>
  <si>
    <t>0176</t>
  </si>
  <si>
    <t>CMC PD kontroler</t>
  </si>
  <si>
    <t>0177</t>
  </si>
  <si>
    <t xml:space="preserve">CMC FD kontroler </t>
  </si>
  <si>
    <t>0178</t>
  </si>
  <si>
    <t>CMC QC kontroler</t>
  </si>
  <si>
    <t>0179</t>
  </si>
  <si>
    <t>CMCTP  kontroler</t>
  </si>
  <si>
    <t>0180</t>
  </si>
  <si>
    <t>0182</t>
  </si>
  <si>
    <t>Okov rn.br.61OK201996</t>
  </si>
  <si>
    <t>Yamaha-MOXF8 klavijatura</t>
  </si>
  <si>
    <t>0183</t>
  </si>
  <si>
    <t>Euro Unit rn 51000574/16</t>
  </si>
  <si>
    <t>Ozvučenje dva seta</t>
  </si>
  <si>
    <t>0185</t>
  </si>
  <si>
    <t>A&amp;V Oprema rn 1512/1912</t>
  </si>
  <si>
    <t>Lap top Note book XP 1286</t>
  </si>
  <si>
    <t>0186</t>
  </si>
  <si>
    <t>Hard net rn 1212</t>
  </si>
  <si>
    <t>0188</t>
  </si>
  <si>
    <t>Hard net rn 31977</t>
  </si>
  <si>
    <t>Laptop Lenovo</t>
  </si>
  <si>
    <t>0189</t>
  </si>
  <si>
    <t>Mils 96/02</t>
  </si>
  <si>
    <t>Klima AZURI-ELEKTRO FRIGO</t>
  </si>
  <si>
    <t>0190</t>
  </si>
  <si>
    <t>19-313-000362</t>
  </si>
  <si>
    <t>Torba za zvucne kutije 12/15-cvr</t>
  </si>
  <si>
    <t>0288</t>
  </si>
  <si>
    <t>M.M.Rn.208/19 31.12.2019.</t>
  </si>
  <si>
    <t>Zvucna kutija Z*5-90</t>
  </si>
  <si>
    <t>0193</t>
  </si>
  <si>
    <t>M.M. RN.208/19 31.12.2019.</t>
  </si>
  <si>
    <t>Elektro-voice Zl*12P-zvucna kutija</t>
  </si>
  <si>
    <t>0194</t>
  </si>
  <si>
    <t>M.M. RN.208/19</t>
  </si>
  <si>
    <t>Gitarsko bas pojacalo MB 60-E</t>
  </si>
  <si>
    <t>0196</t>
  </si>
  <si>
    <t>Allen8 heath ZED 10FX mixeta</t>
  </si>
  <si>
    <t>0197</t>
  </si>
  <si>
    <t>Mikseta PM 1600-3</t>
  </si>
  <si>
    <t>0198</t>
  </si>
  <si>
    <t>Stalak za zvucne kutije TSP-1</t>
  </si>
  <si>
    <t>0199</t>
  </si>
  <si>
    <t>Mikser za rasvjetu "Scanmaster 2 MK11"</t>
  </si>
  <si>
    <t>0200</t>
  </si>
  <si>
    <t>Showteclightstard 50370</t>
  </si>
  <si>
    <t>0205</t>
  </si>
  <si>
    <t>Pearl export EXX725SBR\C31drumkit</t>
  </si>
  <si>
    <t>0206</t>
  </si>
  <si>
    <t>Mikrofon R-300-E-A-Euro</t>
  </si>
  <si>
    <t>0207</t>
  </si>
  <si>
    <t>Mikrofon R-300-L-A-Euro</t>
  </si>
  <si>
    <t>0208</t>
  </si>
  <si>
    <t>Mikrofon Beta 58 A</t>
  </si>
  <si>
    <t>0209</t>
  </si>
  <si>
    <t>Mikrofon SM 57-LCE</t>
  </si>
  <si>
    <t>0210</t>
  </si>
  <si>
    <t>Kondezatorski mikrofon PL 37</t>
  </si>
  <si>
    <t>0211</t>
  </si>
  <si>
    <t>Showtec pacon 64 long 30418</t>
  </si>
  <si>
    <t>0212</t>
  </si>
  <si>
    <t>Showtec medium lightstand 70910</t>
  </si>
  <si>
    <t>0213</t>
  </si>
  <si>
    <t>Dibox adapter CES 01</t>
  </si>
  <si>
    <t>0214</t>
  </si>
  <si>
    <t>Stalak za mikrofon 219\7</t>
  </si>
  <si>
    <t>0215</t>
  </si>
  <si>
    <t>M.M. RN.208/19  31.12.2019.</t>
  </si>
  <si>
    <t>Bas bim "Elektro-voice ELX 200-18"</t>
  </si>
  <si>
    <t>0195</t>
  </si>
  <si>
    <t>M.M RN.025/20 21.02.2020.</t>
  </si>
  <si>
    <t>Neutrik dvop.konektor  zvucni kabalcls225</t>
  </si>
  <si>
    <t>0276</t>
  </si>
  <si>
    <t>Showtec cable bridge 711140, 1m</t>
  </si>
  <si>
    <t>0281</t>
  </si>
  <si>
    <t>Sijalica Par 64 GX16D MFL-Ge80109</t>
  </si>
  <si>
    <t>0282</t>
  </si>
  <si>
    <t>Cardial-CCM 10F Mmikrofonski kabal</t>
  </si>
  <si>
    <t>0283</t>
  </si>
  <si>
    <t>Torba za mikrofonski stalak</t>
  </si>
  <si>
    <t>0284</t>
  </si>
  <si>
    <t>X-Drum -torbe za bubanj,set</t>
  </si>
  <si>
    <t>0285</t>
  </si>
  <si>
    <t>0286</t>
  </si>
  <si>
    <t>Torba za Dynacard miksete</t>
  </si>
  <si>
    <t>0287</t>
  </si>
  <si>
    <t>Harmonika "Siwag figli a piano"</t>
  </si>
  <si>
    <t>0263</t>
  </si>
  <si>
    <t>Numero 3 del 27.01.2020.</t>
  </si>
  <si>
    <t>Sto bijeli sa kasetama</t>
  </si>
  <si>
    <t>Ormar 100x40x190</t>
  </si>
  <si>
    <t>Fotelje crne</t>
  </si>
  <si>
    <t>Kancelarijski sto mali</t>
  </si>
  <si>
    <t>Rn001-23</t>
  </si>
  <si>
    <t>Laptop "Lenovo"</t>
  </si>
  <si>
    <t>0269</t>
  </si>
  <si>
    <t>Hardnet rn.5239 01.12.2020.</t>
  </si>
  <si>
    <t>Laptop "Lenovo Dellnot 14255"</t>
  </si>
  <si>
    <t>0216</t>
  </si>
  <si>
    <t>Multicom 84/3 19.03.2020.</t>
  </si>
  <si>
    <t>Laptop "lenovo 81VD0027YA"</t>
  </si>
  <si>
    <t>0217</t>
  </si>
  <si>
    <t>Multicom 90/8 21.02.2020.</t>
  </si>
  <si>
    <t>Stampac</t>
  </si>
  <si>
    <t>0222</t>
  </si>
  <si>
    <t>Rn.620187</t>
  </si>
  <si>
    <t>TV plakar 180x205x58</t>
  </si>
  <si>
    <t>0270</t>
  </si>
  <si>
    <t>Dekoriva rn.1785/3 24.04.20</t>
  </si>
  <si>
    <t>Ormar od univera 330x310x55</t>
  </si>
  <si>
    <t>0271</t>
  </si>
  <si>
    <t>Dekoriva rn.1743/1/3 23.03.</t>
  </si>
  <si>
    <t>Ormar od univera 470x305x70</t>
  </si>
  <si>
    <t>0272</t>
  </si>
  <si>
    <t>Ormar od univera 500x310x60</t>
  </si>
  <si>
    <t>0273</t>
  </si>
  <si>
    <t>Dekoriva.rn.1743/1/3 23.03</t>
  </si>
  <si>
    <t>Projektor sa platnom</t>
  </si>
  <si>
    <t>0274</t>
  </si>
  <si>
    <t>Jolly rn.01-2459 21.12.20.</t>
  </si>
  <si>
    <t>Multi split sistem</t>
  </si>
  <si>
    <t>Ormar 4100-2200</t>
  </si>
  <si>
    <t>0275</t>
  </si>
  <si>
    <t>Dekoriva rn1743/2/311.05.20</t>
  </si>
  <si>
    <t>0277</t>
  </si>
  <si>
    <t>Hardnet rn32093 25.03.20.</t>
  </si>
  <si>
    <t>Klavijatura</t>
  </si>
  <si>
    <t>0278</t>
  </si>
  <si>
    <t>M.M.Rn052/20 04.05.2020.</t>
  </si>
  <si>
    <t>Kancelarijske stolice</t>
  </si>
  <si>
    <t>Kancelarujska stolica/ modeliene</t>
  </si>
  <si>
    <t>0499</t>
  </si>
  <si>
    <t>Namos/rn.VI3776</t>
  </si>
  <si>
    <t>Kompjuter Intel</t>
  </si>
  <si>
    <t>0289</t>
  </si>
  <si>
    <t>rn.4362/2021</t>
  </si>
  <si>
    <t>Stampac HP MFP M 130</t>
  </si>
  <si>
    <t>0290</t>
  </si>
  <si>
    <t>RN. 4596/2021</t>
  </si>
  <si>
    <t>Masina za ves</t>
  </si>
  <si>
    <t>0500</t>
  </si>
  <si>
    <t>Laptop - Lenovo</t>
  </si>
  <si>
    <t>0525,0523</t>
  </si>
  <si>
    <t>rn. 566/2022</t>
  </si>
  <si>
    <t>651,70</t>
  </si>
  <si>
    <t>28.03.2022</t>
  </si>
  <si>
    <t>Mixeta ( yamaha m616xy)</t>
  </si>
  <si>
    <t>0519</t>
  </si>
  <si>
    <t>17.05.2022</t>
  </si>
  <si>
    <t>Mixeta - Thoman GMBH</t>
  </si>
  <si>
    <t>0520</t>
  </si>
  <si>
    <t>26.08.2022</t>
  </si>
  <si>
    <t>Muzicki stub (manji)</t>
  </si>
  <si>
    <t>0495</t>
  </si>
  <si>
    <t>22.12.2022</t>
  </si>
  <si>
    <t>Muzički stub (veći)</t>
  </si>
  <si>
    <t>0498</t>
  </si>
  <si>
    <t>rn. 4710/2022</t>
  </si>
  <si>
    <t>Oprema za mikrofon-drum set AK6</t>
  </si>
  <si>
    <t>0502</t>
  </si>
  <si>
    <t>Mikrofon-Universal audio Sphele-LHO</t>
  </si>
  <si>
    <t>0503</t>
  </si>
  <si>
    <t xml:space="preserve">Not Lenovo V15-IAP </t>
  </si>
  <si>
    <t>0504</t>
  </si>
  <si>
    <t>Lenovo laptop-81wq00nwa</t>
  </si>
  <si>
    <t>0522</t>
  </si>
  <si>
    <t>Laptop Lenovo 11967</t>
  </si>
  <si>
    <t>0535</t>
  </si>
  <si>
    <t>284,22</t>
  </si>
  <si>
    <t>Laptop Asus(Hardnet)</t>
  </si>
  <si>
    <t>0536</t>
  </si>
  <si>
    <t>Sto za studio</t>
  </si>
  <si>
    <t>0783</t>
  </si>
  <si>
    <t>Televizor 150/24</t>
  </si>
  <si>
    <t>0785</t>
  </si>
  <si>
    <t>Kuciste za racunar</t>
  </si>
  <si>
    <t>0782</t>
  </si>
  <si>
    <t>Bas gitara Marnus miler V7 ( donacija)</t>
  </si>
  <si>
    <t>0790</t>
  </si>
  <si>
    <t>0227.0228…</t>
  </si>
  <si>
    <t>0230.0225…</t>
  </si>
  <si>
    <t>0231.0232….</t>
  </si>
  <si>
    <t>0218.0219…</t>
  </si>
  <si>
    <t>0236.0237…</t>
  </si>
  <si>
    <t>0235.0238…</t>
  </si>
  <si>
    <t>0524,0526…</t>
  </si>
  <si>
    <t>Naziv JU "MUZEJI I GALERIJE"</t>
  </si>
  <si>
    <t>Djelatnost (šifra) 9102</t>
  </si>
  <si>
    <t xml:space="preserve">Kompjuterska oprema </t>
  </si>
  <si>
    <t>Rn 169/02 od 20.06.2018</t>
  </si>
  <si>
    <t>Mils computers</t>
  </si>
  <si>
    <t>Led paneli sa pratećom opr.</t>
  </si>
  <si>
    <t>Rn 15381 od 07.08.2018</t>
  </si>
  <si>
    <t>RAI-M i Arhitekt.</t>
  </si>
  <si>
    <t>Računari</t>
  </si>
  <si>
    <t>RN 12-07/486-31.12.2007</t>
  </si>
  <si>
    <t>Hard - net i Mils</t>
  </si>
  <si>
    <t>Monitor/skener/štampač</t>
  </si>
  <si>
    <t>RN 186-30.10.2007</t>
  </si>
  <si>
    <t>Pikaso</t>
  </si>
  <si>
    <t xml:space="preserve">Klime - Galerija </t>
  </si>
  <si>
    <t>RN 23-31.08.2007</t>
  </si>
  <si>
    <t>Elektro servis</t>
  </si>
  <si>
    <t>Klavinova</t>
  </si>
  <si>
    <t>RN 51-0000/26-30.10.2007</t>
  </si>
  <si>
    <t>Euro unit</t>
  </si>
  <si>
    <t>Stolice</t>
  </si>
  <si>
    <t>RN 32-23.12.2005</t>
  </si>
  <si>
    <t>Eurostil</t>
  </si>
  <si>
    <t>Vitrina Muzej</t>
  </si>
  <si>
    <t>Rn- kupovina</t>
  </si>
  <si>
    <t>Nabavka-ranije</t>
  </si>
  <si>
    <t>Panoi za oružje</t>
  </si>
  <si>
    <t>Klavir</t>
  </si>
  <si>
    <t>Stolica I fotelja za direktora</t>
  </si>
  <si>
    <t>Konferencijski sto</t>
  </si>
  <si>
    <t>Računar sa pr.opr.u Muzeju</t>
  </si>
  <si>
    <t>Rn 12-11/1 od 11.12.14</t>
  </si>
  <si>
    <t>Ormari - ladičari</t>
  </si>
  <si>
    <t>Rn 11-949</t>
  </si>
  <si>
    <t>MFPlus doo Bg</t>
  </si>
  <si>
    <t>Fotoaparat za Muzej</t>
  </si>
  <si>
    <t>Kompjuter za racunovodstvo</t>
  </si>
  <si>
    <t xml:space="preserve">Rn </t>
  </si>
  <si>
    <t>Vozilo Renault Espace 2,0DCI</t>
  </si>
  <si>
    <t>Rn 1/19</t>
  </si>
  <si>
    <t>Sto i stolica za lice sa invalid.</t>
  </si>
  <si>
    <t>10-301</t>
  </si>
  <si>
    <t>DR Trade</t>
  </si>
  <si>
    <t>Kompjuter za lice sa invalid.</t>
  </si>
  <si>
    <t>14-09/01</t>
  </si>
  <si>
    <t>Kompjuteri za pravnu službu</t>
  </si>
  <si>
    <t>1092/2022</t>
  </si>
  <si>
    <t>Univerzaldo</t>
  </si>
  <si>
    <t>Naziv DOO "VODOVOD I KANALIZACIJA"</t>
  </si>
  <si>
    <t>Adresa (Ulica, broj, sprat i kancelarija) HERCEGOVAČKI PUT  BR. 4</t>
  </si>
  <si>
    <t>Djelatnost (šifra) 41000</t>
  </si>
  <si>
    <t>KASA ČELIČNA</t>
  </si>
  <si>
    <t xml:space="preserve">kupovina                     </t>
  </si>
  <si>
    <t>TELEFON</t>
  </si>
  <si>
    <t>RUČNA KASETA ZA NOVAC MAL</t>
  </si>
  <si>
    <t>RADNI STO</t>
  </si>
  <si>
    <t>ČELIČNI ORMAR-KASA</t>
  </si>
  <si>
    <t>KOMODA NISKA</t>
  </si>
  <si>
    <t>RADNI STO-KANCELARIJSKI</t>
  </si>
  <si>
    <t>RAČUNAR III</t>
  </si>
  <si>
    <t>RAČUNAR II</t>
  </si>
  <si>
    <t>STALAK ZA KIŠOBRANE</t>
  </si>
  <si>
    <t>DIGITRON"CANONMP 1211"</t>
  </si>
  <si>
    <t>ORMAR</t>
  </si>
  <si>
    <t>KANCELARIJSKA STOLICA</t>
  </si>
  <si>
    <t>VITRINA KANCELARIJSKA</t>
  </si>
  <si>
    <t>TA PEĆ 3,5 KW</t>
  </si>
  <si>
    <t>STOLICA</t>
  </si>
  <si>
    <t>FOTELJA-RADNA</t>
  </si>
  <si>
    <t>TA PEĆ 3.5KW</t>
  </si>
  <si>
    <t>KOMP.PENTIUM IV</t>
  </si>
  <si>
    <t>TELEFAX 71-TC-PANASONIK</t>
  </si>
  <si>
    <t>TELEF.CENTRALA</t>
  </si>
  <si>
    <t>RADNI STO-NK</t>
  </si>
  <si>
    <t>RADNA STOLICA-NK</t>
  </si>
  <si>
    <t>ORMARI</t>
  </si>
  <si>
    <t>VJEŠAONICI</t>
  </si>
  <si>
    <t>VIDEO NADZOR</t>
  </si>
  <si>
    <t>PANASONIK 2375</t>
  </si>
  <si>
    <t>TELEF.PANASONIK 500KX</t>
  </si>
  <si>
    <t>VRATA MONTAŽNA</t>
  </si>
  <si>
    <t>TELEF.PANASONIK</t>
  </si>
  <si>
    <t>KUHINJSKI ELEMENTI</t>
  </si>
  <si>
    <t>ZIDNI VJEŠAONIK</t>
  </si>
  <si>
    <t>RADNI STO ZA RAČUNAR</t>
  </si>
  <si>
    <t>PLAKAR ZA MJERNE INSTRUM.</t>
  </si>
  <si>
    <t>KLUB STO-POMOĆNI</t>
  </si>
  <si>
    <t>KUHINJSKI RADNI STO</t>
  </si>
  <si>
    <t>PULT ZA RECEPCIJU</t>
  </si>
  <si>
    <t>MINI KUHINJA</t>
  </si>
  <si>
    <t>KLUB STO</t>
  </si>
  <si>
    <t>STO RADNI 1880</t>
  </si>
  <si>
    <t>RADNE STOLICA</t>
  </si>
  <si>
    <t>BIFE STOLICE</t>
  </si>
  <si>
    <t>SUDOPERA</t>
  </si>
  <si>
    <t>PLAKAR ZA KANCELARIJU</t>
  </si>
  <si>
    <t>GARNIŠLA</t>
  </si>
  <si>
    <t>STO RADIONIČKI MP 1985/KB</t>
  </si>
  <si>
    <t>ORMAR 660X960X720</t>
  </si>
  <si>
    <t>ORMAR VISEĆI</t>
  </si>
  <si>
    <t>ORMAR GARDEROBNI JEDNOD</t>
  </si>
  <si>
    <t>KONFERENCIJSKI STO</t>
  </si>
  <si>
    <t>STOLICE ZA KONF.STO</t>
  </si>
  <si>
    <t>STAKLENA VITRINA</t>
  </si>
  <si>
    <t>POLUFOTELJA U ŠTOFU</t>
  </si>
  <si>
    <t>POMOĆNI STO</t>
  </si>
  <si>
    <t>RADNI PULT STO</t>
  </si>
  <si>
    <t>BIFE STO</t>
  </si>
  <si>
    <t>OTIRAČ JUTANI</t>
  </si>
  <si>
    <t>POMOĆNI STO UGAO ZA KAB</t>
  </si>
  <si>
    <t>BIFE ZA KABINET</t>
  </si>
  <si>
    <t>ARHIVAR ZA KABINET</t>
  </si>
  <si>
    <t>STOLICA FOTELJA</t>
  </si>
  <si>
    <t>RADNA STOLICA FOTELJA</t>
  </si>
  <si>
    <t>POLUFOTELJA ZA KABINET</t>
  </si>
  <si>
    <t>TEPIH</t>
  </si>
  <si>
    <t>ORMARIĆI</t>
  </si>
  <si>
    <t>RAM ZA PLAN GRADA</t>
  </si>
  <si>
    <t>RADNI STO-UGAO ZA BIFE</t>
  </si>
  <si>
    <t>OGLASNA TABLA</t>
  </si>
  <si>
    <t>POLICA ZA OSTAVU</t>
  </si>
  <si>
    <t>RADIJATOR</t>
  </si>
  <si>
    <t>KANCELARIJSKI NAMJEŠTAJ</t>
  </si>
  <si>
    <t>VJEŠAONIK</t>
  </si>
  <si>
    <t>PLAKAR ZA ARHIVU</t>
  </si>
  <si>
    <t>PRINTER EPSON F1170</t>
  </si>
  <si>
    <t>STOLICE</t>
  </si>
  <si>
    <t>RADNI STO I STOLICA</t>
  </si>
  <si>
    <t>RAČUNAR PENTIUM IV</t>
  </si>
  <si>
    <t>ŠTAMPAČ 1018</t>
  </si>
  <si>
    <t xml:space="preserve">RAČUNAR PENTIUM </t>
  </si>
  <si>
    <t>STO RADNI</t>
  </si>
  <si>
    <t>RAČUNAR</t>
  </si>
  <si>
    <t>ŠTAMPAČ 1020</t>
  </si>
  <si>
    <t>KOMPJUTER NOT AS F5RL-AP</t>
  </si>
  <si>
    <t xml:space="preserve">FOTO APARAT </t>
  </si>
  <si>
    <t>ORMAR MI-RAI</t>
  </si>
  <si>
    <t>STO KORAL 800X800</t>
  </si>
  <si>
    <t>USISIVAČ SA VODOM</t>
  </si>
  <si>
    <t>KOMPJUTER</t>
  </si>
  <si>
    <t xml:space="preserve">kupovina (rn.br.37)                     </t>
  </si>
  <si>
    <t>STO</t>
  </si>
  <si>
    <t xml:space="preserve">kupovina(rn.br.32/2010)                     </t>
  </si>
  <si>
    <t xml:space="preserve">kupovina(rn.br.8-V/2010)                     </t>
  </si>
  <si>
    <t>SKENER</t>
  </si>
  <si>
    <t xml:space="preserve">kupovina(rn.br.322/02)                     </t>
  </si>
  <si>
    <t xml:space="preserve">kupovina(rn.br.F-01010)                     </t>
  </si>
  <si>
    <t>PLAKAR</t>
  </si>
  <si>
    <t xml:space="preserve">kupovina(rn.br.811)                     </t>
  </si>
  <si>
    <t xml:space="preserve">kupovina(rn.br.8-10/894)                     </t>
  </si>
  <si>
    <t>ORMAR ZA DOKUMENTA</t>
  </si>
  <si>
    <t xml:space="preserve">kupovina(rn.br.1629)                     </t>
  </si>
  <si>
    <t xml:space="preserve">VITRINA STAKLENA </t>
  </si>
  <si>
    <t xml:space="preserve">kupovina                   </t>
  </si>
  <si>
    <t>TA 3.5KW MAGNOHROM</t>
  </si>
  <si>
    <t>KOMP. INTEL I5 2300/4GB</t>
  </si>
  <si>
    <t>RAČUNAR  MSG SURF 1101</t>
  </si>
  <si>
    <t>MONITOR SAMSUNG 2243NW</t>
  </si>
  <si>
    <t>PRINTER BROTHER DCP195C</t>
  </si>
  <si>
    <t>ŠTAMPAČ HP P1606DN</t>
  </si>
  <si>
    <t>TV LCD 2611 FAVORIT</t>
  </si>
  <si>
    <t>DAKTILO STOLICA AB37</t>
  </si>
  <si>
    <t>ŠTAMPAČ HP LASER JET</t>
  </si>
  <si>
    <t>BPAK 181 BEKO</t>
  </si>
  <si>
    <t>VRATA DVOKRILNA 120X267</t>
  </si>
  <si>
    <t>TV LCD</t>
  </si>
  <si>
    <t>P-20 2000W BEHA</t>
  </si>
  <si>
    <t>KROVNI VENTILATOR</t>
  </si>
  <si>
    <t>LAP TOP LENOVO G 570 DC B8</t>
  </si>
  <si>
    <t>HD 5/14 AP ZA PRANJE</t>
  </si>
  <si>
    <t>HC 2850 USISIVAČ</t>
  </si>
  <si>
    <t>ŠTAMPAČ HP 1102</t>
  </si>
  <si>
    <t>SKENER HP G 2410</t>
  </si>
  <si>
    <t>BEŽIČNI INTERNET</t>
  </si>
  <si>
    <t>SKENER I OPREMA</t>
  </si>
  <si>
    <t xml:space="preserve">kupovina(rn.br.1148)                     </t>
  </si>
  <si>
    <t xml:space="preserve">kupovina(rn.br.1131)                     </t>
  </si>
  <si>
    <t xml:space="preserve">kupovina(rn.br.291)                     </t>
  </si>
  <si>
    <t>ŠTAMPAČ KABAL USB</t>
  </si>
  <si>
    <t xml:space="preserve">kupovina(rn.br.2775)                     </t>
  </si>
  <si>
    <t>AUTO CD</t>
  </si>
  <si>
    <t xml:space="preserve">kupovina(rn.br.8/06)                     </t>
  </si>
  <si>
    <t>KOMP.SA OPREMOM</t>
  </si>
  <si>
    <t xml:space="preserve">kupovina(rn.br.F-10961)                     </t>
  </si>
  <si>
    <t>KLIMA I MONTAŽA</t>
  </si>
  <si>
    <t xml:space="preserve">kupovina(rn.br.107)                     </t>
  </si>
  <si>
    <t>RAČUNAR I MONITOR</t>
  </si>
  <si>
    <t xml:space="preserve">kupovina(rn.br.377-12/453)                     </t>
  </si>
  <si>
    <t>VENTILATOR</t>
  </si>
  <si>
    <t xml:space="preserve">kupovina(rn.br.4274/01)                     </t>
  </si>
  <si>
    <t>FLASH MEMORY</t>
  </si>
  <si>
    <t xml:space="preserve">kupovina(rn.br.F-11178)                     </t>
  </si>
  <si>
    <t xml:space="preserve">kupovina(rn.br.369)                     </t>
  </si>
  <si>
    <t>VISEĆA 60X75X40</t>
  </si>
  <si>
    <t xml:space="preserve">kupovina(rn.br.866)                     </t>
  </si>
  <si>
    <t>MONITOR</t>
  </si>
  <si>
    <t xml:space="preserve">kupovina(rn.br.7-12/513)                     </t>
  </si>
  <si>
    <t xml:space="preserve">kupovina(rn.br.8-12/590)                     </t>
  </si>
  <si>
    <t>FOTO APARAT</t>
  </si>
  <si>
    <t xml:space="preserve">kupovina(rn.br.F-11540)                     </t>
  </si>
  <si>
    <t xml:space="preserve">kupovina(rn.br.4612/01)                     </t>
  </si>
  <si>
    <t xml:space="preserve">PRINTER </t>
  </si>
  <si>
    <t xml:space="preserve">kupovina(rn.br.5382/12)                     </t>
  </si>
  <si>
    <t xml:space="preserve">kupovina(rn.br.526)                     </t>
  </si>
  <si>
    <t>JARBOLI SA ANKERIMA</t>
  </si>
  <si>
    <t xml:space="preserve">kupovina(rn.br.P-79/10)                     </t>
  </si>
  <si>
    <t>VITRINA STAKLENA</t>
  </si>
  <si>
    <t>RADNA STOLICA</t>
  </si>
  <si>
    <t>RADNE STOLICE</t>
  </si>
  <si>
    <t>RADNA STOLICE</t>
  </si>
  <si>
    <t xml:space="preserve">RADNE STOLICE  </t>
  </si>
  <si>
    <t>digitron"Canon 1211"</t>
  </si>
  <si>
    <t>RADNI STO KANCELARIJ.</t>
  </si>
  <si>
    <t>FOTELJA RADNA</t>
  </si>
  <si>
    <t>TELEFONI PANASONIK</t>
  </si>
  <si>
    <t xml:space="preserve">kupovina(rn.br.32/10)                     </t>
  </si>
  <si>
    <t>STOLOVI</t>
  </si>
  <si>
    <t>ORMAR GARDEROBNI</t>
  </si>
  <si>
    <t>kupovina</t>
  </si>
  <si>
    <t>KLUB STO POMOĆNI</t>
  </si>
  <si>
    <t>STOLOVI SA POLICOM</t>
  </si>
  <si>
    <t xml:space="preserve">kupovina(rn.br.2238)                     </t>
  </si>
  <si>
    <t>ŠALTER ZA BLAGAJNU</t>
  </si>
  <si>
    <t xml:space="preserve">kupovina(rn.br.10-07/13)                     </t>
  </si>
  <si>
    <t xml:space="preserve">kupovina(rn.br.430)                     </t>
  </si>
  <si>
    <t xml:space="preserve">kupovina(rn.br.3199)                     </t>
  </si>
  <si>
    <t xml:space="preserve">kupovna(rn.br.3199)                     </t>
  </si>
  <si>
    <t xml:space="preserve">kupovina(rn.br.507)                     </t>
  </si>
  <si>
    <t xml:space="preserve">kupovina(rn.br.2471)                     </t>
  </si>
  <si>
    <t>SONY CYBER SHOT</t>
  </si>
  <si>
    <t xml:space="preserve">kupovina(rn.br.304/02)                     </t>
  </si>
  <si>
    <t xml:space="preserve">kupovina(rn.br.4633)                     </t>
  </si>
  <si>
    <t xml:space="preserve">kupovina(rn.br.13-311-0)                     </t>
  </si>
  <si>
    <t>ŠTAMPAČ HP</t>
  </si>
  <si>
    <t>ORMAR 400X400X200</t>
  </si>
  <si>
    <t>DESKTOP</t>
  </si>
  <si>
    <t xml:space="preserve">kupovina(rn.br.5/11)                     </t>
  </si>
  <si>
    <t>SERVER</t>
  </si>
  <si>
    <t xml:space="preserve">kupovina(rn.br.11-22/1)                     </t>
  </si>
  <si>
    <t>FOTELJA KAPRI</t>
  </si>
  <si>
    <t>PISACI STO</t>
  </si>
  <si>
    <t>GRIJALICA</t>
  </si>
  <si>
    <t>KOMPJUTERSKA SOBA</t>
  </si>
  <si>
    <t>VRATA ZA ODLAG.VOD</t>
  </si>
  <si>
    <t xml:space="preserve">kupovina(rn.br.589-14)                     </t>
  </si>
  <si>
    <t>RACUNAR SA OPREMOM</t>
  </si>
  <si>
    <t xml:space="preserve">kupovina(rn.br.167/02)                     </t>
  </si>
  <si>
    <t>SKENER HP 300</t>
  </si>
  <si>
    <t xml:space="preserve">kupovina(rn.br.1359-14)                     </t>
  </si>
  <si>
    <t>STAMPAC SA OPREM</t>
  </si>
  <si>
    <t xml:space="preserve">kupovina(rn.br.1676-14)                     </t>
  </si>
  <si>
    <t xml:space="preserve">kupovina(rn.br.03/2014)                     </t>
  </si>
  <si>
    <t xml:space="preserve">kupovina(rn.br.714413)                     </t>
  </si>
  <si>
    <t>PULT-KORISNIC.SERVIS</t>
  </si>
  <si>
    <t xml:space="preserve">kupovina(rn.br.35-14)                     </t>
  </si>
  <si>
    <t>KOZNA FOTELJA</t>
  </si>
  <si>
    <t xml:space="preserve">kupovina(rn.br.01-14)                     </t>
  </si>
  <si>
    <t>KOMPJ.SA PRAT.OPR</t>
  </si>
  <si>
    <t xml:space="preserve">kupovina(rn.br.3543-14)                     </t>
  </si>
  <si>
    <t>KUCISTE SA PRAT OPR</t>
  </si>
  <si>
    <t xml:space="preserve">kupovina(rn.br.3907-14)                     </t>
  </si>
  <si>
    <t>STAMPAC HP M 401</t>
  </si>
  <si>
    <t xml:space="preserve">kupovna(rn.br.445/02)                     </t>
  </si>
  <si>
    <t xml:space="preserve">kupovina(rn.br.4011-14)                     </t>
  </si>
  <si>
    <t xml:space="preserve">kupovina(rn.br.612-14)                     </t>
  </si>
  <si>
    <t xml:space="preserve">kupovina(rn.br.692-14)                     </t>
  </si>
  <si>
    <t xml:space="preserve">kupovina(rn.br.483/99)                     </t>
  </si>
  <si>
    <t xml:space="preserve">kupovina(rn.br.1/07-14)                     </t>
  </si>
  <si>
    <t xml:space="preserve">kupovina(rn.br.511/99)                     </t>
  </si>
  <si>
    <t>SIGURNOSNA VRATA</t>
  </si>
  <si>
    <t xml:space="preserve">kupovina(rn.br.334)                     </t>
  </si>
  <si>
    <t>ŠTAMPAČ</t>
  </si>
  <si>
    <t xml:space="preserve">kupovina(rn.br.271/02)                     </t>
  </si>
  <si>
    <t>KLIMA UREĐAJ</t>
  </si>
  <si>
    <t xml:space="preserve">kupovina(rn.br.14-311-0)                     </t>
  </si>
  <si>
    <t xml:space="preserve">kupovina(rn.br.367/02)                     </t>
  </si>
  <si>
    <t xml:space="preserve">kupovina(rn.br.392/02)                     </t>
  </si>
  <si>
    <t xml:space="preserve">kupovina(rn.br.F-11586)                     </t>
  </si>
  <si>
    <t xml:space="preserve">kupovina(rn.br.323/02)                     </t>
  </si>
  <si>
    <t>KANCELARIJSKI STO</t>
  </si>
  <si>
    <t xml:space="preserve">kupovina(rn.br.5718/16)                     </t>
  </si>
  <si>
    <t xml:space="preserve">kupovina(rn.br.28/99)                     </t>
  </si>
  <si>
    <t>KOŽNA FOTELJA</t>
  </si>
  <si>
    <t xml:space="preserve">kupovina(07-17)                     </t>
  </si>
  <si>
    <t>KONF.STOLICA</t>
  </si>
  <si>
    <t xml:space="preserve">kupovina(rn.br.392/99)                     </t>
  </si>
  <si>
    <t xml:space="preserve">kupovna(rn.br.8921/3)                     </t>
  </si>
  <si>
    <t>IZRADA FIOKARA</t>
  </si>
  <si>
    <t xml:space="preserve">kupovina(rn.br.8921/3)                     </t>
  </si>
  <si>
    <t xml:space="preserve">kupovina(rn.br.9144/3)                     </t>
  </si>
  <si>
    <t>KOMPJUTR</t>
  </si>
  <si>
    <t xml:space="preserve">kupovina(rn.br.451/02)                     </t>
  </si>
  <si>
    <t xml:space="preserve">kupovina(rn.br.F-12105)                     </t>
  </si>
  <si>
    <t>ŠTAMPAČ PRN MFP</t>
  </si>
  <si>
    <t xml:space="preserve">kupovina(rn.br.F-10641)                     </t>
  </si>
  <si>
    <t xml:space="preserve">kupovina(rn.br.05-05/1)                     </t>
  </si>
  <si>
    <t xml:space="preserve">kupovina(rn.br.5029/3)                     </t>
  </si>
  <si>
    <t>FOTELJA BEIGE</t>
  </si>
  <si>
    <t xml:space="preserve">kupovina(rn.br.235/99)                     </t>
  </si>
  <si>
    <t>FOTELJA DT 5505</t>
  </si>
  <si>
    <t xml:space="preserve">kupovina(rn.br.1/26.09)                     </t>
  </si>
  <si>
    <t>RAČUNAR PHILIPS</t>
  </si>
  <si>
    <t xml:space="preserve">kupovina(rn.br.F-11770)                     </t>
  </si>
  <si>
    <t>KOMJUTER SCADA BREZOVIK</t>
  </si>
  <si>
    <t xml:space="preserve">kupovina(rn.br.3860/2)                     </t>
  </si>
  <si>
    <t xml:space="preserve">kupovina(rn.br.220/99)                     </t>
  </si>
  <si>
    <t>PENTIUM DUAL CORE</t>
  </si>
  <si>
    <t xml:space="preserve">kupovina(rn.br.22-02-01)                     </t>
  </si>
  <si>
    <t>EPSON L 386</t>
  </si>
  <si>
    <t xml:space="preserve">kupovina(rn.br.71/02)                     </t>
  </si>
  <si>
    <t xml:space="preserve">kupovina(rn.br.460/99)                     </t>
  </si>
  <si>
    <t>FOTELJA ART.RJ-7307/COFFE</t>
  </si>
  <si>
    <t xml:space="preserve">kupovina(rn.br.261/99)                     </t>
  </si>
  <si>
    <t>GRB SATENSKI SA STAKLOM</t>
  </si>
  <si>
    <t xml:space="preserve">kupovina(rn.br.106/07-1)                     </t>
  </si>
  <si>
    <t>ZASTAVA SPOLJNA NOSAC</t>
  </si>
  <si>
    <t xml:space="preserve">kupovina(rn.br.194/10-1)                     </t>
  </si>
  <si>
    <t>LENOVO IDEAPAD YOGA 300-11</t>
  </si>
  <si>
    <t xml:space="preserve">kupovina(rn.br.332/02)                     </t>
  </si>
  <si>
    <t xml:space="preserve">kupovina(rn.br.689/99)                     </t>
  </si>
  <si>
    <t xml:space="preserve">kupovina(rn.br.64/02)                     </t>
  </si>
  <si>
    <t>TESLA TV40K307BF</t>
  </si>
  <si>
    <t xml:space="preserve">kupovina(rn.br.13/04)                     </t>
  </si>
  <si>
    <t xml:space="preserve">kupovina(rn.br.119/02)                     </t>
  </si>
  <si>
    <t>KANCELARIJSKA OPREMA</t>
  </si>
  <si>
    <t xml:space="preserve">kupovina(rn.br.4100/3)                     </t>
  </si>
  <si>
    <t xml:space="preserve">ZASTAVA SPOLJNA </t>
  </si>
  <si>
    <t xml:space="preserve">kupovina(rn.br.110/7-18)                     </t>
  </si>
  <si>
    <t>KOMPJUTER SA OPREMOM</t>
  </si>
  <si>
    <t xml:space="preserve">kupovina(rn.br.07-08/01)                     </t>
  </si>
  <si>
    <t xml:space="preserve">kupovina(rn.br.13-08/01)                     </t>
  </si>
  <si>
    <t>KOMJUTERSKA OPREMA</t>
  </si>
  <si>
    <t xml:space="preserve">kupovina(rn.br.260/02)                     </t>
  </si>
  <si>
    <t xml:space="preserve">kupovina(rn.br.239/2018)                     </t>
  </si>
  <si>
    <t xml:space="preserve">kupovina(rn.br.6834/18)                     </t>
  </si>
  <si>
    <t>KANCELARIJSKA FOTELJA</t>
  </si>
  <si>
    <t xml:space="preserve">kupovina(rn.br.473/99)                     </t>
  </si>
  <si>
    <t xml:space="preserve">kupovina(rn.br.9961/3)                     </t>
  </si>
  <si>
    <t xml:space="preserve">kupovina(rn.br.342/02)                     </t>
  </si>
  <si>
    <t xml:space="preserve">kupovina(rn.br.350/02)                     </t>
  </si>
  <si>
    <t>ZASTAVA</t>
  </si>
  <si>
    <t xml:space="preserve">kupovina(rn.br.220/11-1)                     </t>
  </si>
  <si>
    <t xml:space="preserve">kupovina(rn.br.61/02)                     </t>
  </si>
  <si>
    <t>kupovina(13-03/01)</t>
  </si>
  <si>
    <t>kupovina(23-05/01)</t>
  </si>
  <si>
    <t>kupovina(88/2019)</t>
  </si>
  <si>
    <t>kupovina(08-07/01)</t>
  </si>
  <si>
    <t>kupovina(245/99)</t>
  </si>
  <si>
    <t>kupovina(310/99)</t>
  </si>
  <si>
    <t>kupovina(172/09-1)</t>
  </si>
  <si>
    <t>kupovina(16-09/01)</t>
  </si>
  <si>
    <t>kupovina(09-10/01)</t>
  </si>
  <si>
    <t>kupovina(379/99)</t>
  </si>
  <si>
    <t>kupovina(335/02)</t>
  </si>
  <si>
    <t>DVD PENTABIRD</t>
  </si>
  <si>
    <t>kupovina(223/2019)</t>
  </si>
  <si>
    <t>kupovina(08-03/02)</t>
  </si>
  <si>
    <t>TELEVIZOR</t>
  </si>
  <si>
    <t>KANCEL.STOLICA</t>
  </si>
  <si>
    <t>KLIMA UREDJAJ</t>
  </si>
  <si>
    <t>PRINTER</t>
  </si>
  <si>
    <t>RACUNAR KUCISTE</t>
  </si>
  <si>
    <t>KLIMA URADJAJ</t>
  </si>
  <si>
    <t>HLADNJAK</t>
  </si>
  <si>
    <t>POLICA ZA KUĆIŠTE</t>
  </si>
  <si>
    <t>RACUNAR 0130397</t>
  </si>
  <si>
    <t>RACUNAR</t>
  </si>
  <si>
    <t xml:space="preserve">HARD DISK </t>
  </si>
  <si>
    <t xml:space="preserve">KUĆIŠTE ZA RAČUNAR </t>
  </si>
  <si>
    <t>UPS INFORM.</t>
  </si>
  <si>
    <t xml:space="preserve">KLIMA UREĐAJ </t>
  </si>
  <si>
    <t xml:space="preserve">STOLICA </t>
  </si>
  <si>
    <t xml:space="preserve">MONITOR </t>
  </si>
  <si>
    <t>KABAL</t>
  </si>
  <si>
    <t>WIRELESS</t>
  </si>
  <si>
    <t>OPREMA ZA RAČUNAR</t>
  </si>
  <si>
    <t>KOMJUTERSKA STOLICA</t>
  </si>
  <si>
    <t>OPREMA ADAPTER</t>
  </si>
  <si>
    <t>ADAPTER</t>
  </si>
  <si>
    <t>OPREMA</t>
  </si>
  <si>
    <t>OPREMA WI FI</t>
  </si>
  <si>
    <t>42.71</t>
  </si>
  <si>
    <t>OPREMA ZA SERVER</t>
  </si>
  <si>
    <t>DESK TOP</t>
  </si>
  <si>
    <t>RAČUNAR SA  OPREMOM</t>
  </si>
  <si>
    <t>BARKOD SCAN</t>
  </si>
  <si>
    <t>TON GENERATOR</t>
  </si>
  <si>
    <t>USB</t>
  </si>
  <si>
    <t>UPS SMART</t>
  </si>
  <si>
    <t>HP PRODESK USFF</t>
  </si>
  <si>
    <t>AKUMULATOR BATERIJE ZA UPS</t>
  </si>
  <si>
    <t>DESKTOP RAČUNAR</t>
  </si>
  <si>
    <t>NETWORK SWIT I KABAL</t>
  </si>
  <si>
    <t>UPS ZA GLAVNI SERVER</t>
  </si>
  <si>
    <t>PLAKARI</t>
  </si>
  <si>
    <t>FAP CISTIJERNA, NK*CG 035</t>
  </si>
  <si>
    <t>MERCEDES KANALJET,NK*CG 060</t>
  </si>
  <si>
    <t>T.RIVAL HNPK EURO,NK*CG 058</t>
  </si>
  <si>
    <t>T.RIVAL  HNPK EURO,NK*CG 162</t>
  </si>
  <si>
    <t>FAP 1921B KANAL JET,NK*CG 161</t>
  </si>
  <si>
    <t>PRIKOLICA ZA BAGER</t>
  </si>
  <si>
    <t>ne podliježe registraciji</t>
  </si>
  <si>
    <t>LADA RIVA,NK*CG 169</t>
  </si>
  <si>
    <t>VW BORA 19 TDI,NK*CG 063</t>
  </si>
  <si>
    <t>MERCEDES VITO,NK*CG 147</t>
  </si>
  <si>
    <t>PRIKOLICA ZA AUTO,NK*CG 001</t>
  </si>
  <si>
    <t>TERETNO VOZILO,NK*CG 040</t>
  </si>
  <si>
    <t>BAGER,NK*CG 041</t>
  </si>
  <si>
    <t>AUTO FEKALAC,NK*CG 033</t>
  </si>
  <si>
    <t>GOLF III,NK*CG 059</t>
  </si>
  <si>
    <t>GOLF 3,NK*CG 170</t>
  </si>
  <si>
    <t>ŠKODA OKTAVIA-IPA,NK*CG 084</t>
  </si>
  <si>
    <t>MERCEDES BENZ-IPA,NK*CG 072</t>
  </si>
  <si>
    <t>DACIA DOKKER,NK*CG 189</t>
  </si>
  <si>
    <t xml:space="preserve">kupovina(rn.br 582)  </t>
  </si>
  <si>
    <t>DACIA DOKKER,NK*CG 190</t>
  </si>
  <si>
    <t xml:space="preserve">kupovina(rn.br 584)                  </t>
  </si>
  <si>
    <t>DACIA DOKKER,NK*CG 191</t>
  </si>
  <si>
    <t xml:space="preserve"> kupovina(rn.br 583)                       </t>
  </si>
  <si>
    <t>DACIA DOKKER,NK*CG 192</t>
  </si>
  <si>
    <t xml:space="preserve">kupovina(rn.br 579)                                         </t>
  </si>
  <si>
    <t>DACIA DOKKER,NK*CG 193</t>
  </si>
  <si>
    <t xml:space="preserve">kupovina (rn.br 581)                                   </t>
  </si>
  <si>
    <t>DACIA SANDERO,NK*CG 194</t>
  </si>
  <si>
    <t xml:space="preserve">kupovina(rn.br 647)                     </t>
  </si>
  <si>
    <t>DACIA SANDERO,NK*CG 195</t>
  </si>
  <si>
    <t xml:space="preserve">kupovina(rn.br 650)                            </t>
  </si>
  <si>
    <t>DACIA SANDERO,NK*CG 196</t>
  </si>
  <si>
    <t xml:space="preserve">kupovina(rn.br 649)                            </t>
  </si>
  <si>
    <t>DACIA SANDERO,NK*CG 197</t>
  </si>
  <si>
    <t xml:space="preserve">kupovina(rn.br 648)                            </t>
  </si>
  <si>
    <t>DACIA SANDERO,NK*CG 198</t>
  </si>
  <si>
    <t xml:space="preserve">kupovina(rn.br 651)                            </t>
  </si>
  <si>
    <t>BAGER-ne podliježe registraciji</t>
  </si>
  <si>
    <t xml:space="preserve">kupovina(rn.br.004-34)                            </t>
  </si>
  <si>
    <t>TERETNOVOZILO IVECO,NK*CG213</t>
  </si>
  <si>
    <t xml:space="preserve">kupovina(rn.br.39/17)                            </t>
  </si>
  <si>
    <t>TERENSKO VOZILO LADA,NK*CG 211</t>
  </si>
  <si>
    <t xml:space="preserve">kupovin(rn.br.826NK-1)                            </t>
  </si>
  <si>
    <t>POLUTERET. VOZ. MERC.,NK*CG215</t>
  </si>
  <si>
    <t xml:space="preserve">kupovina(rn.br.73/99)                            </t>
  </si>
  <si>
    <t>PUT. TERETNO VOZILO NK*817</t>
  </si>
  <si>
    <t>kupovina(817-18)</t>
  </si>
  <si>
    <t>POLUTERET. VOZILO NK*CG226</t>
  </si>
  <si>
    <t>kupovina(52/18)</t>
  </si>
  <si>
    <t>POLOVNI VIBRO VALJAK-ne podliježe</t>
  </si>
  <si>
    <t>PUTNIČKO VOZILO NK*CG240</t>
  </si>
  <si>
    <t>donacija Opštine Nikšić</t>
  </si>
  <si>
    <t>KONDUKTOMETAR</t>
  </si>
  <si>
    <t>ALAT ZA ČIŠĆENJE CIJ</t>
  </si>
  <si>
    <t>DOZER NOŽ</t>
  </si>
  <si>
    <t>kupovina(rn.br.1/3/17)</t>
  </si>
  <si>
    <t>MOTORNA KOSA</t>
  </si>
  <si>
    <t>kupovina(78917)</t>
  </si>
  <si>
    <t>ČEKIĆ</t>
  </si>
  <si>
    <t>BUŠILICA</t>
  </si>
  <si>
    <t>EL.PNEUMOTASKI CEKIC ZA STEM.</t>
  </si>
  <si>
    <t>PROJEKAT</t>
  </si>
  <si>
    <t>PROJEKAT ŽUPA</t>
  </si>
  <si>
    <t>PROJEKAT ŠIPAČNO</t>
  </si>
  <si>
    <t>TEHNIČ.DOKUMENT.</t>
  </si>
  <si>
    <t>PR.BLACE MORAKOVO</t>
  </si>
  <si>
    <t>PROJEKAT DUKLO</t>
  </si>
  <si>
    <t>PROJEKTI</t>
  </si>
  <si>
    <t>PROJEKAT ŠUME</t>
  </si>
  <si>
    <t>kupovina 71/18</t>
  </si>
  <si>
    <t>PROJEKAT STUBICKI KRAJ</t>
  </si>
  <si>
    <t>PROJEKAT PILATOVICI</t>
  </si>
  <si>
    <t>kupovina 1007/19</t>
  </si>
  <si>
    <t>UREDJAJ ZA PREČIŠĆAVANJE</t>
  </si>
  <si>
    <t>TRAFOSTANICA 10 KW(40/231)</t>
  </si>
  <si>
    <t>HLORINAT</t>
  </si>
  <si>
    <t>HIDROFOR 4,5 KW-RUBEŽA</t>
  </si>
  <si>
    <t>12,5</t>
  </si>
  <si>
    <t>LABARATORIJA TURBIDIMETAR</t>
  </si>
  <si>
    <t>OPREMA ZA DOZIRANJE HLORA</t>
  </si>
  <si>
    <t xml:space="preserve"> PEĆ ZA SUŠENJE</t>
  </si>
  <si>
    <t>VAGA ANALITIČKA</t>
  </si>
  <si>
    <t>DESTILATOR</t>
  </si>
  <si>
    <t>AGREGAT 3,5 KW</t>
  </si>
  <si>
    <t>EL.MOTOR  1199036146 45 KW</t>
  </si>
  <si>
    <t>TC STANICA</t>
  </si>
  <si>
    <t>MULJNA BENZ.PUMPA WB30X</t>
  </si>
  <si>
    <t>MINI HIDROCENTRALA</t>
  </si>
  <si>
    <t>OPREMA ZA MINI CENTRALU</t>
  </si>
  <si>
    <t xml:space="preserve">DETEKTOR HLORA SA SONDOM </t>
  </si>
  <si>
    <t>MINI HIDROCENTRALA-110KW</t>
  </si>
  <si>
    <t>MJERAČ PROTOKA ZA OTPADN</t>
  </si>
  <si>
    <t>KLIMA UREDJAJ 18</t>
  </si>
  <si>
    <t>KATER PILLARSSL 226B</t>
  </si>
  <si>
    <t>FREKVENTNI REGULATOR</t>
  </si>
  <si>
    <t>HIDROFOR</t>
  </si>
  <si>
    <t>VIBRO ZABA MAKER CAN520</t>
  </si>
  <si>
    <t>PUMPA LOWARA TIP 16GS22T</t>
  </si>
  <si>
    <t>AGREGAT</t>
  </si>
  <si>
    <t>LOKATOR PODZEMNIH INSTALA</t>
  </si>
  <si>
    <t>DIGITALNI GENERETOR</t>
  </si>
  <si>
    <t>KAMERA F 710</t>
  </si>
  <si>
    <t>KAMERA F 702</t>
  </si>
  <si>
    <t>PUMPA,REGULATOR,SENSOR</t>
  </si>
  <si>
    <t>OPREMA ZA HLORISANJE</t>
  </si>
  <si>
    <t>LABARAT.ANAL.VAGA</t>
  </si>
  <si>
    <t>UREĐAJ ZA HLORIS.-ŽUPA</t>
  </si>
  <si>
    <t>PROG.ZA.HID.ANALIZU VODE</t>
  </si>
  <si>
    <t>IZRADA,MONTAŽA I POKRIV</t>
  </si>
  <si>
    <t>KORELATOR-IPA</t>
  </si>
  <si>
    <t>HIDRO LUX-IPA</t>
  </si>
  <si>
    <t>TRAGAČ METAL.CIJEVI-IPA</t>
  </si>
  <si>
    <t>TRAGAČ NE MET.CIJEVI-IPA</t>
  </si>
  <si>
    <t>ULTRAZV.MJER.PROTOK-IPA</t>
  </si>
  <si>
    <t>TOTALNA STANICA-IPA</t>
  </si>
  <si>
    <t>KLIZNA KAPIJA</t>
  </si>
  <si>
    <t>PUMPA</t>
  </si>
  <si>
    <t>CENTRIF. HORIZ.PUMPA</t>
  </si>
  <si>
    <t>PRIPADAJUCA VODOV.ARM</t>
  </si>
  <si>
    <t>ELEKTRO ORMAR SA OP</t>
  </si>
  <si>
    <t>MJERAC NIVOA</t>
  </si>
  <si>
    <t>ANALIZATOR REZIDU.HL</t>
  </si>
  <si>
    <t>ULTRAZVUCNI MJERAC PRO</t>
  </si>
  <si>
    <t>TURBIDIMETAR</t>
  </si>
  <si>
    <t>KOMPRESOR</t>
  </si>
  <si>
    <t>CRPILIŠTE ZA FEK.KANAL</t>
  </si>
  <si>
    <t>POTAPAJUĆA PUMPA ZA BUNAR</t>
  </si>
  <si>
    <t>PUMPE ZA VODU WILO</t>
  </si>
  <si>
    <t>VERTIK. I HORIZ.REZERVOAR</t>
  </si>
  <si>
    <t>SJEKAČ ORKA</t>
  </si>
  <si>
    <t xml:space="preserve">kupovina(rn.br.PP16-010)                     </t>
  </si>
  <si>
    <t>RAZVODNI ORMAR ŽIROVNICA</t>
  </si>
  <si>
    <t xml:space="preserve">kupovina(rn.br.23/16)                     </t>
  </si>
  <si>
    <t xml:space="preserve">kupovina(rn.br.16-300-0)                  </t>
  </si>
  <si>
    <t>VERTIKALNI REZERVOAR</t>
  </si>
  <si>
    <t xml:space="preserve">kupovina(rn.br.1093-6)                     </t>
  </si>
  <si>
    <t xml:space="preserve">kupovina(rn.br.576-2)                     </t>
  </si>
  <si>
    <t>HELIX V418-1/16/V/K/400-50</t>
  </si>
  <si>
    <t xml:space="preserve">kupovina(rn.br.01-1659)                     </t>
  </si>
  <si>
    <t>PUMPA LUKOVO</t>
  </si>
  <si>
    <t xml:space="preserve">kupovina(rn.br.004-34)                     </t>
  </si>
  <si>
    <t>WILO SWITCH BOX-UPRAVLJAČ</t>
  </si>
  <si>
    <t xml:space="preserve">kupovina(rn.br.759)                     </t>
  </si>
  <si>
    <t>GENERATOR 230 V-AGREGAT</t>
  </si>
  <si>
    <t xml:space="preserve">REZERVOAR BRŠNO </t>
  </si>
  <si>
    <t xml:space="preserve">kupovina                  </t>
  </si>
  <si>
    <t>ORMAR PPOV</t>
  </si>
  <si>
    <t>AGREGAT BENZINAC</t>
  </si>
  <si>
    <t>kupovina(IFP 17-NK)</t>
  </si>
  <si>
    <t>DOZIR PUMPA IMPULSNA</t>
  </si>
  <si>
    <t>kupovina(7/17)</t>
  </si>
  <si>
    <t>kupovina(17-391-5)</t>
  </si>
  <si>
    <t>PUMPE POTOPONA I VISESTEPENA</t>
  </si>
  <si>
    <t>PUMPA EBARA EVMSG3</t>
  </si>
  <si>
    <t>kupovina(134/17)</t>
  </si>
  <si>
    <t>PUMPE DOLOVI-DUČICE</t>
  </si>
  <si>
    <t>kupovina(512)</t>
  </si>
  <si>
    <t>POTAPAJUĆA PUMPA -MORAKOVO</t>
  </si>
  <si>
    <t>kupovina(610 K1184)</t>
  </si>
  <si>
    <t>kupovina(46/17)</t>
  </si>
  <si>
    <t>PUMPA EBARA -G.RUBEŽA</t>
  </si>
  <si>
    <t>kupovina(10/17510)</t>
  </si>
  <si>
    <t>kupovina(17-391-4)</t>
  </si>
  <si>
    <t>VIDEO NADZOR -POKLONCI</t>
  </si>
  <si>
    <t>kupovina(201/2017)</t>
  </si>
  <si>
    <t>VIDEO NADZOR -VIDROVAN</t>
  </si>
  <si>
    <t>kupovina(207/17)</t>
  </si>
  <si>
    <t>VIDEO NADZOR -DUKLO</t>
  </si>
  <si>
    <t>kupovina(206/2017)</t>
  </si>
  <si>
    <t>VIDEO NADZOR -DONJI VIDROVAN</t>
  </si>
  <si>
    <t>kupovina(213/17)</t>
  </si>
  <si>
    <t>VIDEO NADZOR -UPRAVNA ZGRADA</t>
  </si>
  <si>
    <t>kupovina(241/17)</t>
  </si>
  <si>
    <t>POTOPNA PUMPA PANELLI</t>
  </si>
  <si>
    <t>kupovina(PR0008)</t>
  </si>
  <si>
    <t>kupovina(610K1351)</t>
  </si>
  <si>
    <t>PUMPA EBARA EVMSG20</t>
  </si>
  <si>
    <t>kupovina(73/17)</t>
  </si>
  <si>
    <t xml:space="preserve">ELEKTRO ORMAR </t>
  </si>
  <si>
    <t>kupovina(74/17)</t>
  </si>
  <si>
    <t>kupovina(72/17)</t>
  </si>
  <si>
    <t>UREDJAJ ZA HLORISANJE -PETROVI</t>
  </si>
  <si>
    <t>kupovina(84/17)</t>
  </si>
  <si>
    <t>kupovina(83/17)</t>
  </si>
  <si>
    <t>BUNARSKA PUMPA-PETROVIĆI</t>
  </si>
  <si>
    <t>kupovina(1222/99)</t>
  </si>
  <si>
    <t>LABORATORIJSKI INKUBATOR</t>
  </si>
  <si>
    <t>kupovina(316/2018)</t>
  </si>
  <si>
    <t>OPREMA ZA LABORATORIJU</t>
  </si>
  <si>
    <t>kupovina(367/2018)</t>
  </si>
  <si>
    <t>pak</t>
  </si>
  <si>
    <t>kupovina(18-00415)</t>
  </si>
  <si>
    <t>kupovina(18-00417)</t>
  </si>
  <si>
    <t>REZERVOAR ZA PETROVICE</t>
  </si>
  <si>
    <t>kupovina(18-391)</t>
  </si>
  <si>
    <t>REZERVOAR ZA DRAGOVOLJICE</t>
  </si>
  <si>
    <t>kupovina(18-391-0)</t>
  </si>
  <si>
    <t>PUMPA  VRACENOVICI</t>
  </si>
  <si>
    <t>kupovina(41/18)</t>
  </si>
  <si>
    <t>PUMPA VRACENOVICI</t>
  </si>
  <si>
    <t>kupovina(43/18)</t>
  </si>
  <si>
    <t>ELEKTRO ORMAR VRACENOVICI</t>
  </si>
  <si>
    <t>kupovina(42/18)</t>
  </si>
  <si>
    <t>PUMPA DONJI VIDROVAN</t>
  </si>
  <si>
    <t>kupovina(18-300-0)</t>
  </si>
  <si>
    <t>REZERVOAR DRAGOVOLJICI</t>
  </si>
  <si>
    <t>REZERVOAR VRACENOVICI</t>
  </si>
  <si>
    <t>kupovina(610K2048)</t>
  </si>
  <si>
    <t>PUMPA DRAGOVOLJICI</t>
  </si>
  <si>
    <t>kupovina(74/18)</t>
  </si>
  <si>
    <t>kupovina(69/18)</t>
  </si>
  <si>
    <t>kupovina(73/18)</t>
  </si>
  <si>
    <t>kupovina(70/18)</t>
  </si>
  <si>
    <t>PUMPA PETROVICI</t>
  </si>
  <si>
    <t>kupovina(76/18)</t>
  </si>
  <si>
    <t>kupovina(75/18)</t>
  </si>
  <si>
    <t>kupovina(71/18)</t>
  </si>
  <si>
    <t>kupovina(68/18)</t>
  </si>
  <si>
    <t>kupovina(72/18)</t>
  </si>
  <si>
    <t>ELEKTRO ORMAR PETROVICI</t>
  </si>
  <si>
    <t>kupovina(385-6/18)</t>
  </si>
  <si>
    <t>kupovina(18-00041)</t>
  </si>
  <si>
    <t>REZERVOAR ZA PODVRSJE</t>
  </si>
  <si>
    <t>kupovina(19-391)</t>
  </si>
  <si>
    <t>ELEKTRO ORMAR ZA PODVRSJE</t>
  </si>
  <si>
    <t>kupovina(30/19)</t>
  </si>
  <si>
    <t>EBARA PUMPE</t>
  </si>
  <si>
    <t>kupovina(29/19)</t>
  </si>
  <si>
    <t>REZERVOAR</t>
  </si>
  <si>
    <t>kupovina(000029)</t>
  </si>
  <si>
    <t>kupovina(19-391-0)</t>
  </si>
  <si>
    <t>kupovina(1939/031)</t>
  </si>
  <si>
    <t>kupovina(128/99)</t>
  </si>
  <si>
    <t>kupovina(55/19)</t>
  </si>
  <si>
    <t>kupovina(56/19)</t>
  </si>
  <si>
    <t>ELEKTRO ORMAR G.RUBEZA</t>
  </si>
  <si>
    <t>kupovina(57/19)</t>
  </si>
  <si>
    <t>kupovina(58/19)</t>
  </si>
  <si>
    <t>APARAT</t>
  </si>
  <si>
    <t>kupovina(K142168)</t>
  </si>
  <si>
    <t>kupovina(70/19)</t>
  </si>
  <si>
    <t xml:space="preserve">ELEKTRO ORMAR BRSNO </t>
  </si>
  <si>
    <t>kupovina(71/19)</t>
  </si>
  <si>
    <t>EBARA PUMPE BRSNO I OZRINICI</t>
  </si>
  <si>
    <t>kupovina(72/19)</t>
  </si>
  <si>
    <t>ELEKTRO ORMAR</t>
  </si>
  <si>
    <t>kupovina(73/19)</t>
  </si>
  <si>
    <t>kupovina(74/19)</t>
  </si>
  <si>
    <t xml:space="preserve">LOKATOR </t>
  </si>
  <si>
    <t>kupovina(1820/19)</t>
  </si>
  <si>
    <t>PUMPA BUNARSKA</t>
  </si>
  <si>
    <t>kupovina(000074)</t>
  </si>
  <si>
    <t>kupovina(69/19)</t>
  </si>
  <si>
    <t>SISTEM DETEKCIJE</t>
  </si>
  <si>
    <t>kupovina(403/324)</t>
  </si>
  <si>
    <t>HLORNA OPREMA</t>
  </si>
  <si>
    <t>PUMPA EBARA</t>
  </si>
  <si>
    <t>ELEKTRO ORMAR POKLONCI</t>
  </si>
  <si>
    <t>PUMPA EBARA PPOV</t>
  </si>
  <si>
    <t>KOMPLET ZA HLORISANJE SIPAČNO</t>
  </si>
  <si>
    <t>ABS PUMPA</t>
  </si>
  <si>
    <t>ELEKTRO ORMAR PRIJESPA</t>
  </si>
  <si>
    <t>ELEKTRO ORMAR D.RUBEŽA</t>
  </si>
  <si>
    <t>PUMPE EBARA D.RUBEŽA</t>
  </si>
  <si>
    <t xml:space="preserve">KOMPLET POSTROJENJA SA EBARA </t>
  </si>
  <si>
    <t>ELEKTRO ORMAR ŠUME</t>
  </si>
  <si>
    <t>POSTROJENJE EBARA</t>
  </si>
  <si>
    <t>ELEKTRO ORMAR PILATOVCI</t>
  </si>
  <si>
    <t>POSTROJ.SA USIS.POTIS.CIJEVIMA</t>
  </si>
  <si>
    <t>POSTROJ.CIJEVI PILATOVCI</t>
  </si>
  <si>
    <t>PUMPNO POSTROJENJE</t>
  </si>
  <si>
    <t>ELEKTRO ORMAR D.LUKA</t>
  </si>
  <si>
    <t>POSTROJ.CIJEVI D.LUKA</t>
  </si>
  <si>
    <t>ELEKTRO MOTOR EBARA</t>
  </si>
  <si>
    <t>HIDRAULIKA EBARA ŠIPAČNO</t>
  </si>
  <si>
    <t>KONEKTOR LAZ</t>
  </si>
  <si>
    <t>ELEKTRO ORMAR LAZ</t>
  </si>
  <si>
    <t>PUMPE EBARA LAZ</t>
  </si>
  <si>
    <t>ELEKTRO ORMAR LUKOVO</t>
  </si>
  <si>
    <t>POSTROJ.CIJEVI LUKOVO</t>
  </si>
  <si>
    <t>VERTIK.REZERVOAR</t>
  </si>
  <si>
    <t xml:space="preserve">VERTIK.REZERVOAR </t>
  </si>
  <si>
    <t>SENZOR HLORA</t>
  </si>
  <si>
    <t>VIŠESTEPENA PUMPA</t>
  </si>
  <si>
    <t>REZERVOAR ZA VODU</t>
  </si>
  <si>
    <t>HIDROFOR AQUAJET</t>
  </si>
  <si>
    <t>KONTEJNER</t>
  </si>
  <si>
    <t>BUNARSKA PUMPA</t>
  </si>
  <si>
    <t>FEKALNA PUMPA</t>
  </si>
  <si>
    <t xml:space="preserve">ELEKTRO MOTOR </t>
  </si>
  <si>
    <t>ADAPTER ZA DRB</t>
  </si>
  <si>
    <t>SPECTROHOMETER</t>
  </si>
  <si>
    <t>AUTOM. SISTEM ZA VODO.</t>
  </si>
  <si>
    <t>POSUDE ZA SPREČAVANJE HIDR.</t>
  </si>
  <si>
    <t>KRAN DUKLO</t>
  </si>
  <si>
    <t>KONTERJNER PPOV</t>
  </si>
  <si>
    <t>REZERVOAR DUKLO</t>
  </si>
  <si>
    <t>NAPOJNI KABLOVI CS KLIČEVO</t>
  </si>
  <si>
    <t>OBJEKAT ZA PUMPNO POSTROJENJE GRAHOVO 1 I 2</t>
  </si>
  <si>
    <t>OBJEKAT ZA PUMPNO POSTROJENJE LAZ</t>
  </si>
  <si>
    <t>OBJEKAT ZA PUMPNO POSTROJENJE OŠTROVAC</t>
  </si>
  <si>
    <t>PUMPE</t>
  </si>
  <si>
    <t>SET</t>
  </si>
  <si>
    <t>ROTAMETAR</t>
  </si>
  <si>
    <t>VERTIKALNI I HORIZONTALNI R.</t>
  </si>
  <si>
    <t>REZERVOARI PILATOVCI 2</t>
  </si>
  <si>
    <t xml:space="preserve">REZERVOAR BRSNO </t>
  </si>
  <si>
    <t>1837/1</t>
  </si>
  <si>
    <t>REZERVOAR PILATOVCI 1</t>
  </si>
  <si>
    <t xml:space="preserve">REZERVOAR DUKLO </t>
  </si>
  <si>
    <t>EBARA PUMPA PILATOVCI 1</t>
  </si>
  <si>
    <t xml:space="preserve">EBARA PUMPA </t>
  </si>
  <si>
    <t>CENTRALNI UREĐAJ</t>
  </si>
  <si>
    <t>ULTRAZVUČNI MJERAČ PROTOKA</t>
  </si>
  <si>
    <t>GEOFON</t>
  </si>
  <si>
    <t>KOLERACIJSKI LOGER ŠUMA</t>
  </si>
  <si>
    <t>VODOMJER ZENNER I IMPULSIVNI DAVAČ</t>
  </si>
  <si>
    <t>MJERNI INSTRUMENTI</t>
  </si>
  <si>
    <t>ELEMENT ORMARA DALJINSKE STANICE</t>
  </si>
  <si>
    <t>REPARATIVNI SET</t>
  </si>
  <si>
    <t>PUMPNI DIO</t>
  </si>
  <si>
    <t>ELEKTRONSKI NIVELIR</t>
  </si>
  <si>
    <t>STATIV ZA NIVELIR</t>
  </si>
  <si>
    <t>RUČNI LASERSKI METAR</t>
  </si>
  <si>
    <t>GPS VIVA</t>
  </si>
  <si>
    <t>TOTAL.STAN. SA PR. U KOF.</t>
  </si>
  <si>
    <t>STATIV ZA TOTALNU STANICU</t>
  </si>
  <si>
    <t>ALUM.TELESKOP.ŠTAP ZA PRI</t>
  </si>
  <si>
    <t>PRIZMA SA NOS. I CILJNOM M</t>
  </si>
  <si>
    <t>TELESKOPS. NIVELIR. LETV DUŽ</t>
  </si>
  <si>
    <t>ULTRAZV.MJER.PROT.FLUX</t>
  </si>
  <si>
    <t>APARAT ZA VARENJE</t>
  </si>
  <si>
    <t>EL.BUŠILICA</t>
  </si>
  <si>
    <t>NIVELIRSKA LETVA NEDO 5M</t>
  </si>
  <si>
    <t>TA PEĆ 4,5 KW</t>
  </si>
  <si>
    <t>UREDJAJ ZA ZAVARIVANJE</t>
  </si>
  <si>
    <t>ROTACIONI STRUGAČ FI 63</t>
  </si>
  <si>
    <t>ROTACIONI STRUGAČ FI 90</t>
  </si>
  <si>
    <t>ROTACIONI NOŽ ZA CIJEV</t>
  </si>
  <si>
    <t>HIDRAULIČNI ČEKIĆ PBS 80</t>
  </si>
  <si>
    <t>BENZIN. ROTACIONA KOSAČ</t>
  </si>
  <si>
    <t>BOMAG PLOČA</t>
  </si>
  <si>
    <t>Naziv JP "SPORTSKI CENTAR"</t>
  </si>
  <si>
    <t>Adresa (Ulica, broj, sprat i kancelarija) NJEGOŠEVA BB</t>
  </si>
  <si>
    <t>Djelatnost (šifra) usluge sportske aktivnosti</t>
  </si>
  <si>
    <t>KLUPA SVLAČ.L*200</t>
  </si>
  <si>
    <t xml:space="preserve">I </t>
  </si>
  <si>
    <t>nabavka 01.01.00</t>
  </si>
  <si>
    <t>NOSAC SJED. SA PO 3 STOL</t>
  </si>
  <si>
    <t>399</t>
  </si>
  <si>
    <t>donacija 01.01.2000.</t>
  </si>
  <si>
    <t>REŠETKE DRVENE</t>
  </si>
  <si>
    <t>07-5</t>
  </si>
  <si>
    <t>nabavka 10.04.2007.</t>
  </si>
  <si>
    <t>07-8</t>
  </si>
  <si>
    <t>BOJLER 50L</t>
  </si>
  <si>
    <t>03-6</t>
  </si>
  <si>
    <t>nabavka 08.12.2003.</t>
  </si>
  <si>
    <t>STO RADNI 700*800</t>
  </si>
  <si>
    <t>U810</t>
  </si>
  <si>
    <t>nabavka 01.01.2000.</t>
  </si>
  <si>
    <t>STO OBIČNI 1200*800</t>
  </si>
  <si>
    <t>U826</t>
  </si>
  <si>
    <t>STAMPAC SKENER KOPIRI FAX</t>
  </si>
  <si>
    <t>23-10</t>
  </si>
  <si>
    <t>nabavka 14.12.2023,Mils doo rn:1098/2023</t>
  </si>
  <si>
    <t>140</t>
  </si>
  <si>
    <t>169</t>
  </si>
  <si>
    <t>nabav.01.01.2000.</t>
  </si>
  <si>
    <t>333</t>
  </si>
  <si>
    <t>890</t>
  </si>
  <si>
    <t xml:space="preserve">STO ZA MASAZU </t>
  </si>
  <si>
    <t>00-26</t>
  </si>
  <si>
    <t>07-9</t>
  </si>
  <si>
    <t xml:space="preserve">nabavka 10.04.07 dekor iva rn 385         </t>
  </si>
  <si>
    <t>ORMAR ZA HIT.POMOĆ</t>
  </si>
  <si>
    <t>350</t>
  </si>
  <si>
    <t>REŠETKE PODNE DRVENE</t>
  </si>
  <si>
    <t>00-14</t>
  </si>
  <si>
    <t>nabavka  01.01.2000.</t>
  </si>
  <si>
    <t>93</t>
  </si>
  <si>
    <t>nabavka 01.01.2000</t>
  </si>
  <si>
    <t>KANCELARIJSKA STOLICA 8505-P EKO KOŽA</t>
  </si>
  <si>
    <t>16-03</t>
  </si>
  <si>
    <t>nabavka 14.12.2016., Grand design, rn: 360/12</t>
  </si>
  <si>
    <t>124</t>
  </si>
  <si>
    <t>nabavka01.01.00</t>
  </si>
  <si>
    <t>44</t>
  </si>
  <si>
    <t>62</t>
  </si>
  <si>
    <t>142</t>
  </si>
  <si>
    <t>07-6</t>
  </si>
  <si>
    <t xml:space="preserve">BOJLER  80L </t>
  </si>
  <si>
    <t>03-2</t>
  </si>
  <si>
    <t>nabavka 18.03.2003.</t>
  </si>
  <si>
    <t>STALAŽA DRVENA 1900X1000</t>
  </si>
  <si>
    <t>U887</t>
  </si>
  <si>
    <t>RACUNAR DELL 7020-FRZTB2</t>
  </si>
  <si>
    <t>21-4</t>
  </si>
  <si>
    <t>nabavka 20.07.21.donacija pivara trebjesa</t>
  </si>
  <si>
    <t>RACUNAR DELL 7020-CXGXF82</t>
  </si>
  <si>
    <t>21-5</t>
  </si>
  <si>
    <t>RACUNAR DELL 7020-MINA</t>
  </si>
  <si>
    <t>21-6</t>
  </si>
  <si>
    <t>RACUNAR DELL 7020-6T7X762</t>
  </si>
  <si>
    <t>21-7</t>
  </si>
  <si>
    <t>RACUNAR DELL 7020 1FBVTB2</t>
  </si>
  <si>
    <t>21-8</t>
  </si>
  <si>
    <t>RACUNAR YASHI J3160 4 GB</t>
  </si>
  <si>
    <t>21-9</t>
  </si>
  <si>
    <t>nabavka  softing rn.1710/2021 09.12.21</t>
  </si>
  <si>
    <t>MREŽA PLETENA 32*1</t>
  </si>
  <si>
    <t>00-5</t>
  </si>
  <si>
    <t>SEMAFOR MOD.L6FSM.</t>
  </si>
  <si>
    <t>07-15</t>
  </si>
  <si>
    <t xml:space="preserve">nabavka 15.05.2007. ramel </t>
  </si>
  <si>
    <t xml:space="preserve">MALI GOLOVI SA MREŽAMA </t>
  </si>
  <si>
    <t>00-102</t>
  </si>
  <si>
    <t>donacija  18.04.2000</t>
  </si>
  <si>
    <t xml:space="preserve">ODBOJKASKA STOLICA </t>
  </si>
  <si>
    <t>00-17</t>
  </si>
  <si>
    <t>donacija  01.01.2000.</t>
  </si>
  <si>
    <t xml:space="preserve">ODBOJKASKA  MREZA  </t>
  </si>
  <si>
    <t>00-18</t>
  </si>
  <si>
    <t xml:space="preserve">NOSAČ SJEDIŠTA STOLICA </t>
  </si>
  <si>
    <t>00-25</t>
  </si>
  <si>
    <t>TRODJELNA KLUPA PLAS.</t>
  </si>
  <si>
    <t>99-10</t>
  </si>
  <si>
    <t>nabavka 01.01.1999.</t>
  </si>
  <si>
    <t>KLUPA SVLAČIONIČKA L-2000</t>
  </si>
  <si>
    <t>I10134</t>
  </si>
  <si>
    <t>ZGLOBNI OBRUČ</t>
  </si>
  <si>
    <t>07-19</t>
  </si>
  <si>
    <t>nabavka 28.08.07 sport impex racun 21-2007</t>
  </si>
  <si>
    <t xml:space="preserve">GOL RUKOMETNI </t>
  </si>
  <si>
    <t>13</t>
  </si>
  <si>
    <t>61</t>
  </si>
  <si>
    <t>nabavka 01.01.2001.</t>
  </si>
  <si>
    <t>PVC BATECO +KOLICA ZA ODROLOVANJ</t>
  </si>
  <si>
    <t>24-13</t>
  </si>
  <si>
    <t>nabavka  03.12.2024,eurozox doo , rn. br.: 9631/2024</t>
  </si>
  <si>
    <t xml:space="preserve">KOS - MOBILNI HIDRAULIČNI </t>
  </si>
  <si>
    <t>PP APARATCO2</t>
  </si>
  <si>
    <t>00-58</t>
  </si>
  <si>
    <t>ORMAR  ZA HID.OPREMU</t>
  </si>
  <si>
    <t>RACUNAR H510M HDV(NESO)</t>
  </si>
  <si>
    <t>21-10</t>
  </si>
  <si>
    <t>ELEVATOR LIFT ZA BAZEN</t>
  </si>
  <si>
    <t>21-11</t>
  </si>
  <si>
    <t>nabavka 14.12.21., Tomas grupa doo, rn.br.: 271/3/2021</t>
  </si>
  <si>
    <t>NOSAC KONSTR. ZA SEMAFOR</t>
  </si>
  <si>
    <t>21-12</t>
  </si>
  <si>
    <t>nabavka 31.03.21., L gradnja doo, rn. br: 15</t>
  </si>
  <si>
    <t>MODUL NA TOPL.PUMPI 350-G</t>
  </si>
  <si>
    <t>21-13</t>
  </si>
  <si>
    <t>nabavka 08.11.21., Ening doo, rn. Br.: 1-209 i 1-246</t>
  </si>
  <si>
    <t>RACUNAR DELL 7020-CXGOG82</t>
  </si>
  <si>
    <t>21-2</t>
  </si>
  <si>
    <t>RACUNAR DELL 7020-CX9WF82</t>
  </si>
  <si>
    <t>21-3</t>
  </si>
  <si>
    <t>MONITOR LG 22MK400H-B</t>
  </si>
  <si>
    <t>22-2</t>
  </si>
  <si>
    <t>nabavka MILS RN.15/2022</t>
  </si>
  <si>
    <t>MONITOR LG 22MK410-8</t>
  </si>
  <si>
    <t>22-20</t>
  </si>
  <si>
    <t>nabavka MILS RN.756/2022</t>
  </si>
  <si>
    <t>REGISTAR KASA QUORION CR 21</t>
  </si>
  <si>
    <t>16-22</t>
  </si>
  <si>
    <t>nabavka 29.12.2016., Hardnet doo, rn.: 6098</t>
  </si>
  <si>
    <t>ZAMRZIVAČ -VERTIKALNI</t>
  </si>
  <si>
    <t>U943</t>
  </si>
  <si>
    <t>U991</t>
  </si>
  <si>
    <t>NOSAČ SJEDIŠTA SA PO 3 STOLICE</t>
  </si>
  <si>
    <t>939</t>
  </si>
  <si>
    <t xml:space="preserve">STO RADNI </t>
  </si>
  <si>
    <t>U247</t>
  </si>
  <si>
    <t>U343</t>
  </si>
  <si>
    <t>TOČKOVI ZA KOŠARKAŠKU KONSTRUKCIJU</t>
  </si>
  <si>
    <t>11-09</t>
  </si>
  <si>
    <t>nabavka 22.08.2011.mistera rn 1144/11</t>
  </si>
  <si>
    <t>STO RADNI 75X120</t>
  </si>
  <si>
    <t>STO RADNI 1470X600</t>
  </si>
  <si>
    <t>220</t>
  </si>
  <si>
    <t>845</t>
  </si>
  <si>
    <t>ORMAR DRVENI 570*570*1750</t>
  </si>
  <si>
    <t>412</t>
  </si>
  <si>
    <t>ORMAR DVOKRILNI</t>
  </si>
  <si>
    <t>U590</t>
  </si>
  <si>
    <t>MB KOMPRESOR BITZERCSH 9563</t>
  </si>
  <si>
    <t>24-10</t>
  </si>
  <si>
    <t>nabavka  30.10.2024, frigo sistem doo, rn.br.: 1340/2024</t>
  </si>
  <si>
    <t>USISIVAC V-CP743NB</t>
  </si>
  <si>
    <t>07-80</t>
  </si>
  <si>
    <t>nabavka 01.01.2016. kd promet montaza 8/11</t>
  </si>
  <si>
    <t>SET ALATA</t>
  </si>
  <si>
    <t>07-83</t>
  </si>
  <si>
    <t>nabavka 01.01.2016. trgotehna rn.18261107</t>
  </si>
  <si>
    <t xml:space="preserve">PLINSKI ROŠTILJ </t>
  </si>
  <si>
    <t>06-27</t>
  </si>
  <si>
    <t>nabavka 01.01.2016. ug.o kupopr.01-263</t>
  </si>
  <si>
    <t xml:space="preserve">SUDOPERA OD UNIVERA </t>
  </si>
  <si>
    <t>06-29</t>
  </si>
  <si>
    <t>nabavka 01.01.2016. dekor iva rn.89</t>
  </si>
  <si>
    <t>06-30</t>
  </si>
  <si>
    <t>nabavka 01.01.2016. tezga rn:132/12</t>
  </si>
  <si>
    <t>KONTROLER ZA KONTROLU PRISTUPA CT</t>
  </si>
  <si>
    <t>13-07</t>
  </si>
  <si>
    <t>nabavka 30.12.2013., Top force system, rn: 337/2013</t>
  </si>
  <si>
    <t>01-6109, 31.01.2025</t>
  </si>
  <si>
    <t>RASHOD 1</t>
  </si>
  <si>
    <t>KLIMA MB HAIER AS50TDBH</t>
  </si>
  <si>
    <t>19-13</t>
  </si>
  <si>
    <t>nabavka 26.09.2019 frigo sistem rn. 817</t>
  </si>
  <si>
    <t>19-14</t>
  </si>
  <si>
    <t>nabavka 26.09.2019 frigo sistem rn. 818</t>
  </si>
  <si>
    <t>KLIMA MB TUNDRA U68REMF</t>
  </si>
  <si>
    <t>19-15</t>
  </si>
  <si>
    <t>nabavka 26.09.2019 frigo sistem rn. 819</t>
  </si>
  <si>
    <t>19-16</t>
  </si>
  <si>
    <t>nabavka 26.09.2019 frigo sistem rn. 820</t>
  </si>
  <si>
    <t>19-17</t>
  </si>
  <si>
    <t>nabavka 26.09.2019 frigo sistem rn. 821</t>
  </si>
  <si>
    <t>19-18</t>
  </si>
  <si>
    <t>nabavka 26.09.2019 frigo sistem rn. 822</t>
  </si>
  <si>
    <t>19-19</t>
  </si>
  <si>
    <t>nabavka 26.09.2019 frigo sistem rn. 823</t>
  </si>
  <si>
    <t>KLIMA MB HAIER WIL1005425</t>
  </si>
  <si>
    <t>19-20</t>
  </si>
  <si>
    <t>nabavka 26.09.2019 frigo sistem rn. 824</t>
  </si>
  <si>
    <t>19-21</t>
  </si>
  <si>
    <t>nabavka 26.09.2019 frigo sistem rn. 825</t>
  </si>
  <si>
    <t>RACUNAR DELL 7010 - D5R6032</t>
  </si>
  <si>
    <t>21-1</t>
  </si>
  <si>
    <t>STOLICA KANC.ANAT.</t>
  </si>
  <si>
    <t>22-16</t>
  </si>
  <si>
    <t>nabavka RAMOND RN.002.1184-1623</t>
  </si>
  <si>
    <t>FOTELJA KANCEL.6158HE</t>
  </si>
  <si>
    <t>22-17</t>
  </si>
  <si>
    <t>nabavka RAMOND RN.002.1184-2890</t>
  </si>
  <si>
    <t>FOTELJA KANCEL.RJ-7007</t>
  </si>
  <si>
    <t>22-18</t>
  </si>
  <si>
    <t>nabavka RAMOND RN.1184-2890</t>
  </si>
  <si>
    <t>MIKROTALASNA  2719</t>
  </si>
  <si>
    <t>06-31</t>
  </si>
  <si>
    <t xml:space="preserve">nabavka 01.01.16. kd promet mont. rn 18/07 </t>
  </si>
  <si>
    <t>STOLICA A24 PLAVA PLIŠ</t>
  </si>
  <si>
    <t>07-56</t>
  </si>
  <si>
    <t>nabavka 25.10.2007 gitanes les rn 167/s</t>
  </si>
  <si>
    <t>MAŠINA ZA LJUŠTENJE POVRĆA</t>
  </si>
  <si>
    <t>U522</t>
  </si>
  <si>
    <t>REGISTAR KASA ERA 495</t>
  </si>
  <si>
    <t>U591</t>
  </si>
  <si>
    <t>nabavka 14.08.2001.</t>
  </si>
  <si>
    <t>DANFOSS FREKVENTNI REGULATOR VLT</t>
  </si>
  <si>
    <t>24-11</t>
  </si>
  <si>
    <t>nabavka  30.10.2024, frigo sistem doo, rn.br.: 1341/2024</t>
  </si>
  <si>
    <t>MAŠINA ZA PRANJE SUĐA</t>
  </si>
  <si>
    <t>07-66</t>
  </si>
  <si>
    <t>nabavka 01.11.2007 gtt rn 01-1749</t>
  </si>
  <si>
    <t xml:space="preserve">VAGA BETA 10KG </t>
  </si>
  <si>
    <t>99-14</t>
  </si>
  <si>
    <t>nabavka 01.01.1999</t>
  </si>
  <si>
    <t>MAŠINA ZA REZANJE SUHOMESNATOG</t>
  </si>
  <si>
    <t>U27</t>
  </si>
  <si>
    <t>SHARP LC 32CFE511E LED FUUL HD</t>
  </si>
  <si>
    <t>15-8</t>
  </si>
  <si>
    <t>nabavka 07.12.2015., Mils doo, rn: 507/02</t>
  </si>
  <si>
    <t>STO METAL STAKLO WMGT-003 F/86</t>
  </si>
  <si>
    <t>15-6</t>
  </si>
  <si>
    <t>nabavka 03.07.2015., Ramond doo, rn:230/99</t>
  </si>
  <si>
    <t>MAŠINA UNIVERZALNA ZA REZANJE MIN-NIS</t>
  </si>
  <si>
    <t>U674</t>
  </si>
  <si>
    <t>STUBE</t>
  </si>
  <si>
    <t>11-04</t>
  </si>
  <si>
    <t>nabavka 01.01.2002.</t>
  </si>
  <si>
    <t>SISTEM ZA NAVOD.SA AUTOMATIKOM</t>
  </si>
  <si>
    <t>24-12</t>
  </si>
  <si>
    <t>nabavka  03.10.2024, garden lux doo, rn.br.: 349/2024</t>
  </si>
  <si>
    <t xml:space="preserve">STO KANCELARIJSKI </t>
  </si>
  <si>
    <t>U453</t>
  </si>
  <si>
    <t xml:space="preserve">RADIJATOR ULJNI VIVAX </t>
  </si>
  <si>
    <t>09-37</t>
  </si>
  <si>
    <t xml:space="preserve">nabavka 17.12.2009 elektro frigo </t>
  </si>
  <si>
    <t>MLIN ZA MLJEVENJE MESA BUFALO</t>
  </si>
  <si>
    <t>U695</t>
  </si>
  <si>
    <t>STO KANCELARIJSKI  180</t>
  </si>
  <si>
    <t>07-30</t>
  </si>
  <si>
    <t xml:space="preserve">nabavka 01.10.2007 ibon </t>
  </si>
  <si>
    <t>07-50</t>
  </si>
  <si>
    <t>nabavka 25.10.07   ramo</t>
  </si>
  <si>
    <t>STOLICA A24 CRVENA  PLIŠ</t>
  </si>
  <si>
    <t>07-57</t>
  </si>
  <si>
    <t>nabavka 25.10.07   git</t>
  </si>
  <si>
    <t>RASHOD 2</t>
  </si>
  <si>
    <t>TELEFON KXT 500</t>
  </si>
  <si>
    <t>05-1</t>
  </si>
  <si>
    <t xml:space="preserve">nabavka 22.01.05 kd promet montaza rn  </t>
  </si>
  <si>
    <t>07-67</t>
  </si>
  <si>
    <t>nabavka 07.11.07 hard net rn 11-07/1688</t>
  </si>
  <si>
    <t>07-70</t>
  </si>
  <si>
    <t>nabavka 15.11.07 hard net rn 11-07/1730</t>
  </si>
  <si>
    <t>ŠTAMPAČ HP LJ P1102W</t>
  </si>
  <si>
    <t>11-02</t>
  </si>
  <si>
    <t>nabavka 15.11.07 hard net rn 11-07/1731</t>
  </si>
  <si>
    <t>KLIMA MB HAIER AS35TADH</t>
  </si>
  <si>
    <t>19-04</t>
  </si>
  <si>
    <t>nabavka 26.09.2019 frigo sistem rn. 808</t>
  </si>
  <si>
    <t>19-05</t>
  </si>
  <si>
    <t>nabavka 26.09.2019 frigo sistem rn. 809</t>
  </si>
  <si>
    <t>19-06</t>
  </si>
  <si>
    <t>nabavka 26.09.2019 frigo sistem rn. 810</t>
  </si>
  <si>
    <t>19-07</t>
  </si>
  <si>
    <t>nabavka 26.09.2019 frigo sistem rn. 811</t>
  </si>
  <si>
    <t>19-08</t>
  </si>
  <si>
    <t>nabavka 26.09.2019 frigo sistem rn. 812</t>
  </si>
  <si>
    <t>19-09</t>
  </si>
  <si>
    <t>nabavka 26.09.2019 frigo sistem rn. 813</t>
  </si>
  <si>
    <t>19-10</t>
  </si>
  <si>
    <t>nabavka 26.09.2019 frigo sistem rn. 814</t>
  </si>
  <si>
    <t>19-11</t>
  </si>
  <si>
    <t>nabavka 26.09.2019 frigo sistem rn. 815</t>
  </si>
  <si>
    <t>19-12</t>
  </si>
  <si>
    <t>nabavka 26.09.2019 frigo sistem rn. 816</t>
  </si>
  <si>
    <t>PREGR.ZAVJESA 2.5MSA MEH.</t>
  </si>
  <si>
    <t>22-13</t>
  </si>
  <si>
    <t>nabavka CENTROSLAVIJA rn.br.24/2022</t>
  </si>
  <si>
    <t>MAŠ.ZA ĆIŠ.BD50/60CEP</t>
  </si>
  <si>
    <t>22-14</t>
  </si>
  <si>
    <t>nabavka KARCHER rn.br.659/2022</t>
  </si>
  <si>
    <t>KANC.STO TALES</t>
  </si>
  <si>
    <t>22-15</t>
  </si>
  <si>
    <t>MUTILICA UNIVERZALNA SLASTIČARSKA</t>
  </si>
  <si>
    <t>U1510</t>
  </si>
  <si>
    <t>STO KANCELARIJSKI  160</t>
  </si>
  <si>
    <t>07-37</t>
  </si>
  <si>
    <t>KLUB STO  600/520X600</t>
  </si>
  <si>
    <t>07-40</t>
  </si>
  <si>
    <t>nabavka 01.10.2007  javorak rn e0088</t>
  </si>
  <si>
    <t xml:space="preserve">KLUB FOTELJA </t>
  </si>
  <si>
    <t>07-46</t>
  </si>
  <si>
    <t>nabavka 25.10.07   ramond 17/10/2007</t>
  </si>
  <si>
    <t xml:space="preserve">STOLICA A 32 BEŽ KOŽA </t>
  </si>
  <si>
    <t>07-54</t>
  </si>
  <si>
    <t xml:space="preserve">VJEŠAONIK </t>
  </si>
  <si>
    <t>07-62</t>
  </si>
  <si>
    <t xml:space="preserve">OGLEDALO </t>
  </si>
  <si>
    <t>07-71</t>
  </si>
  <si>
    <t>nabavka 23.11.2007 doo josanovic  rn 16</t>
  </si>
  <si>
    <t xml:space="preserve">TELEFON PANASONIK </t>
  </si>
  <si>
    <t>04-1</t>
  </si>
  <si>
    <t>nabavka 29.01.04. telemont 94/04</t>
  </si>
  <si>
    <t>FAX PANASONIK 803-KX FLB</t>
  </si>
  <si>
    <t>07-12</t>
  </si>
  <si>
    <t>nabavka 27.04.07. hard net 07-04-644</t>
  </si>
  <si>
    <t>FAX PANASONIK KXFP</t>
  </si>
  <si>
    <t>10-2</t>
  </si>
  <si>
    <t>nabavka 29.01.10. hard net rn 1/10/97</t>
  </si>
  <si>
    <t>FAX PANASONIK</t>
  </si>
  <si>
    <t>07-68</t>
  </si>
  <si>
    <t>nabavka 10.11.07. hard net rn 10-07/1688</t>
  </si>
  <si>
    <t>RADIJATOR FG 11 AKF</t>
  </si>
  <si>
    <t>04-11</t>
  </si>
  <si>
    <t>nabavka 16.11.04. kd promet montaza 25/11</t>
  </si>
  <si>
    <t xml:space="preserve">KASETOFON </t>
  </si>
  <si>
    <t>05-14</t>
  </si>
  <si>
    <t xml:space="preserve">nabavka 29.09.05.kd promet montaza </t>
  </si>
  <si>
    <t xml:space="preserve">PASAT 1.9 TD KARAVAN </t>
  </si>
  <si>
    <t>05-4</t>
  </si>
  <si>
    <t>nabavka 16.09.05. sarder doo 80/05</t>
  </si>
  <si>
    <t>KOMODA</t>
  </si>
  <si>
    <t>07-28</t>
  </si>
  <si>
    <t>nabavka 01.10.2007dekor iva rn 105</t>
  </si>
  <si>
    <t>STO KANCELARIJSKI  240</t>
  </si>
  <si>
    <t>07-35</t>
  </si>
  <si>
    <t>nabavka 01.10.2007ibon 03/10-vp</t>
  </si>
  <si>
    <t xml:space="preserve">STOLICE KRISTINA </t>
  </si>
  <si>
    <t>07-38</t>
  </si>
  <si>
    <t>nabavka 01.10.2007 javorak rn e0088</t>
  </si>
  <si>
    <t xml:space="preserve">POLUFOTELJA KRISTINA </t>
  </si>
  <si>
    <t>07-39</t>
  </si>
  <si>
    <t xml:space="preserve">STOLICA A 31 CRNA KOŽNA </t>
  </si>
  <si>
    <t>07-53</t>
  </si>
  <si>
    <t>nabavka 25.10.07   gitanes rn 167/s</t>
  </si>
  <si>
    <t>TRIMER MOTORNI 0.8KW STIHL</t>
  </si>
  <si>
    <t>13-03</t>
  </si>
  <si>
    <t>ug. O poklonu, 11.06.2013.</t>
  </si>
  <si>
    <t>OTIRAČ</t>
  </si>
  <si>
    <t>07-44</t>
  </si>
  <si>
    <t>nabavka 25.10.2007 pz lucky mond 138-10/07</t>
  </si>
  <si>
    <t xml:space="preserve">TEPIH </t>
  </si>
  <si>
    <t>07-45</t>
  </si>
  <si>
    <t>FIAT STILO 1.9 MJTD</t>
  </si>
  <si>
    <t>11-07</t>
  </si>
  <si>
    <t>nabavka 05.08.2011 doo sarder rn 69/11</t>
  </si>
  <si>
    <t>TELEFONSKA GARNITURA PANASONIK</t>
  </si>
  <si>
    <t>571</t>
  </si>
  <si>
    <t>KLIZNA VRATA</t>
  </si>
  <si>
    <t>06-1</t>
  </si>
  <si>
    <t>Dekor Iva, rn br.: 1-1/06</t>
  </si>
  <si>
    <t>STO  ZA SASTANKE 2200X900</t>
  </si>
  <si>
    <t>623</t>
  </si>
  <si>
    <t>DEFIBRILATOR  FRED PA-1</t>
  </si>
  <si>
    <t>19-01</t>
  </si>
  <si>
    <t>nabavka 18.02.2019. farmont29/2019</t>
  </si>
  <si>
    <t>LAP TOP LENOVO IDEAPAD</t>
  </si>
  <si>
    <t>19-02</t>
  </si>
  <si>
    <t xml:space="preserve">nabavka  </t>
  </si>
  <si>
    <t>KLIMA MB HAIER  AS35TADH</t>
  </si>
  <si>
    <t>19-03</t>
  </si>
  <si>
    <t>nabavka 26.09.2019 frigo sistem rn. 807</t>
  </si>
  <si>
    <t>DRVENI ŠTAND</t>
  </si>
  <si>
    <t>18-05</t>
  </si>
  <si>
    <t>nabavka 02.10.2018.rez doo rožaje rn.01/10-18</t>
  </si>
  <si>
    <t>PUMPA 4SR12/22</t>
  </si>
  <si>
    <t>22-1</t>
  </si>
  <si>
    <t>nabavka14.01.2022 EXPLORING rn1422-3605-5</t>
  </si>
  <si>
    <t>STUBOVI ZA ODB.SUD.STOL.</t>
  </si>
  <si>
    <t>22-10</t>
  </si>
  <si>
    <t>TELEFON ALKATEL</t>
  </si>
  <si>
    <t>22-11</t>
  </si>
  <si>
    <t>nabavka TELEKOM 154/22</t>
  </si>
  <si>
    <t>KOŠ.KONSTR.SAM325</t>
  </si>
  <si>
    <t>22-12</t>
  </si>
  <si>
    <t>831</t>
  </si>
  <si>
    <t>nabavka 31.10.2000.</t>
  </si>
  <si>
    <t>PRENAPONSKA ZASTITA PLC S71200</t>
  </si>
  <si>
    <t>24-2</t>
  </si>
  <si>
    <t>nabavka  20.02.2024, deltahes doo, rn.br.. 2024/00001</t>
  </si>
  <si>
    <t xml:space="preserve">TRAKASTA ZAVJESA </t>
  </si>
  <si>
    <t>07-23</t>
  </si>
  <si>
    <t>nabavka 01.09.2007. nikolic dejan rn 20/09/01</t>
  </si>
  <si>
    <t>RADIJATOR ZASS 200W09</t>
  </si>
  <si>
    <t>04-4</t>
  </si>
  <si>
    <t>nabavka 16.11.2004. kd promrt montaza 25/11</t>
  </si>
  <si>
    <t>KONTROR ZA EVID RAD.VREMENA</t>
  </si>
  <si>
    <t>24-3</t>
  </si>
  <si>
    <t>nabavka  18.04.2024,elmark montenegro doo, rn.br.: 1330424</t>
  </si>
  <si>
    <t>STOLICA TAPACIRANA RESTORANSKA</t>
  </si>
  <si>
    <t>230</t>
  </si>
  <si>
    <t>238</t>
  </si>
  <si>
    <t>283</t>
  </si>
  <si>
    <t>287</t>
  </si>
  <si>
    <t>REGAL (BEZ VRATA)140X240</t>
  </si>
  <si>
    <t>309</t>
  </si>
  <si>
    <t>REGAL (BEZ VRATA)140X241</t>
  </si>
  <si>
    <t>357</t>
  </si>
  <si>
    <t>VISEĆA 160X60 IZ DVA DIJELA</t>
  </si>
  <si>
    <t>427</t>
  </si>
  <si>
    <t>813</t>
  </si>
  <si>
    <t>886</t>
  </si>
  <si>
    <t>REGAL  (BEZ VRATA) 140*240</t>
  </si>
  <si>
    <t>938</t>
  </si>
  <si>
    <t>235</t>
  </si>
  <si>
    <t>BOJLER  PROTOČNI  10L</t>
  </si>
  <si>
    <t>861</t>
  </si>
  <si>
    <t>KOTLARNICA NA ELEKTRIČNI POGON</t>
  </si>
  <si>
    <t>04-8</t>
  </si>
  <si>
    <t>nabavka 06.12.2004., Grijanje, rn.: 106</t>
  </si>
  <si>
    <t xml:space="preserve">KLUPA </t>
  </si>
  <si>
    <t>00-13</t>
  </si>
  <si>
    <t xml:space="preserve">TVISTER </t>
  </si>
  <si>
    <t>01-4</t>
  </si>
  <si>
    <t>nabavka 29.01.2001.</t>
  </si>
  <si>
    <t xml:space="preserve">RAZBOJ SA VRATILOM </t>
  </si>
  <si>
    <t>01-5</t>
  </si>
  <si>
    <t xml:space="preserve">KOSA DASKA SA NAGIBOM </t>
  </si>
  <si>
    <t>01-6</t>
  </si>
  <si>
    <t>RIMSKA STOLICA</t>
  </si>
  <si>
    <t>01-7</t>
  </si>
  <si>
    <t>RIMSKA STOLICA ZA LEDJA</t>
  </si>
  <si>
    <t>01-8</t>
  </si>
  <si>
    <t>KOSA KLUPA SA STALKOM</t>
  </si>
  <si>
    <t>01-9</t>
  </si>
  <si>
    <t>FOTELJA CHURCHILL</t>
  </si>
  <si>
    <t>16-08</t>
  </si>
  <si>
    <t>nabavka 03.02.2016., Ramond doo, rn.: 27/99</t>
  </si>
  <si>
    <t>MONITOR VIEWSONIC VA1903A</t>
  </si>
  <si>
    <t>16-10</t>
  </si>
  <si>
    <t>nabavka 06.06.2016., Mils doo, rn.: 177/02</t>
  </si>
  <si>
    <t>ŠTAMPAČ HP LJ PRO P1102</t>
  </si>
  <si>
    <t>16-11</t>
  </si>
  <si>
    <t>MIKSETA MG-12XU SA 12 KANALA</t>
  </si>
  <si>
    <t>16-19</t>
  </si>
  <si>
    <t>nabavka 20.10.2016., Euro unit doo, rn.: 51/000249-2016</t>
  </si>
  <si>
    <t>PANEL KONVEKTOR SA MEH. TERMOSTATOM</t>
  </si>
  <si>
    <t>16-21</t>
  </si>
  <si>
    <t>nabavka 07.12.2016., Okov doo, rn.: 610k112911</t>
  </si>
  <si>
    <t>121</t>
  </si>
  <si>
    <t>TOČ.ZA KOŠARKAŠKU KONSTRUKCIJU</t>
  </si>
  <si>
    <t>18-01</t>
  </si>
  <si>
    <t>nabavka 01.06.2018 ELMARK rn.2520618</t>
  </si>
  <si>
    <t xml:space="preserve">ROLO VRATA </t>
  </si>
  <si>
    <t>18-02</t>
  </si>
  <si>
    <t>nabavka 19.07.2018.nik plast rn.10-07/018</t>
  </si>
  <si>
    <t>SAMOH.BENZ.KOSAČICA140CCMK500</t>
  </si>
  <si>
    <t>18-03</t>
  </si>
  <si>
    <t>nabavka 03.05.2018.okov rn.610k127358</t>
  </si>
  <si>
    <t>RAVNA KLUPA SA STALKOM</t>
  </si>
  <si>
    <t>01-10</t>
  </si>
  <si>
    <t>ČETVORONOŽNI STALAK</t>
  </si>
  <si>
    <t>01-11</t>
  </si>
  <si>
    <t xml:space="preserve">SKOTOVA KLUPA </t>
  </si>
  <si>
    <t>01-12</t>
  </si>
  <si>
    <t xml:space="preserve">SJEDEĆA LIST MAŠINA </t>
  </si>
  <si>
    <t>01-13</t>
  </si>
  <si>
    <t xml:space="preserve">VRETIKALNI STALAK ZA ŠIPKE </t>
  </si>
  <si>
    <t>01-14</t>
  </si>
  <si>
    <t xml:space="preserve">SMIT MAŠINA </t>
  </si>
  <si>
    <t>01-15</t>
  </si>
  <si>
    <t xml:space="preserve">LAT MAŠINA </t>
  </si>
  <si>
    <t>01-16</t>
  </si>
  <si>
    <t>01-17</t>
  </si>
  <si>
    <t xml:space="preserve">STALAK ZA ČUČNJEVE </t>
  </si>
  <si>
    <t>01-18</t>
  </si>
  <si>
    <t xml:space="preserve">LEG KURL MAŠINA </t>
  </si>
  <si>
    <t>01-19</t>
  </si>
  <si>
    <t xml:space="preserve">LEG PRES </t>
  </si>
  <si>
    <t>01-20</t>
  </si>
  <si>
    <t xml:space="preserve">KURZ MAŠINA </t>
  </si>
  <si>
    <t>01-21</t>
  </si>
  <si>
    <t xml:space="preserve">LIST MAŠINA </t>
  </si>
  <si>
    <t>01-22</t>
  </si>
  <si>
    <t xml:space="preserve">T ŠIPKA SA POSTOLJEM </t>
  </si>
  <si>
    <t>01-23</t>
  </si>
  <si>
    <t xml:space="preserve">STALAK ZA BUČICE </t>
  </si>
  <si>
    <t>01-24</t>
  </si>
  <si>
    <t>01-25</t>
  </si>
  <si>
    <t>STOLICA SA STALKOM ZA RAMENA</t>
  </si>
  <si>
    <t>01-26</t>
  </si>
  <si>
    <t>SKOTOVA KLUPA</t>
  </si>
  <si>
    <t>01-27</t>
  </si>
  <si>
    <t xml:space="preserve">KROS MAŠINA </t>
  </si>
  <si>
    <t>01-28</t>
  </si>
  <si>
    <t xml:space="preserve">PEK-DEK MAŠINA </t>
  </si>
  <si>
    <t>01-29</t>
  </si>
  <si>
    <t xml:space="preserve">MAŠINA ZA ŠUTIRANJE </t>
  </si>
  <si>
    <t>01-30</t>
  </si>
  <si>
    <t xml:space="preserve">MAŠINA ZA TRBUŠNJAKE </t>
  </si>
  <si>
    <t>01-31</t>
  </si>
  <si>
    <t xml:space="preserve">EZ ŠIPKE </t>
  </si>
  <si>
    <t>01-32</t>
  </si>
  <si>
    <t>M 21  DELTS MASCHINE</t>
  </si>
  <si>
    <t>07-24</t>
  </si>
  <si>
    <t>nabavka 11.09.2007 derasko rn 37/07</t>
  </si>
  <si>
    <t xml:space="preserve">M 19 POWER STATION </t>
  </si>
  <si>
    <t>07-25</t>
  </si>
  <si>
    <t xml:space="preserve">K13 VRATILO </t>
  </si>
  <si>
    <t>07-26</t>
  </si>
  <si>
    <t>nabavka 11.09.2007 derasko rn 37/08</t>
  </si>
  <si>
    <t>TELEFAX PANASONIC 701 KXFP A4</t>
  </si>
  <si>
    <t>16-05</t>
  </si>
  <si>
    <t>nabavka 05.12.2016., Hardnet doo, rn.: 5598</t>
  </si>
  <si>
    <t>ŠTAMPAČ EPSON L220 CISS AIO A4</t>
  </si>
  <si>
    <t>16-06</t>
  </si>
  <si>
    <t>FOTELJA ART RJ-7307/COFFE</t>
  </si>
  <si>
    <t>16-07</t>
  </si>
  <si>
    <t>nabavka 01.02.2016., Ramond doo, rn.: 9/99</t>
  </si>
  <si>
    <t>KLIMA  MB MAXONFRESH PLUS</t>
  </si>
  <si>
    <t>23-1</t>
  </si>
  <si>
    <t>nabavka 13.04.2023,Frigo sistem doo rn:165/2023</t>
  </si>
  <si>
    <t>LAP TOP DELL/OFFICE 2021/MIC</t>
  </si>
  <si>
    <t>23-2</t>
  </si>
  <si>
    <t>nabavka 03.05.2023,Mils doo rn:316/2023</t>
  </si>
  <si>
    <t>VAGA 200 KG</t>
  </si>
  <si>
    <t>U1750</t>
  </si>
  <si>
    <t>TEG 1.25 KG</t>
  </si>
  <si>
    <t>09-15</t>
  </si>
  <si>
    <t>nabavka 01.12.2009.</t>
  </si>
  <si>
    <t>SUDOPERA JEDNODJELNA 700 X 700</t>
  </si>
  <si>
    <t>00-97</t>
  </si>
  <si>
    <t>RAČUNAR MSGW INFINITY SP480</t>
  </si>
  <si>
    <t>13-10</t>
  </si>
  <si>
    <t>nabavka 18.12.2013., mils rn: 578/02</t>
  </si>
  <si>
    <t>TEG 7.5 KG</t>
  </si>
  <si>
    <t>09-19</t>
  </si>
  <si>
    <t xml:space="preserve">TEG 10KG </t>
  </si>
  <si>
    <t>09-20</t>
  </si>
  <si>
    <t>TEG 15KG</t>
  </si>
  <si>
    <t>09-21</t>
  </si>
  <si>
    <t>TEG 20 KG</t>
  </si>
  <si>
    <t>09-22</t>
  </si>
  <si>
    <t>KLIMA INV. ASYG24LF</t>
  </si>
  <si>
    <t>15-1</t>
  </si>
  <si>
    <t>nabavka 28.02.2015., Frigo sistem doo, rn: 051</t>
  </si>
  <si>
    <t xml:space="preserve">BUČICE 10 KG </t>
  </si>
  <si>
    <t>09-24</t>
  </si>
  <si>
    <t>BUČICE 15KG</t>
  </si>
  <si>
    <t>09-25</t>
  </si>
  <si>
    <t>ANDROID POS UREDJ.ZA KON.PRISTUPA</t>
  </si>
  <si>
    <t>24-5</t>
  </si>
  <si>
    <t>nabavka  08.03.2024, softing doo, rn.br.: 587/2024</t>
  </si>
  <si>
    <t>MONITOR ASUS 19VS197DE</t>
  </si>
  <si>
    <t>15-4</t>
  </si>
  <si>
    <t>nabavka 20.02.2015., Mils doo, rn: 59/02</t>
  </si>
  <si>
    <t>BUČICE  22.5 KG</t>
  </si>
  <si>
    <t>09-28</t>
  </si>
  <si>
    <t>APARAT ZA PRANJE K4 CLASSIC 1800W</t>
  </si>
  <si>
    <t>15-7</t>
  </si>
  <si>
    <t>nabavka 19.08.2015., Okov doo, rn: 610k102675</t>
  </si>
  <si>
    <t>15-3</t>
  </si>
  <si>
    <t>BUČICE  30 KG</t>
  </si>
  <si>
    <t>09-31</t>
  </si>
  <si>
    <t>BUČICE  32.5 KG</t>
  </si>
  <si>
    <t>09-32</t>
  </si>
  <si>
    <t>BUČICE  35KG</t>
  </si>
  <si>
    <t>09-33</t>
  </si>
  <si>
    <t>BUČICE  37.5 KG</t>
  </si>
  <si>
    <t>09-34</t>
  </si>
  <si>
    <t xml:space="preserve">ITISON </t>
  </si>
  <si>
    <t>06--32</t>
  </si>
  <si>
    <t xml:space="preserve">nabavka 01.01.2016.decordom rn:53/3      </t>
  </si>
  <si>
    <t>STO DRVENI</t>
  </si>
  <si>
    <t>00-100</t>
  </si>
  <si>
    <t>SUDOPERA JEDNODJELNA SA RADNIM STOLOM 1300 X 700</t>
  </si>
  <si>
    <t>U79</t>
  </si>
  <si>
    <t xml:space="preserve">RADIJATOR ULJNI CB 2009 E01R </t>
  </si>
  <si>
    <t>17-09</t>
  </si>
  <si>
    <t>nabavka  21.09.2017. okov rn.610k120675</t>
  </si>
  <si>
    <t>MONITOR 19 PHILIPS 193V5LSB211</t>
  </si>
  <si>
    <t>17-11</t>
  </si>
  <si>
    <t>nabavka  25.09.2017.hardnet rn.4249</t>
  </si>
  <si>
    <t xml:space="preserve">OPREMA ZA INTERNET NA BAZENU </t>
  </si>
  <si>
    <t>17-12</t>
  </si>
  <si>
    <t>nabavka  17.06.2017.hardnet rn.617178</t>
  </si>
  <si>
    <t>OPREMA ZA INTEN.NA BAZENU(ORM-RUT)</t>
  </si>
  <si>
    <t>17-13</t>
  </si>
  <si>
    <t>nabavka  25.09.2017.hardnet rn.1217370</t>
  </si>
  <si>
    <t>TEG 5 KG</t>
  </si>
  <si>
    <t>09-18</t>
  </si>
  <si>
    <t>však po popisu 01.12.2009</t>
  </si>
  <si>
    <t>STO 70</t>
  </si>
  <si>
    <t>06-11</t>
  </si>
  <si>
    <t>nabavka 17.04.2006., Loris 4/2006</t>
  </si>
  <si>
    <t>16-02</t>
  </si>
  <si>
    <t>16-04</t>
  </si>
  <si>
    <t>SUDOPERA JEDNODJELNA</t>
  </si>
  <si>
    <t>U106</t>
  </si>
  <si>
    <t xml:space="preserve">STO KANCELARIJSKI  </t>
  </si>
  <si>
    <t>00-69</t>
  </si>
  <si>
    <t xml:space="preserve"> </t>
  </si>
  <si>
    <t>STO BAŠTENSKI METALNI</t>
  </si>
  <si>
    <t>00-70</t>
  </si>
  <si>
    <t xml:space="preserve">OGLEDALO ZIDNO </t>
  </si>
  <si>
    <t>00-71</t>
  </si>
  <si>
    <t xml:space="preserve">TELEFONSKI APARAT </t>
  </si>
  <si>
    <t>06-14</t>
  </si>
  <si>
    <t xml:space="preserve">nabavka 19.06.2006. kompromis rn 1906 </t>
  </si>
  <si>
    <t>PEČENJARA ING ČAČAK</t>
  </si>
  <si>
    <t>U882</t>
  </si>
  <si>
    <t xml:space="preserve">ZIDNI SAT </t>
  </si>
  <si>
    <t>08-47</t>
  </si>
  <si>
    <t>donacija 22.10.2008.</t>
  </si>
  <si>
    <t xml:space="preserve">RAVNE ŠIPKE </t>
  </si>
  <si>
    <t>01-34</t>
  </si>
  <si>
    <t xml:space="preserve">TA PEĆ 2.5 KW </t>
  </si>
  <si>
    <t>U394</t>
  </si>
  <si>
    <t>nabavka 25.11.2002.</t>
  </si>
  <si>
    <t xml:space="preserve">MUZIČKI STUB </t>
  </si>
  <si>
    <t>00-32</t>
  </si>
  <si>
    <t>ETISON TERETANA</t>
  </si>
  <si>
    <t>11-10</t>
  </si>
  <si>
    <t>nabavka 08.09.2011.pz lucy mond 84/09-2011</t>
  </si>
  <si>
    <t>SUDOPERA DVODJELNA</t>
  </si>
  <si>
    <t>U415</t>
  </si>
  <si>
    <t xml:space="preserve">DASKA ZA PEGLANJE </t>
  </si>
  <si>
    <t>00-84</t>
  </si>
  <si>
    <t xml:space="preserve">MAŠINA ZA PRANJE VEŠA </t>
  </si>
  <si>
    <t>10-8</t>
  </si>
  <si>
    <t>nabavka 28.06.2010 tehno max rn 2004/10</t>
  </si>
  <si>
    <t xml:space="preserve">MAŠINA ZA SUŠENJE VEŠA </t>
  </si>
  <si>
    <t>10-9</t>
  </si>
  <si>
    <t>nabavka 28.06.2010 tehno max rn 2004/11</t>
  </si>
  <si>
    <t>STO NISKI 600X600</t>
  </si>
  <si>
    <t>600</t>
  </si>
  <si>
    <t xml:space="preserve">STO SERVISNI GERIDON </t>
  </si>
  <si>
    <t>U12</t>
  </si>
  <si>
    <t>STOLICE TAPACIRANE AK107</t>
  </si>
  <si>
    <t>U81</t>
  </si>
  <si>
    <t>U84</t>
  </si>
  <si>
    <t>U85</t>
  </si>
  <si>
    <t>STO TOPLI SA KADAMA 2 1500 X 700</t>
  </si>
  <si>
    <t>U511</t>
  </si>
  <si>
    <t>POLICA ZA SUĐE 1900 X 800</t>
  </si>
  <si>
    <t>U666</t>
  </si>
  <si>
    <t>STO SERVISNI 1250X75X60</t>
  </si>
  <si>
    <t>U154</t>
  </si>
  <si>
    <t>U480</t>
  </si>
  <si>
    <t>U791</t>
  </si>
  <si>
    <t>KVARCNA PEĆ</t>
  </si>
  <si>
    <t>U847</t>
  </si>
  <si>
    <t>STO RADNI 800X1600</t>
  </si>
  <si>
    <t>207</t>
  </si>
  <si>
    <t>RACUNAR COMTRADE RED PC WIN 10</t>
  </si>
  <si>
    <t>17-02</t>
  </si>
  <si>
    <t>nabavka 22.02.2017. hardnet rn.21752</t>
  </si>
  <si>
    <t xml:space="preserve">GOL ZA VATERPOLO </t>
  </si>
  <si>
    <t>17-04</t>
  </si>
  <si>
    <t>nabavka 03.03.2017. vps rn.1700303-89</t>
  </si>
  <si>
    <t>RAČUNAR COMTRADE G440041 WIN 10</t>
  </si>
  <si>
    <t>17-05</t>
  </si>
  <si>
    <t>nabavka 24.04.2017. hardnet rn.1828</t>
  </si>
  <si>
    <t xml:space="preserve">SNIMAČI DVCNEO DVRDHD I IPC </t>
  </si>
  <si>
    <t>17-06</t>
  </si>
  <si>
    <t>nabavka 01.07.2017. max pro rn.050/2017</t>
  </si>
  <si>
    <t xml:space="preserve">FREKVENTIVNI REGULATOR ZA PUMPU </t>
  </si>
  <si>
    <t>17-07</t>
  </si>
  <si>
    <t>nabavka  24.07.2017. tangenta doo rn.242/251</t>
  </si>
  <si>
    <t xml:space="preserve">IZRADA I MONTAŽA WC KABINA </t>
  </si>
  <si>
    <t>17-08</t>
  </si>
  <si>
    <t>nabavka  18.08.2017. nik plast doo rn.07-08/017</t>
  </si>
  <si>
    <t>STO RADNI 800X1650</t>
  </si>
  <si>
    <t>264</t>
  </si>
  <si>
    <t>FE LEDOMAT 25 KG HITT-99</t>
  </si>
  <si>
    <t>13-06</t>
  </si>
  <si>
    <t>nabavka 28.06.2013, el nik rn:14/13</t>
  </si>
  <si>
    <t>STO RADNI SA FIOKAMA 1300 X 700</t>
  </si>
  <si>
    <t>U703</t>
  </si>
  <si>
    <t>KAFEMAT LASANMARKO</t>
  </si>
  <si>
    <t>13-04</t>
  </si>
  <si>
    <t>nabavka 27.06.2013, el nik rn:13/13</t>
  </si>
  <si>
    <t>U204</t>
  </si>
  <si>
    <t xml:space="preserve">NOSAČ SJEDIŠTA SA PO 2 STOLICE </t>
  </si>
  <si>
    <t>00-20</t>
  </si>
  <si>
    <t xml:space="preserve">NOSAČ SJEDIŠTA SA PO 3 STOLICE </t>
  </si>
  <si>
    <t>00-23</t>
  </si>
  <si>
    <t xml:space="preserve">UREĐAJ ZA DIVLJU SVINJU </t>
  </si>
  <si>
    <t>5733</t>
  </si>
  <si>
    <t>donacija  01.01.00</t>
  </si>
  <si>
    <t xml:space="preserve">NOSAČI META </t>
  </si>
  <si>
    <t>5735</t>
  </si>
  <si>
    <t xml:space="preserve">SOSKE ZA PUŠKE </t>
  </si>
  <si>
    <t>5975</t>
  </si>
  <si>
    <t>5976</t>
  </si>
  <si>
    <t>STOLICA CRNA 112</t>
  </si>
  <si>
    <t>09-13</t>
  </si>
  <si>
    <t>nabavka 27.11.09. sloles mon. 9894</t>
  </si>
  <si>
    <t>RASHOD 5</t>
  </si>
  <si>
    <t>SUDOPERA DVODJELNA SA RADNIM STOLOM 1900 X 700</t>
  </si>
  <si>
    <t>U738</t>
  </si>
  <si>
    <t xml:space="preserve">STOLOVI ZA NOSAČE META </t>
  </si>
  <si>
    <t>5005</t>
  </si>
  <si>
    <t>5006</t>
  </si>
  <si>
    <t>5007</t>
  </si>
  <si>
    <t>UREĐAJ I NOSAČI METALNI</t>
  </si>
  <si>
    <t>5629</t>
  </si>
  <si>
    <t>SAT ZIDNI</t>
  </si>
  <si>
    <t>5675</t>
  </si>
  <si>
    <t>5676</t>
  </si>
  <si>
    <t>5977</t>
  </si>
  <si>
    <t>5978</t>
  </si>
  <si>
    <t>ORMAR ČETVOROKRILNI</t>
  </si>
  <si>
    <t>5981</t>
  </si>
  <si>
    <t>TELEFON PANAS.KXTG6411</t>
  </si>
  <si>
    <t>10-6</t>
  </si>
  <si>
    <t>nabavka 19.04.2010 t com rn 9007915-11</t>
  </si>
  <si>
    <t>08-27</t>
  </si>
  <si>
    <t>nabavka 09.10.08. trgotehna rn 09/08</t>
  </si>
  <si>
    <t>KAMERE</t>
  </si>
  <si>
    <t>08-28</t>
  </si>
  <si>
    <t xml:space="preserve">MOB.KOS.KONS.SA ZGL.OBR.GRAME MAC </t>
  </si>
  <si>
    <t>16-01</t>
  </si>
  <si>
    <t>nabavka 28.03.2016.sportski objekti rn.114</t>
  </si>
  <si>
    <t>RACUNAR INTELDC/4GB/HDD1TB WINPRO</t>
  </si>
  <si>
    <t>16-09</t>
  </si>
  <si>
    <t>nabavka 06.06.2016. milss rn. 177/02</t>
  </si>
  <si>
    <t xml:space="preserve">RESTORANSKA STOLICA </t>
  </si>
  <si>
    <t>16-12</t>
  </si>
  <si>
    <t>nabavka 29.10.2016.grand desing rn.305/10</t>
  </si>
  <si>
    <t xml:space="preserve">VJESAONIK 100 CRNI </t>
  </si>
  <si>
    <t>16-15</t>
  </si>
  <si>
    <t>nabavka 15.11.2016.  .grand desing rn.319</t>
  </si>
  <si>
    <t>RAC.PENTIUM GOLD/8GB DDR4/HDD240</t>
  </si>
  <si>
    <t>24-6</t>
  </si>
  <si>
    <t>nabavka  18.04.2024, mils doo, rn.br.: 338/2024</t>
  </si>
  <si>
    <t xml:space="preserve">PODVODNI USISIVAČ </t>
  </si>
  <si>
    <t>16-17</t>
  </si>
  <si>
    <t>nabavka 05.09.2016. gradnja promet rn.1379</t>
  </si>
  <si>
    <t xml:space="preserve">FOTOMETAR </t>
  </si>
  <si>
    <t>16-20</t>
  </si>
  <si>
    <t>nabavka 12.12.2016.pdg rn.001-351</t>
  </si>
  <si>
    <t>KAMERE DVCNEO-CAMHD-OC522</t>
  </si>
  <si>
    <t>17-01</t>
  </si>
  <si>
    <t>nabavka 15.02.2017. max pro rn.013/17</t>
  </si>
  <si>
    <t>TV ANTENA  ZA VHF.</t>
  </si>
  <si>
    <t>00-80</t>
  </si>
  <si>
    <t xml:space="preserve">FOTELJA POTKOVICA </t>
  </si>
  <si>
    <t>06-10</t>
  </si>
  <si>
    <t>nabavka 17.04.2006.loris rn 4/200</t>
  </si>
  <si>
    <t xml:space="preserve">STO </t>
  </si>
  <si>
    <t>5729</t>
  </si>
  <si>
    <t>5730</t>
  </si>
  <si>
    <t>U786</t>
  </si>
  <si>
    <t>VETRINA ZA ODLAGANJE POSUĐA                   1800 X 1300</t>
  </si>
  <si>
    <t>U799</t>
  </si>
  <si>
    <t>STO RADNI  1600 X 700  BEZ POLICA</t>
  </si>
  <si>
    <t>U801</t>
  </si>
  <si>
    <t xml:space="preserve">RADIJATOR ULJNI KRONUS </t>
  </si>
  <si>
    <t>10-1</t>
  </si>
  <si>
    <t>nabavka 19.01.2010 ramel rn 00045-11</t>
  </si>
  <si>
    <t>10-5</t>
  </si>
  <si>
    <t>nabavka 19.04.2010 ramel rn 000413-11</t>
  </si>
  <si>
    <t xml:space="preserve">PUMPA POTAPAJUCA MULJNA </t>
  </si>
  <si>
    <t>00-95</t>
  </si>
  <si>
    <t>STO ZA STONI TENIS</t>
  </si>
  <si>
    <t>11-01</t>
  </si>
  <si>
    <t xml:space="preserve">nabavka 10.02.2011 ug vo medijska akademska zajednica </t>
  </si>
  <si>
    <t>GOL VATERPOLO</t>
  </si>
  <si>
    <t>00-28</t>
  </si>
  <si>
    <t xml:space="preserve">STOLICA ZA SPASAVANJE </t>
  </si>
  <si>
    <t>00-29</t>
  </si>
  <si>
    <t xml:space="preserve">MOTALICA ZA PLOVKE </t>
  </si>
  <si>
    <t>00-30</t>
  </si>
  <si>
    <t>MLIN ZA KAFE DOGE</t>
  </si>
  <si>
    <t>13-05</t>
  </si>
  <si>
    <t>nabavka 27.06.2013..,el nik rn:13/13</t>
  </si>
  <si>
    <t>ŠTAMPAČ HP LJ M1132MEP</t>
  </si>
  <si>
    <t>15-2</t>
  </si>
  <si>
    <t xml:space="preserve">ORMAR DVOKRILNI </t>
  </si>
  <si>
    <t>U252</t>
  </si>
  <si>
    <t xml:space="preserve">ELEKTRIČNI MOTOR PUMPA </t>
  </si>
  <si>
    <t>99-15</t>
  </si>
  <si>
    <t>ZAVJESE SA MEHANIZMOM</t>
  </si>
  <si>
    <t>13-08</t>
  </si>
  <si>
    <t>nabavka 31.12.2013., glass shop rn:31/12/13</t>
  </si>
  <si>
    <t>DRŽAČ I MREŽA ZA TT</t>
  </si>
  <si>
    <t>08-11</t>
  </si>
  <si>
    <t xml:space="preserve">nabavka 20.08.2008 ten klub rn 01/08/ttsc </t>
  </si>
  <si>
    <t xml:space="preserve">ŠTAMPAČ HP P1606DN </t>
  </si>
  <si>
    <t>12-05</t>
  </si>
  <si>
    <t xml:space="preserve">nabavka  05.12.2012. mils niksic </t>
  </si>
  <si>
    <t>DVD SAMSUNG  MAX DA55R</t>
  </si>
  <si>
    <t>10-7</t>
  </si>
  <si>
    <t>nabavka 17.05.2010. tehno plus 052/51/11</t>
  </si>
  <si>
    <t>.</t>
  </si>
  <si>
    <t xml:space="preserve">ETISON </t>
  </si>
  <si>
    <t>08-16</t>
  </si>
  <si>
    <t>nabavka 17.09.2008 décor dom 76/03</t>
  </si>
  <si>
    <t>14-15</t>
  </si>
  <si>
    <t>nabavka 11.03.2014., Rich group, rn: 37/03-2014</t>
  </si>
  <si>
    <t>14-17</t>
  </si>
  <si>
    <t>nabavka 26.05.2014., Mils, rn: 230/02</t>
  </si>
  <si>
    <t>SONY VPL-DW120 PROJECTOR</t>
  </si>
  <si>
    <t>14-09</t>
  </si>
  <si>
    <t>nabavka 12.06.2014., Mils, rn: 258/02</t>
  </si>
  <si>
    <t>RAČUNAR MSGW  SP480 WIN 7 PRO</t>
  </si>
  <si>
    <t>14-04</t>
  </si>
  <si>
    <t>nabavka 04.03.2014., Mils, rn: 95/02</t>
  </si>
  <si>
    <t>LG TV 39LN5400</t>
  </si>
  <si>
    <t>14-10</t>
  </si>
  <si>
    <t>nabavka 05.09.2014., Mils, rn: 382/02</t>
  </si>
  <si>
    <t>SAMSUNG UE32J5100AWXXH LED TV 32 FULL HD</t>
  </si>
  <si>
    <t>17-03</t>
  </si>
  <si>
    <t>nabavka 22.02.2017.., Harnet doo, rn: 21752</t>
  </si>
  <si>
    <t>MONITOR 19 PHILIPS 193V5LSB210</t>
  </si>
  <si>
    <t>17-10</t>
  </si>
  <si>
    <t>nabavka 25.09.2017., Hardnet doo, rn: 4248</t>
  </si>
  <si>
    <t>PUMPA POTAPAJUĆA MULJNA</t>
  </si>
  <si>
    <t>16-18</t>
  </si>
  <si>
    <t>nabavka 26.04.2016,Okov doo, rn: 610k107402</t>
  </si>
  <si>
    <t>16-23</t>
  </si>
  <si>
    <t>nabavka 17.10.2016,Okov doo, rn: 610k111599</t>
  </si>
  <si>
    <t>RUČNI PALETAR 2500 KG ŽUTI ELIT</t>
  </si>
  <si>
    <t>16-13</t>
  </si>
  <si>
    <t>nabavka 29.01.2016., Okov doo, rn: 610k201232</t>
  </si>
  <si>
    <t>OTIRAČI</t>
  </si>
  <si>
    <t>09-6</t>
  </si>
  <si>
    <t>nabavka 16.04.2009. dekor dom rn 15/03</t>
  </si>
  <si>
    <t>08-49</t>
  </si>
  <si>
    <t>nabavka 23.10.2008 ramond 23/10</t>
  </si>
  <si>
    <t>08-50</t>
  </si>
  <si>
    <t>nabavka 23.10.2008 ramond 23/11</t>
  </si>
  <si>
    <t>ROSTILJ MAXIMA MGRILL 730</t>
  </si>
  <si>
    <t>23-6</t>
  </si>
  <si>
    <t>nabavka 20.09.2023,Frigo doo rn:3561/2023</t>
  </si>
  <si>
    <t>PUMPA DLX DOZIRNA ZA CI INJ</t>
  </si>
  <si>
    <t>23-3</t>
  </si>
  <si>
    <t>nabavka 18.05.2023,Totohem doo rn:137/2023</t>
  </si>
  <si>
    <t>KAMERE DVCNEO-CAMHD-0C522-1080</t>
  </si>
  <si>
    <t>14-11</t>
  </si>
  <si>
    <t xml:space="preserve">nabavka 18.09.2014., Max pro, rn.: 087/14 </t>
  </si>
  <si>
    <t>09-5</t>
  </si>
  <si>
    <t>nabavka 02.04.2009 nikolic dejan 02/04</t>
  </si>
  <si>
    <t>REGISTAR KASA QSH 5</t>
  </si>
  <si>
    <t>08-18</t>
  </si>
  <si>
    <t>nabavka 19.09.2008. hard net9-8-10458</t>
  </si>
  <si>
    <t xml:space="preserve">RADIJATOR </t>
  </si>
  <si>
    <t>08-45</t>
  </si>
  <si>
    <t>nabavka 22.10.2008 plus komerc 5801</t>
  </si>
  <si>
    <t>13-09</t>
  </si>
  <si>
    <t>nabavka 31.12.2013., glass shop 31/12/13</t>
  </si>
  <si>
    <t>SNIMAČ DVCNEO-DVRHD-5216</t>
  </si>
  <si>
    <t>14-12</t>
  </si>
  <si>
    <t>nabavka 18.09.2014., Max pro, rn: 087/14</t>
  </si>
  <si>
    <t>KABL RG59 KOAKSIJALNI</t>
  </si>
  <si>
    <t>14-13</t>
  </si>
  <si>
    <t>U135/1</t>
  </si>
  <si>
    <t>STOLICA KANCELARIJSKA ROMA</t>
  </si>
  <si>
    <t>15-5</t>
  </si>
  <si>
    <t>nabavka 03.07.2015.,Ramond doo, rn: 231/99</t>
  </si>
  <si>
    <t>07-203</t>
  </si>
  <si>
    <t>nabavka 14.12.2007., Ramond, rn: 14-12/2007</t>
  </si>
  <si>
    <t>STO KANCELARIJSKI  160/B</t>
  </si>
  <si>
    <t>07-31</t>
  </si>
  <si>
    <t xml:space="preserve">nabavka 01.10.2007 ibon 03/10/vp </t>
  </si>
  <si>
    <t>07-48</t>
  </si>
  <si>
    <t>nabavka 25.10.2007.ramond 17-10/2007</t>
  </si>
  <si>
    <t>I772</t>
  </si>
  <si>
    <t>STO KANCELARIJSKI 600X1470</t>
  </si>
  <si>
    <t>793</t>
  </si>
  <si>
    <t>STO KANCELARIJSKI 600X1471</t>
  </si>
  <si>
    <t>794</t>
  </si>
  <si>
    <t>673</t>
  </si>
  <si>
    <t>07-11</t>
  </si>
  <si>
    <t>nabavka 17.04.2007 hard net rn 07-04-561</t>
  </si>
  <si>
    <t>CPU OSNOVNI MODUL REGULACIJE PCD</t>
  </si>
  <si>
    <t>24-7</t>
  </si>
  <si>
    <t>nabavka  06.06.2024,viessman doo, rn.br.: 7490029610</t>
  </si>
  <si>
    <t>STO NEUTRALNI HLADNI 1500X700</t>
  </si>
  <si>
    <t>U849</t>
  </si>
  <si>
    <t>BOJLER  80 L ISEA</t>
  </si>
  <si>
    <t>U439</t>
  </si>
  <si>
    <t>nabavka 04.09.2002.</t>
  </si>
  <si>
    <t>VRATA UN. JH 70/205 TILIA</t>
  </si>
  <si>
    <t>07-13</t>
  </si>
  <si>
    <t>nabavka 01.05.2007., Neckom, rn: 2018-05</t>
  </si>
  <si>
    <t>ŠANK RASHLADNI PULT SA DUP.SUD</t>
  </si>
  <si>
    <t>U525</t>
  </si>
  <si>
    <t>PRODUŽNI KABAL</t>
  </si>
  <si>
    <t>671</t>
  </si>
  <si>
    <t>STARTNI BLOK</t>
  </si>
  <si>
    <t>99-1</t>
  </si>
  <si>
    <t>STUB ZA DRNČEVE ZA RASVJETU</t>
  </si>
  <si>
    <t>00-16</t>
  </si>
  <si>
    <t>LIMITER C</t>
  </si>
  <si>
    <t>00-21</t>
  </si>
  <si>
    <t>DRNČEVI ZA RASVJETU BINE</t>
  </si>
  <si>
    <t>00-24</t>
  </si>
  <si>
    <t>NASTREŠNICE ZA SPORTSKU DVORANU</t>
  </si>
  <si>
    <t>06-23</t>
  </si>
  <si>
    <t>nabavka 30.09.2006., WHM, rn: 01-30-09/06</t>
  </si>
  <si>
    <t>NOSAČ SJEDIŠTA SA PO 2 STOLICE</t>
  </si>
  <si>
    <t>I10148</t>
  </si>
  <si>
    <t>HP MLJM1212NF ŠTAMPAČ</t>
  </si>
  <si>
    <t>11-13</t>
  </si>
  <si>
    <t>nabavka 04.11.2011. mils rn 605/02</t>
  </si>
  <si>
    <t>RADIJATOR ZASS 200 W09</t>
  </si>
  <si>
    <t>04-7</t>
  </si>
  <si>
    <t>nabavka 16.11.2004.  kd promet montaza 25/11</t>
  </si>
  <si>
    <t>KANCELARIJSKI STO 180</t>
  </si>
  <si>
    <t>07-33</t>
  </si>
  <si>
    <t xml:space="preserve">nabavka 01.10.2007 ibon rn 03/10-vp </t>
  </si>
  <si>
    <t>07-63</t>
  </si>
  <si>
    <t xml:space="preserve">nabavka 25.10.2007. gitanes les rn 167/s </t>
  </si>
  <si>
    <t>RACUNAR PIN MONTENEGRO</t>
  </si>
  <si>
    <t>23-5</t>
  </si>
  <si>
    <t>nabavka 14.09.2023,Mils doo rn:772/2023</t>
  </si>
  <si>
    <t>STO KANC. SA 2 REDA FIOKA 1400*700</t>
  </si>
  <si>
    <t>157</t>
  </si>
  <si>
    <t>STO KANCELARIJSKI</t>
  </si>
  <si>
    <t>837</t>
  </si>
  <si>
    <t xml:space="preserve">FOTELJA TAPACIRANA </t>
  </si>
  <si>
    <t>841</t>
  </si>
  <si>
    <t>TELEFON 2373</t>
  </si>
  <si>
    <t>05-16</t>
  </si>
  <si>
    <t>nabavka 06.10.2005. kg promet montaza 7/10</t>
  </si>
  <si>
    <t>KABL ZA NAPAJANJE KAMERA PP/L 3*0.75</t>
  </si>
  <si>
    <t>14-14</t>
  </si>
  <si>
    <t>KONTROLER KLIMA KOMORE CA PC05</t>
  </si>
  <si>
    <t>24-8</t>
  </si>
  <si>
    <t>nabavka  30.09.2024, oc imp klima, rn.br.: 113/24000105</t>
  </si>
  <si>
    <t xml:space="preserve">TELEVIZOR </t>
  </si>
  <si>
    <t>03-5</t>
  </si>
  <si>
    <t>nabavka 30.11.2003.</t>
  </si>
  <si>
    <t>06-25</t>
  </si>
  <si>
    <t>nabavka 28.11.2006. hard net rn 06/11-1340v</t>
  </si>
  <si>
    <t>TA PEĆ 2.5KW</t>
  </si>
  <si>
    <t>U250</t>
  </si>
  <si>
    <t>RADNI STO SA POLICAMA 1600X700</t>
  </si>
  <si>
    <t>U862</t>
  </si>
  <si>
    <t>ORMAR KANC. 1670*800</t>
  </si>
  <si>
    <t>00-82</t>
  </si>
  <si>
    <t>ELEK.REGULATOR ZA UPR.TOPLOT.PU,</t>
  </si>
  <si>
    <t>24-9</t>
  </si>
  <si>
    <t>nabavka  30.10.2024,frigo sistem doo 1340/2024</t>
  </si>
  <si>
    <t>KANCELARIJSKI STO 160/A</t>
  </si>
  <si>
    <t>07-34</t>
  </si>
  <si>
    <t xml:space="preserve">nabavka01.10.2007.ibon nk 03/10-vp </t>
  </si>
  <si>
    <t>07-47</t>
  </si>
  <si>
    <t>nabavka 25.10.2007 ramond 17/10-2007</t>
  </si>
  <si>
    <t xml:space="preserve">FRITEZA </t>
  </si>
  <si>
    <t>U223</t>
  </si>
  <si>
    <t>STO  870X600</t>
  </si>
  <si>
    <t>00-72</t>
  </si>
  <si>
    <t>RADNI STO 1650*800</t>
  </si>
  <si>
    <t>526</t>
  </si>
  <si>
    <t xml:space="preserve">KANTA ZA OTPATKE </t>
  </si>
  <si>
    <t>620</t>
  </si>
  <si>
    <t>nabavka 01.01.00.</t>
  </si>
  <si>
    <t xml:space="preserve">KLIMA SS VENTING UREDJAJ </t>
  </si>
  <si>
    <t>23-4</t>
  </si>
  <si>
    <t>nabavka 12.07.2023,Frigo doo rn:462/2023</t>
  </si>
  <si>
    <t xml:space="preserve">ROŠTILJ ELEKTRIČNI DVODJELNI </t>
  </si>
  <si>
    <t>U930</t>
  </si>
  <si>
    <t>PEĆNICA INFRA 160FKP</t>
  </si>
  <si>
    <t>U935</t>
  </si>
  <si>
    <t>ŠPORET ELEKTR.SA 4 RINGLE I PEĆNIC.</t>
  </si>
  <si>
    <t>U983</t>
  </si>
  <si>
    <t>U1366</t>
  </si>
  <si>
    <t xml:space="preserve">PEČENJARA  TRODJELNA </t>
  </si>
  <si>
    <t>U1414</t>
  </si>
  <si>
    <t>U1462</t>
  </si>
  <si>
    <t>BOJLER  10L ISEA</t>
  </si>
  <si>
    <t>U295</t>
  </si>
  <si>
    <t xml:space="preserve">ŠANK 8 m </t>
  </si>
  <si>
    <t>U383</t>
  </si>
  <si>
    <t>STO  RADNI 1400X700</t>
  </si>
  <si>
    <t>602</t>
  </si>
  <si>
    <t>STO NISKI 670X600</t>
  </si>
  <si>
    <t>746</t>
  </si>
  <si>
    <t>STO RADNI 1200X700 SA POLICAMA</t>
  </si>
  <si>
    <t>U897</t>
  </si>
  <si>
    <t xml:space="preserve">USISIVAČ NA VODU </t>
  </si>
  <si>
    <t>07-1</t>
  </si>
  <si>
    <t>nabavka 11.01.2007. elektro frigo rn 70/01-11</t>
  </si>
  <si>
    <t>KANCELARIJSKI STO 140</t>
  </si>
  <si>
    <t>07-29</t>
  </si>
  <si>
    <t xml:space="preserve">STOLICA  </t>
  </si>
  <si>
    <t>07-49</t>
  </si>
  <si>
    <t>STO NEUTRALNI 1300X700</t>
  </si>
  <si>
    <t>U945</t>
  </si>
  <si>
    <t>FOTELJA MIŠEL</t>
  </si>
  <si>
    <t>08-21</t>
  </si>
  <si>
    <t>nabavka 25.09.2008 euro stil rm 32</t>
  </si>
  <si>
    <t>TELEFON PANASONIC</t>
  </si>
  <si>
    <t>701</t>
  </si>
  <si>
    <t xml:space="preserve">ZAMRZIVAČ VERTIKALNI </t>
  </si>
  <si>
    <t>U31</t>
  </si>
  <si>
    <t>STO RADNI 1600X700 SA POLICAMA</t>
  </si>
  <si>
    <t>U993</t>
  </si>
  <si>
    <t>SUDOPERA I PULT</t>
  </si>
  <si>
    <t>05-24</t>
  </si>
  <si>
    <t>nabavka 22.12.2005 mb bonus rn 64/05</t>
  </si>
  <si>
    <t xml:space="preserve">ROŠTILJ </t>
  </si>
  <si>
    <t>01-35</t>
  </si>
  <si>
    <t>nabavka 10.04.2001.</t>
  </si>
  <si>
    <t>HP LASERJET 1018</t>
  </si>
  <si>
    <t>07-82</t>
  </si>
  <si>
    <t>nabavka 17.05.2007 hard net 07-05-746</t>
  </si>
  <si>
    <t xml:space="preserve">STALAŽA </t>
  </si>
  <si>
    <t>796</t>
  </si>
  <si>
    <t>KASA METALNA 1200X550X430</t>
  </si>
  <si>
    <t>213</t>
  </si>
  <si>
    <t>ORMAR DVOKRILNI 840X1450</t>
  </si>
  <si>
    <t>216</t>
  </si>
  <si>
    <t>ORMAR DVOKRILNI 1470X800</t>
  </si>
  <si>
    <t>700</t>
  </si>
  <si>
    <t>STO RADNI 1340X700</t>
  </si>
  <si>
    <t>719</t>
  </si>
  <si>
    <t>ORMAR SA STAKL.VRAT.700X800</t>
  </si>
  <si>
    <t>747</t>
  </si>
  <si>
    <t>783</t>
  </si>
  <si>
    <t>ORMAR  700X800</t>
  </si>
  <si>
    <t>789</t>
  </si>
  <si>
    <t>BUŠILICA AKUMULATORSKA BOSCH</t>
  </si>
  <si>
    <t>15-9</t>
  </si>
  <si>
    <t>nabavka 19.08.2015., Okov doo, rn: 610K102675</t>
  </si>
  <si>
    <t>830</t>
  </si>
  <si>
    <t>ORMAR DVOKRILNI 1470X801</t>
  </si>
  <si>
    <t>859</t>
  </si>
  <si>
    <t>936</t>
  </si>
  <si>
    <t>U306</t>
  </si>
  <si>
    <t xml:space="preserve">KIPER TIGANJ </t>
  </si>
  <si>
    <t>U551</t>
  </si>
  <si>
    <t xml:space="preserve">ELEKTRIČNI KAZAN </t>
  </si>
  <si>
    <t>U599</t>
  </si>
  <si>
    <t>ORMAR SA STAKL.VRAT.700X801</t>
  </si>
  <si>
    <t>974</t>
  </si>
  <si>
    <t xml:space="preserve">DRVENA STOLICA </t>
  </si>
  <si>
    <t>603</t>
  </si>
  <si>
    <t>FOTELJA TAPACIRANA SKAJ</t>
  </si>
  <si>
    <t>766</t>
  </si>
  <si>
    <t>MONITOR LG 700</t>
  </si>
  <si>
    <t>03-1</t>
  </si>
  <si>
    <t>nabavka 07.02.2003.</t>
  </si>
  <si>
    <t xml:space="preserve">TRAKA ZA TRČANJE </t>
  </si>
  <si>
    <t>08-30</t>
  </si>
  <si>
    <t>nabavka 17.10.2008. agro big rn 387/08</t>
  </si>
  <si>
    <t xml:space="preserve">PILATES LOPTA </t>
  </si>
  <si>
    <t>08-31</t>
  </si>
  <si>
    <t>RASHOD 10</t>
  </si>
  <si>
    <t xml:space="preserve">TEG ZA TRČANJE </t>
  </si>
  <si>
    <t>08-32</t>
  </si>
  <si>
    <t>RASHOD 6</t>
  </si>
  <si>
    <t xml:space="preserve">ŠIPKA ZA TEGOVE </t>
  </si>
  <si>
    <t>08-33</t>
  </si>
  <si>
    <t>BENZ KLUPA OLIM.</t>
  </si>
  <si>
    <t>08-34</t>
  </si>
  <si>
    <t xml:space="preserve">LEGO MAX </t>
  </si>
  <si>
    <t>08-35</t>
  </si>
  <si>
    <t>MINI STEPER</t>
  </si>
  <si>
    <t>08-36</t>
  </si>
  <si>
    <t>AEROBIG STEP</t>
  </si>
  <si>
    <t>08-37</t>
  </si>
  <si>
    <t xml:space="preserve">ROLER ZA TRBUŠNJAKE </t>
  </si>
  <si>
    <t>08-38</t>
  </si>
  <si>
    <t xml:space="preserve">KOSA KLUPA </t>
  </si>
  <si>
    <t>08-39</t>
  </si>
  <si>
    <t>08-40</t>
  </si>
  <si>
    <t>TEG 2.5 KG</t>
  </si>
  <si>
    <t>08-41</t>
  </si>
  <si>
    <t xml:space="preserve">OGLEDALA </t>
  </si>
  <si>
    <t>08-58</t>
  </si>
  <si>
    <t>01-33</t>
  </si>
  <si>
    <t>MINI LINIJA MHC-RG 295</t>
  </si>
  <si>
    <t>08-43</t>
  </si>
  <si>
    <t>nabavka 17.10.2008. kd promet montaza 22/10</t>
  </si>
  <si>
    <t>08-25</t>
  </si>
  <si>
    <t>nabavka 13.11.2008. josanovic rn 37</t>
  </si>
  <si>
    <t>ZIDNI SAT</t>
  </si>
  <si>
    <t>08-48</t>
  </si>
  <si>
    <t>nabavka 22.10.2008. plus kom.rn 802701132</t>
  </si>
  <si>
    <t>RASHLADNI UR.SA OPREM</t>
  </si>
  <si>
    <t>08-29</t>
  </si>
  <si>
    <t xml:space="preserve">VAGA </t>
  </si>
  <si>
    <t>08-44</t>
  </si>
  <si>
    <t xml:space="preserve">MULJNA PUMPA </t>
  </si>
  <si>
    <t>09-7</t>
  </si>
  <si>
    <t>nabavka 29.04.2009. ening rn 30-1/2009</t>
  </si>
  <si>
    <t>SUDOPERA JEDNODJELNA 700*700</t>
  </si>
  <si>
    <t>U1894</t>
  </si>
  <si>
    <t>07-43</t>
  </si>
  <si>
    <t>nabavka 25.10.2007.gitanes les rn167/s</t>
  </si>
  <si>
    <t>STO RADNI 2400X750</t>
  </si>
  <si>
    <t>574</t>
  </si>
  <si>
    <t>605</t>
  </si>
  <si>
    <t>OGLEDALO ZIDNO 1200X500</t>
  </si>
  <si>
    <t>693</t>
  </si>
  <si>
    <t>745</t>
  </si>
  <si>
    <t>763</t>
  </si>
  <si>
    <t>TA PEĆ 3.5 W</t>
  </si>
  <si>
    <t>621</t>
  </si>
  <si>
    <t>nabavka 23.10.2002.</t>
  </si>
  <si>
    <t>STO RADNI 700X800</t>
  </si>
  <si>
    <t>U999</t>
  </si>
  <si>
    <t>06-12</t>
  </si>
  <si>
    <t>nabavka 26.04.2006 gitanes les 41/06</t>
  </si>
  <si>
    <t xml:space="preserve">STO KANCELARIJSKI  160/A </t>
  </si>
  <si>
    <t>07-32</t>
  </si>
  <si>
    <t>nabavka 01.10.2007. ibon rn 03/10-vp</t>
  </si>
  <si>
    <t>07-36</t>
  </si>
  <si>
    <t>nabavka 01.10.2007. ibon rn 05/10-vp</t>
  </si>
  <si>
    <t>07-51</t>
  </si>
  <si>
    <t xml:space="preserve">STOLICA A 24-CRNA PLIS </t>
  </si>
  <si>
    <t>07-55</t>
  </si>
  <si>
    <t xml:space="preserve">STOLICA RESTORANSKA PILANA </t>
  </si>
  <si>
    <t>U3241</t>
  </si>
  <si>
    <t xml:space="preserve">TELEFON SIMENS </t>
  </si>
  <si>
    <t>687</t>
  </si>
  <si>
    <t>696</t>
  </si>
  <si>
    <t>04-9</t>
  </si>
  <si>
    <t xml:space="preserve">nabavka 08.12.2004. hard net rn 12-126v </t>
  </si>
  <si>
    <t>U3218</t>
  </si>
  <si>
    <t xml:space="preserve">RAČUNAR INTEL </t>
  </si>
  <si>
    <t>11-08</t>
  </si>
  <si>
    <t>nabavka 10.08.2011mils 410/02</t>
  </si>
  <si>
    <t>PROCESOR</t>
  </si>
  <si>
    <t>09-10</t>
  </si>
  <si>
    <t>nsbavka 31.08.2009 hard net rn 8-09-995</t>
  </si>
  <si>
    <t>MONITOR 17</t>
  </si>
  <si>
    <t>879</t>
  </si>
  <si>
    <t>nabavka 26.12.2002.</t>
  </si>
  <si>
    <t xml:space="preserve">ŠTAMPAČ LASERSKI </t>
  </si>
  <si>
    <t>04-10</t>
  </si>
  <si>
    <t xml:space="preserve">ŠTAMPAČ HP  LASERJET </t>
  </si>
  <si>
    <t>06-9</t>
  </si>
  <si>
    <t>nabavka 29.03.06 mils rn 00148/01</t>
  </si>
  <si>
    <t>RADIJATOR ORC 112588</t>
  </si>
  <si>
    <t>08-46</t>
  </si>
  <si>
    <t>nabavka 22.10.2008. kd promet montaza 23/10</t>
  </si>
  <si>
    <t>08-3</t>
  </si>
  <si>
    <t>nabavka 06.05.08 kd promet montaza rn 4/05</t>
  </si>
  <si>
    <t>RUKOMETNI GOL I ANKERI</t>
  </si>
  <si>
    <t>22-9</t>
  </si>
  <si>
    <t>07-69</t>
  </si>
  <si>
    <t>nabavka 15.11.2007.hard net rn 11-07/1730</t>
  </si>
  <si>
    <t>PP APARAT CO2</t>
  </si>
  <si>
    <t>I</t>
  </si>
  <si>
    <t>PP APARAT S9</t>
  </si>
  <si>
    <t>GASNI GRIJAČI</t>
  </si>
  <si>
    <t>08-13</t>
  </si>
  <si>
    <t>nabavka 29.08.2008., Pesifit, rn:</t>
  </si>
  <si>
    <t>984</t>
  </si>
  <si>
    <t>STO NEUTRALNI 700X900</t>
  </si>
  <si>
    <t>U1030</t>
  </si>
  <si>
    <t xml:space="preserve">EN.KABLOVI ZA RASVJETU </t>
  </si>
  <si>
    <t>00-15</t>
  </si>
  <si>
    <t>INDIKATOR GLAVNOG I AKC. VREMENA</t>
  </si>
  <si>
    <t>920</t>
  </si>
  <si>
    <t>CD SONY</t>
  </si>
  <si>
    <t>00-33</t>
  </si>
  <si>
    <t xml:space="preserve">MIKSETA VIŠEKANALNA </t>
  </si>
  <si>
    <t>00-34</t>
  </si>
  <si>
    <t xml:space="preserve">POJAČALA U DEKU ZA MUZIKU </t>
  </si>
  <si>
    <t>00-35</t>
  </si>
  <si>
    <t>donacija  01.0120.00.</t>
  </si>
  <si>
    <t>DVD SAMSUNG M365</t>
  </si>
  <si>
    <t>06-24</t>
  </si>
  <si>
    <t>nabavka 02.11.2006kd promet montaza 3/11</t>
  </si>
  <si>
    <t xml:space="preserve">MAGNETOFON EI UNITRA </t>
  </si>
  <si>
    <t>00-36</t>
  </si>
  <si>
    <t>RADIO PRIJEMNIK EI  PP 5010 M</t>
  </si>
  <si>
    <t>00-37</t>
  </si>
  <si>
    <t xml:space="preserve">ZVUČNIK KONTROLNI </t>
  </si>
  <si>
    <t>00-38</t>
  </si>
  <si>
    <t xml:space="preserve">MIKS PULT </t>
  </si>
  <si>
    <t>00-39</t>
  </si>
  <si>
    <t xml:space="preserve">POJAČIVAČ SNAGE PS 100 EI NIS </t>
  </si>
  <si>
    <t>00-40</t>
  </si>
  <si>
    <t xml:space="preserve">REGAL NOSEĆI </t>
  </si>
  <si>
    <t>00-41</t>
  </si>
  <si>
    <t xml:space="preserve">DUPLI BAS -BOX MARTIN </t>
  </si>
  <si>
    <t>00-42</t>
  </si>
  <si>
    <t>DUPLI SREDNJOTONSKI BOX MARTIN</t>
  </si>
  <si>
    <t>00-43</t>
  </si>
  <si>
    <t>VISOKOTONSKA USMJER. HORNA MARTIN</t>
  </si>
  <si>
    <t>00-44</t>
  </si>
  <si>
    <t xml:space="preserve">ELEKTRONSKA SKRETNICA </t>
  </si>
  <si>
    <t>00-45</t>
  </si>
  <si>
    <t>KOMPL. AUDIO KAB. ZA POV. SISTEMA</t>
  </si>
  <si>
    <t>00-46</t>
  </si>
  <si>
    <t>BARIDIJALNA HORNA MARTIN</t>
  </si>
  <si>
    <t>00-47</t>
  </si>
  <si>
    <t xml:space="preserve">OPREMA RAZGLAS KAB.5X2.5 </t>
  </si>
  <si>
    <t>00-48</t>
  </si>
  <si>
    <t xml:space="preserve">OPREMA RAZGLAS KAB3X0.25 </t>
  </si>
  <si>
    <t>00-49</t>
  </si>
  <si>
    <t>OPREMA RAZGLAS PRIKLJ.</t>
  </si>
  <si>
    <t>00-50</t>
  </si>
  <si>
    <t>00-51</t>
  </si>
  <si>
    <t xml:space="preserve">PREDPOJACALO EI NIS </t>
  </si>
  <si>
    <t>00-52</t>
  </si>
  <si>
    <t xml:space="preserve">STALAK MIKROFONA </t>
  </si>
  <si>
    <t>00-53</t>
  </si>
  <si>
    <t>MIKROFON  AM 12 21/200</t>
  </si>
  <si>
    <t>99-12</t>
  </si>
  <si>
    <t xml:space="preserve">HORNA BARADIJALNA KOCKA </t>
  </si>
  <si>
    <t>00-54</t>
  </si>
  <si>
    <t xml:space="preserve">EKVILAJZER ROLAND </t>
  </si>
  <si>
    <t>00-55</t>
  </si>
  <si>
    <t>HORNA BARADIJALNA KOCKA MARTIN</t>
  </si>
  <si>
    <t>00-56</t>
  </si>
  <si>
    <t xml:space="preserve">OPREMA RAZGLAS </t>
  </si>
  <si>
    <t>00-57</t>
  </si>
  <si>
    <t>PS RAČUNAR 286</t>
  </si>
  <si>
    <t>00-79</t>
  </si>
  <si>
    <t>00-73</t>
  </si>
  <si>
    <t>STO KANC. SA DVA REDA FIOKA 1400*700</t>
  </si>
  <si>
    <t>00-74</t>
  </si>
  <si>
    <t>ZAMRZIVAČ  HORIZONTALNI 410 L</t>
  </si>
  <si>
    <t>U618</t>
  </si>
  <si>
    <t>STO BAST. METALNI 800X800</t>
  </si>
  <si>
    <t>987</t>
  </si>
  <si>
    <t>U3217</t>
  </si>
  <si>
    <t>KOPIR APARAT WORKCENTRE</t>
  </si>
  <si>
    <t>22-7</t>
  </si>
  <si>
    <t>nabavka MILS RN  199/2022</t>
  </si>
  <si>
    <t>STO BAŠT. METALNI 800X600</t>
  </si>
  <si>
    <t>303</t>
  </si>
  <si>
    <t>POJAČALO CARVER PM 300</t>
  </si>
  <si>
    <t>06-4</t>
  </si>
  <si>
    <t xml:space="preserve">nabavka  25.01.2006. taxi fri nk 001/2006   </t>
  </si>
  <si>
    <t>TJUNER. CD. POJACALO SONY</t>
  </si>
  <si>
    <t>06-5</t>
  </si>
  <si>
    <t>PUMPA  TOP-S 30/10 DMPN6/10</t>
  </si>
  <si>
    <t>22-3</t>
  </si>
  <si>
    <t>nabavka ENING RN.BR. 1-448</t>
  </si>
  <si>
    <t>KOMODE GERIDON</t>
  </si>
  <si>
    <t>06-7</t>
  </si>
  <si>
    <t>nabavka 15.02.2006.gitanes les rn 19/06</t>
  </si>
  <si>
    <t>PP APARAT CO2 10</t>
  </si>
  <si>
    <t>00-61</t>
  </si>
  <si>
    <t>00-62</t>
  </si>
  <si>
    <t>07-64</t>
  </si>
  <si>
    <t xml:space="preserve">nabavka 26.10.2007 pz lucky </t>
  </si>
  <si>
    <t xml:space="preserve">TELEFON NOKIA </t>
  </si>
  <si>
    <t>22-28</t>
  </si>
  <si>
    <t>nabavka KD PROMET MONTAZA 1967/2022</t>
  </si>
  <si>
    <t>POKLOPCI ZA ODBOJK.STUBOVE</t>
  </si>
  <si>
    <t>22-27</t>
  </si>
  <si>
    <t>STO TOPLI 1600X700</t>
  </si>
  <si>
    <t>U1078</t>
  </si>
  <si>
    <t>STOLICE RESTORANSKA</t>
  </si>
  <si>
    <t>10-3</t>
  </si>
  <si>
    <t>nabavka 04.02.2010. junap zizic rn 1/2010</t>
  </si>
  <si>
    <t>STO RADNI 600X1470</t>
  </si>
  <si>
    <t>255</t>
  </si>
  <si>
    <t>STO RADNI 1650X800  SS305</t>
  </si>
  <si>
    <t>575</t>
  </si>
  <si>
    <t>STOLICA TAPACIRANA PAKRAC</t>
  </si>
  <si>
    <t>782</t>
  </si>
  <si>
    <t>STO ZA ODLAGANJE POSUĐA 1300X700</t>
  </si>
  <si>
    <t>U1126</t>
  </si>
  <si>
    <t>885</t>
  </si>
  <si>
    <t>STO RADNI 1400X700  SS 302</t>
  </si>
  <si>
    <t>893</t>
  </si>
  <si>
    <t>U1174</t>
  </si>
  <si>
    <t xml:space="preserve">TELEFON </t>
  </si>
  <si>
    <t>U367</t>
  </si>
  <si>
    <t xml:space="preserve">STOLICA AMIGO </t>
  </si>
  <si>
    <t>07-17</t>
  </si>
  <si>
    <t>nabavka 25.05.2007.euro treade 1-0081</t>
  </si>
  <si>
    <t>STO ROSA CRNI  518</t>
  </si>
  <si>
    <t>07-18</t>
  </si>
  <si>
    <t>PEGLA</t>
  </si>
  <si>
    <t>12--04</t>
  </si>
  <si>
    <t>nabavka 23.11.2012.</t>
  </si>
  <si>
    <t>KOVEKTOR MECH 100W</t>
  </si>
  <si>
    <t>12--02</t>
  </si>
  <si>
    <t>nabavka 11.10.2012.</t>
  </si>
  <si>
    <t>STO NEUTRALNI 1000X700</t>
  </si>
  <si>
    <t>U1222</t>
  </si>
  <si>
    <t xml:space="preserve">STOLICA BAŠTENSKA RIVA </t>
  </si>
  <si>
    <t>01-1</t>
  </si>
  <si>
    <t>PUMBA DLX DOZIRNA ZA CI.INJ</t>
  </si>
  <si>
    <t>23-7</t>
  </si>
  <si>
    <t>nabavka 27.11.2023,Totohem doo rn:478/2023</t>
  </si>
  <si>
    <t>TV TESLA 43E610BFS43 FUUL</t>
  </si>
  <si>
    <t>22-21</t>
  </si>
  <si>
    <t>nabavka MILS RN.759/2022</t>
  </si>
  <si>
    <t>STOLICE RESTORANSKA TAPAC.</t>
  </si>
  <si>
    <t>01-2</t>
  </si>
  <si>
    <t>ŠIBER VRATA</t>
  </si>
  <si>
    <t>06-33</t>
  </si>
  <si>
    <t>WHM, rn.:01-21-11/06  21.11.2006.</t>
  </si>
  <si>
    <t>00-85</t>
  </si>
  <si>
    <t>SOBNA VRATA</t>
  </si>
  <si>
    <t>08-7</t>
  </si>
  <si>
    <t>nabavka 24.05.2008., Žega prom, rn: 163/08</t>
  </si>
  <si>
    <t>STALAZA MET.1600X1000</t>
  </si>
  <si>
    <t>00-86</t>
  </si>
  <si>
    <t xml:space="preserve">KOLICA MIKRO PEĆNICE </t>
  </si>
  <si>
    <t>00-87</t>
  </si>
  <si>
    <t>STO RADNI SA FIOKAMA 900 X 700</t>
  </si>
  <si>
    <t>U1270</t>
  </si>
  <si>
    <t xml:space="preserve">STOLICA BAŠTENSKA TAPACIR. </t>
  </si>
  <si>
    <t>00-89</t>
  </si>
  <si>
    <t>STALAŽA DRVENA 2000X1500</t>
  </si>
  <si>
    <t>00-90</t>
  </si>
  <si>
    <t>STALAŽA METALNA 1900X750</t>
  </si>
  <si>
    <t>00-91</t>
  </si>
  <si>
    <t>01-3</t>
  </si>
  <si>
    <t xml:space="preserve">ORMAR DVODJELNI METALNI </t>
  </si>
  <si>
    <t>U22</t>
  </si>
  <si>
    <t>STO OBIČNI 1200X800</t>
  </si>
  <si>
    <t>U23</t>
  </si>
  <si>
    <t>STO SA ČOJOM  800*800</t>
  </si>
  <si>
    <t>U35</t>
  </si>
  <si>
    <t xml:space="preserve">STO KANCELARIJSKI NISKI </t>
  </si>
  <si>
    <t>U36</t>
  </si>
  <si>
    <t>STO POMOĆNI RADNI 300X700</t>
  </si>
  <si>
    <t>U38</t>
  </si>
  <si>
    <t xml:space="preserve">POLICE NEIMAR </t>
  </si>
  <si>
    <t>U58</t>
  </si>
  <si>
    <t>U66</t>
  </si>
  <si>
    <t>U71</t>
  </si>
  <si>
    <t>STO SA ČOJOM  800X800</t>
  </si>
  <si>
    <t>U83</t>
  </si>
  <si>
    <t>STO NEUTRALNI 700X1200</t>
  </si>
  <si>
    <t>U86</t>
  </si>
  <si>
    <t>U87</t>
  </si>
  <si>
    <t>U96</t>
  </si>
  <si>
    <t>1078</t>
  </si>
  <si>
    <t>U101</t>
  </si>
  <si>
    <t xml:space="preserve">STALAŽA METALNA </t>
  </si>
  <si>
    <t>U110</t>
  </si>
  <si>
    <t>STO RADNI SA POLICAMA 1300X700</t>
  </si>
  <si>
    <t>U114</t>
  </si>
  <si>
    <t>U119</t>
  </si>
  <si>
    <t>CIRKULAR TESTERA KRUŽNA ELEKTRIČNA</t>
  </si>
  <si>
    <t>16-14</t>
  </si>
  <si>
    <t>nabavka 23.11.2016., Tekom doo, rn.: 3866/10/0</t>
  </si>
  <si>
    <t>U122</t>
  </si>
  <si>
    <t>STOLICA TAP. AK-107  PAKRAC</t>
  </si>
  <si>
    <t>U129</t>
  </si>
  <si>
    <t>U130</t>
  </si>
  <si>
    <t>U131</t>
  </si>
  <si>
    <t>STOLICA TAP. AK-107 PAKRAC</t>
  </si>
  <si>
    <t>U132</t>
  </si>
  <si>
    <t>U133</t>
  </si>
  <si>
    <t>STO NEUTRALNI 700X700</t>
  </si>
  <si>
    <t>U134</t>
  </si>
  <si>
    <t>U135</t>
  </si>
  <si>
    <t>U144</t>
  </si>
  <si>
    <t>U149</t>
  </si>
  <si>
    <t>U158</t>
  </si>
  <si>
    <t>STO OBIČNI 1200X801</t>
  </si>
  <si>
    <t>U167</t>
  </si>
  <si>
    <t>U173</t>
  </si>
  <si>
    <t xml:space="preserve">STALAŽA METALNO DRVENA </t>
  </si>
  <si>
    <t>U175</t>
  </si>
  <si>
    <t>U178</t>
  </si>
  <si>
    <t xml:space="preserve">ŽARDINJERE  DRVENE </t>
  </si>
  <si>
    <t>U179</t>
  </si>
  <si>
    <t>U180</t>
  </si>
  <si>
    <t>U181</t>
  </si>
  <si>
    <t>U182</t>
  </si>
  <si>
    <t>U183</t>
  </si>
  <si>
    <t>U186</t>
  </si>
  <si>
    <t>STO SA ČOJOM 800X800</t>
  </si>
  <si>
    <t>U191</t>
  </si>
  <si>
    <t>U192</t>
  </si>
  <si>
    <t>U195</t>
  </si>
  <si>
    <t>U198</t>
  </si>
  <si>
    <t xml:space="preserve">DRVENA  POLICA MANJA </t>
  </si>
  <si>
    <t>U210</t>
  </si>
  <si>
    <t>STO RUČNI 1200X800</t>
  </si>
  <si>
    <t>U215</t>
  </si>
  <si>
    <t>U225</t>
  </si>
  <si>
    <t>U226</t>
  </si>
  <si>
    <t>U227</t>
  </si>
  <si>
    <t>U228</t>
  </si>
  <si>
    <t>U3107</t>
  </si>
  <si>
    <t>U230</t>
  </si>
  <si>
    <t>STOLICA RESTORANSKA TAPAC.</t>
  </si>
  <si>
    <t>U240</t>
  </si>
  <si>
    <t>U243</t>
  </si>
  <si>
    <t>U246</t>
  </si>
  <si>
    <t>ORMAR DVODJELNI METALNI</t>
  </si>
  <si>
    <t>U258</t>
  </si>
  <si>
    <t>U263</t>
  </si>
  <si>
    <t>POLICA ZA POSUDJE 1800X800X400</t>
  </si>
  <si>
    <t>U271</t>
  </si>
  <si>
    <t>U273</t>
  </si>
  <si>
    <t>U274</t>
  </si>
  <si>
    <t>U275</t>
  </si>
  <si>
    <t>U277</t>
  </si>
  <si>
    <t>U278</t>
  </si>
  <si>
    <t>U282</t>
  </si>
  <si>
    <t>U284</t>
  </si>
  <si>
    <t>U288</t>
  </si>
  <si>
    <t>U291</t>
  </si>
  <si>
    <t>U293</t>
  </si>
  <si>
    <t>U294</t>
  </si>
  <si>
    <t>U298</t>
  </si>
  <si>
    <t>U311</t>
  </si>
  <si>
    <t>U321</t>
  </si>
  <si>
    <t>U322</t>
  </si>
  <si>
    <t>U323</t>
  </si>
  <si>
    <t>U324</t>
  </si>
  <si>
    <t>U325</t>
  </si>
  <si>
    <t>RADNI STO SA FIOKAMA 900X700</t>
  </si>
  <si>
    <t>U326</t>
  </si>
  <si>
    <t>U330</t>
  </si>
  <si>
    <t>U336</t>
  </si>
  <si>
    <t>U339</t>
  </si>
  <si>
    <t>U341</t>
  </si>
  <si>
    <t>U342</t>
  </si>
  <si>
    <t>STO RUČNI RAD 1200X800</t>
  </si>
  <si>
    <t>U359</t>
  </si>
  <si>
    <t>U369</t>
  </si>
  <si>
    <t>U370</t>
  </si>
  <si>
    <t>U371</t>
  </si>
  <si>
    <t>U372</t>
  </si>
  <si>
    <t>JEDNOKRILNI PROZOR</t>
  </si>
  <si>
    <t>07-41</t>
  </si>
  <si>
    <t>nabavka 01.10.2007., WHM, rn: 184-10/07</t>
  </si>
  <si>
    <t>U374</t>
  </si>
  <si>
    <t>STALAŽA DRVNO METALNA1600X1000</t>
  </si>
  <si>
    <t>U378</t>
  </si>
  <si>
    <t>U384</t>
  </si>
  <si>
    <t>U994</t>
  </si>
  <si>
    <t>U389</t>
  </si>
  <si>
    <t>STOLICA KNCELARIJSKA</t>
  </si>
  <si>
    <t>12--07</t>
  </si>
  <si>
    <t>nabavka 30.07.2012.</t>
  </si>
  <si>
    <t>U407</t>
  </si>
  <si>
    <t>STO NEUTRALNI PROHROM 700X800</t>
  </si>
  <si>
    <t>U410</t>
  </si>
  <si>
    <t>U417</t>
  </si>
  <si>
    <t>U419</t>
  </si>
  <si>
    <t>U421</t>
  </si>
  <si>
    <t>U422</t>
  </si>
  <si>
    <t>STALAŽA DRVENA  1900X1000</t>
  </si>
  <si>
    <t>U426</t>
  </si>
  <si>
    <t xml:space="preserve">STALAŽA DRVENA   VEĆA </t>
  </si>
  <si>
    <t>U429</t>
  </si>
  <si>
    <t>U432</t>
  </si>
  <si>
    <t>U435</t>
  </si>
  <si>
    <t>POLICA ZA POSUDJE 1860X800X400</t>
  </si>
  <si>
    <t>U437</t>
  </si>
  <si>
    <t xml:space="preserve">STALAŽA ZA PLEHOVE </t>
  </si>
  <si>
    <t>U450</t>
  </si>
  <si>
    <t>U455</t>
  </si>
  <si>
    <t>U465</t>
  </si>
  <si>
    <t>U467</t>
  </si>
  <si>
    <t>U470</t>
  </si>
  <si>
    <t>STALAZA DRVENA  1900X1000</t>
  </si>
  <si>
    <t>U474</t>
  </si>
  <si>
    <t>U483</t>
  </si>
  <si>
    <t>U503</t>
  </si>
  <si>
    <t>U513</t>
  </si>
  <si>
    <t>U515</t>
  </si>
  <si>
    <t>U518</t>
  </si>
  <si>
    <t>U531</t>
  </si>
  <si>
    <t>U534</t>
  </si>
  <si>
    <t>STO SA ČOJOM 1200X800</t>
  </si>
  <si>
    <t>U538</t>
  </si>
  <si>
    <t>U554</t>
  </si>
  <si>
    <t>U561</t>
  </si>
  <si>
    <t>U562</t>
  </si>
  <si>
    <t>U563</t>
  </si>
  <si>
    <t>U566</t>
  </si>
  <si>
    <t>U579</t>
  </si>
  <si>
    <t>U581</t>
  </si>
  <si>
    <t>U582</t>
  </si>
  <si>
    <t>U586</t>
  </si>
  <si>
    <t>U609</t>
  </si>
  <si>
    <t>U965</t>
  </si>
  <si>
    <t>U611</t>
  </si>
  <si>
    <t>U612</t>
  </si>
  <si>
    <t>U613</t>
  </si>
  <si>
    <t>U614</t>
  </si>
  <si>
    <t>U629</t>
  </si>
  <si>
    <t>U630</t>
  </si>
  <si>
    <t xml:space="preserve">STO NEUTRALNI </t>
  </si>
  <si>
    <t>U634</t>
  </si>
  <si>
    <t>STALAŽA DRVENA 1600X1000</t>
  </si>
  <si>
    <t>U642</t>
  </si>
  <si>
    <t xml:space="preserve">ORMAR DVODJELNI  METALNI </t>
  </si>
  <si>
    <t>U655</t>
  </si>
  <si>
    <t>U657</t>
  </si>
  <si>
    <t>U658</t>
  </si>
  <si>
    <t>U659</t>
  </si>
  <si>
    <t>U660</t>
  </si>
  <si>
    <t>U662</t>
  </si>
  <si>
    <t>RADNI SA DRVENOM PLOČOM 1600X700</t>
  </si>
  <si>
    <t>U1318</t>
  </si>
  <si>
    <t>SUDOPERA JEDNODJELNA 700X700</t>
  </si>
  <si>
    <t>U1558</t>
  </si>
  <si>
    <t>U678/1</t>
  </si>
  <si>
    <t>U705</t>
  </si>
  <si>
    <t>U706</t>
  </si>
  <si>
    <t>U707</t>
  </si>
  <si>
    <t>U708</t>
  </si>
  <si>
    <t>U709</t>
  </si>
  <si>
    <t>U1606</t>
  </si>
  <si>
    <t>KOLICA TERETNA 850X650X750</t>
  </si>
  <si>
    <t>U714</t>
  </si>
  <si>
    <t>RADIJATORI</t>
  </si>
  <si>
    <t>06-6</t>
  </si>
  <si>
    <t>nabavka  09.02.2006. kd promet montaza rn 9/02</t>
  </si>
  <si>
    <t>U725</t>
  </si>
  <si>
    <t>U730</t>
  </si>
  <si>
    <t>U753</t>
  </si>
  <si>
    <t>U754</t>
  </si>
  <si>
    <t>U755</t>
  </si>
  <si>
    <t>U756</t>
  </si>
  <si>
    <t>REKLAMNI PANO BILBORD</t>
  </si>
  <si>
    <t>14-16</t>
  </si>
  <si>
    <t>nabavka 07.08.2014., Metropolis, rn: 837</t>
  </si>
  <si>
    <t>U1654</t>
  </si>
  <si>
    <t>.nabavka 01.01.2000</t>
  </si>
  <si>
    <t>STO RADNI 1600X700 BEZ POLICA</t>
  </si>
  <si>
    <t>U1798</t>
  </si>
  <si>
    <t>U773</t>
  </si>
  <si>
    <t>12--03</t>
  </si>
  <si>
    <t>U802</t>
  </si>
  <si>
    <t>12--01</t>
  </si>
  <si>
    <t>nabavka 08.05.2012.</t>
  </si>
  <si>
    <t>U804</t>
  </si>
  <si>
    <t>STOLICA TAP. Ak-107 PAKRAC</t>
  </si>
  <si>
    <t>U806</t>
  </si>
  <si>
    <t>U821</t>
  </si>
  <si>
    <t>U839</t>
  </si>
  <si>
    <t>U850</t>
  </si>
  <si>
    <t>U851</t>
  </si>
  <si>
    <t>U852</t>
  </si>
  <si>
    <t>U869</t>
  </si>
  <si>
    <t>U874</t>
  </si>
  <si>
    <t>U898</t>
  </si>
  <si>
    <t>U899</t>
  </si>
  <si>
    <t>07-14</t>
  </si>
  <si>
    <t>12--06</t>
  </si>
  <si>
    <t>U946</t>
  </si>
  <si>
    <t>STOLICA KANCELARIJSKA</t>
  </si>
  <si>
    <t>Naziv DOO "KOMUNALNO" NIKŠIĆ</t>
  </si>
  <si>
    <t>Adresa (Ulica, broj, sprat i kancelarija) DRAGICE PRAVICE BB</t>
  </si>
  <si>
    <t>Djelatnost (šifra) 3811</t>
  </si>
  <si>
    <t>MERCEDES 124-260E  - NKCG -091 BR.MOTORA: 10394012002089; BR.SASIJE: WDB124261A139020</t>
  </si>
  <si>
    <t>2003081401</t>
  </si>
  <si>
    <t>NK CG091</t>
  </si>
  <si>
    <t>PEC LIVENA</t>
  </si>
  <si>
    <t>2003011301</t>
  </si>
  <si>
    <t>2003011302</t>
  </si>
  <si>
    <t>TA PEC SA POSTOLJEM 3.5 KW</t>
  </si>
  <si>
    <t>2003121601</t>
  </si>
  <si>
    <t>RADIJATOR  12 TURBO</t>
  </si>
  <si>
    <t>2003122601</t>
  </si>
  <si>
    <t>2003040801</t>
  </si>
  <si>
    <t>STALAZA SA PET TABLI-MONTAZNE</t>
  </si>
  <si>
    <t>2003032701</t>
  </si>
  <si>
    <t>2004012401</t>
  </si>
  <si>
    <t>TOPLING-TOPLI POD M2</t>
  </si>
  <si>
    <t>2004051801</t>
  </si>
  <si>
    <t>2004051802</t>
  </si>
  <si>
    <t>2004051803</t>
  </si>
  <si>
    <t>AUTOSMECAR-NK-CG-130 ZAPREMI.V-8M3-EUROPEAN AGENCY BR.MOTORA: 0550646554P2B1; BR.SASIJE: WMAL70ZZ34Y130813</t>
  </si>
  <si>
    <t>2004041501</t>
  </si>
  <si>
    <t>NK CG130</t>
  </si>
  <si>
    <t>KONTEJNERI  V-1.1 M3 -DONACIJA</t>
  </si>
  <si>
    <t>2004050101</t>
  </si>
  <si>
    <t>TV-SAMSUNG TV-</t>
  </si>
  <si>
    <t>2004072301</t>
  </si>
  <si>
    <t>2005051801</t>
  </si>
  <si>
    <t>STAM.HP LASERJET 1020 SA KABLOM ZA STAMPAC</t>
  </si>
  <si>
    <t>2005092202</t>
  </si>
  <si>
    <t>MASINA KALKULATOR</t>
  </si>
  <si>
    <t>2005072101</t>
  </si>
  <si>
    <t>FAP-NK-CG-168  A15*P BR.SASIJE 113332 BR.MOTORA 147KW DOZVOLJENA NOSIVOST 7700</t>
  </si>
  <si>
    <t>2005111001</t>
  </si>
  <si>
    <t>NK CG168</t>
  </si>
  <si>
    <t>KLIMA UREDJAJ -BELKOR-20000 CL 25</t>
  </si>
  <si>
    <t>2005113001</t>
  </si>
  <si>
    <t>VENECIJANER ZAVJESE</t>
  </si>
  <si>
    <t>2005083001</t>
  </si>
  <si>
    <t>TERETNO VOZILO  - GAZ TIP. 2705-541KOMBI FURGON -NKCG 120 BR.SA.X9627050050411654 BR.MO.*560200*50015832</t>
  </si>
  <si>
    <t>2005082001</t>
  </si>
  <si>
    <t>NK CG120</t>
  </si>
  <si>
    <t>CAROBNA PEC</t>
  </si>
  <si>
    <t>2005120601</t>
  </si>
  <si>
    <t>ZVUCNICI  103N</t>
  </si>
  <si>
    <t>2005101202</t>
  </si>
  <si>
    <t>APARAT VATROGASNI</t>
  </si>
  <si>
    <t>2005120901</t>
  </si>
  <si>
    <t>2005120902</t>
  </si>
  <si>
    <t>CD CDF 5550 ZA MERCEDES NK-360-23</t>
  </si>
  <si>
    <t>2005121501</t>
  </si>
  <si>
    <t>MASINA ZA CISCENJE SNIJEGA</t>
  </si>
  <si>
    <t>2006012701</t>
  </si>
  <si>
    <t>PUTNICKO VOZILO  VW GOLF 2-POLOVNO-REG.OZN.NK-340-37 ZAPREMINE MOTORA 1570CM3.SNAGE MOTORA 51 KW*KS*GOD.PRO.1988.</t>
  </si>
  <si>
    <t>2006032401</t>
  </si>
  <si>
    <t>NK CG118</t>
  </si>
  <si>
    <t>NATPISNA PLOCA - SPOLJNA</t>
  </si>
  <si>
    <t>2006011001</t>
  </si>
  <si>
    <t>NATPISNA PLOCA - UNUTRASNJA</t>
  </si>
  <si>
    <t>2006011002</t>
  </si>
  <si>
    <t>MUZICKA LINIJA SAMSUNG MMJ</t>
  </si>
  <si>
    <t>2006032402</t>
  </si>
  <si>
    <t>R010004 SERVER I R153014 MODEM FAX56.6 INT GVC-RACUNAR</t>
  </si>
  <si>
    <t>2006032901</t>
  </si>
  <si>
    <t>KLIMA 12-CA</t>
  </si>
  <si>
    <t>2006070701</t>
  </si>
  <si>
    <t>KLIMA 9-CA</t>
  </si>
  <si>
    <t>2006070702</t>
  </si>
  <si>
    <t>STAMPAC EPSON LX 300 + IRINA</t>
  </si>
  <si>
    <t>2006100501</t>
  </si>
  <si>
    <t>BROJILO EDB 3020 10-40 A  SA SKLOPKOM FID 63/05 A ETI</t>
  </si>
  <si>
    <t>2006101601</t>
  </si>
  <si>
    <t>STAMPAC EPSON LQ -300 + ANA</t>
  </si>
  <si>
    <t>2006110601</t>
  </si>
  <si>
    <t>REKLAMA</t>
  </si>
  <si>
    <t>2006111301</t>
  </si>
  <si>
    <t>NISAN -TRADE 100-NKCG-125- BR.SASI.VWAKEO558TA757363 BR.MOTO.BD30DLZ02104B.MJESTA 6,</t>
  </si>
  <si>
    <t>2006121201</t>
  </si>
  <si>
    <t>NK CG125</t>
  </si>
  <si>
    <t>TA PEC 3.5KW</t>
  </si>
  <si>
    <t>2006120701</t>
  </si>
  <si>
    <t>NOSAC TA PECI</t>
  </si>
  <si>
    <t>2006120702</t>
  </si>
  <si>
    <t>KONTEJNERI 1.1M3</t>
  </si>
  <si>
    <t>2006092501</t>
  </si>
  <si>
    <t>TELEFON KXTS500FXB</t>
  </si>
  <si>
    <t>2006050302</t>
  </si>
  <si>
    <t>VRATA ULAZNA</t>
  </si>
  <si>
    <t>2006051301</t>
  </si>
  <si>
    <t>CISTAC SNIJEGA SA OPRUGAMA D5-3 KA-KOSI NOZ ZA CISCENJE SNIJ</t>
  </si>
  <si>
    <t>2006123102</t>
  </si>
  <si>
    <t>PODOVI ZA SVE PIJACNE TEZGE / UKUPNO 125/</t>
  </si>
  <si>
    <t>2007071601</t>
  </si>
  <si>
    <t>RASHLADNA VITRINA 2000MM 110011</t>
  </si>
  <si>
    <t>2007062001</t>
  </si>
  <si>
    <t>PRIKOLICA 3,5T IMT 635.35 5002032</t>
  </si>
  <si>
    <t>2007082401</t>
  </si>
  <si>
    <t>TRAKTOR IMT 539.1632 O.I 50001632 SA RUDOM U KOMPLETU</t>
  </si>
  <si>
    <t>2007090301</t>
  </si>
  <si>
    <t>FRIZIDER-MRTVACKI/DVODJELNI/</t>
  </si>
  <si>
    <t>2007071201</t>
  </si>
  <si>
    <t>KOMBINOVANI ROVOKOPAC - UTOVARIVAC MARKE JCB TIPA 4CX,SNAGA MOTORA 74,6,PRED.UTO.KAS.1,3M3 TIPA 6 U 1,ROPS-FOBS KABINA</t>
  </si>
  <si>
    <t>2007071301</t>
  </si>
  <si>
    <t>KOMPJURERSKI STO MAX</t>
  </si>
  <si>
    <t>2007011501</t>
  </si>
  <si>
    <t>STOLICA MALNE</t>
  </si>
  <si>
    <t>2007011502</t>
  </si>
  <si>
    <t>ZVUCNICI ML-828W</t>
  </si>
  <si>
    <t>2007012302</t>
  </si>
  <si>
    <t>ZAVJESA</t>
  </si>
  <si>
    <t>2007100402</t>
  </si>
  <si>
    <t>BOJLER 10 L OR-BIFE</t>
  </si>
  <si>
    <t>2007101802</t>
  </si>
  <si>
    <t>FOTELJA MISEL-LJESKOVIC</t>
  </si>
  <si>
    <t>2007101901</t>
  </si>
  <si>
    <t>IVC-TOPLI POD</t>
  </si>
  <si>
    <t>2007102201</t>
  </si>
  <si>
    <t>PUTNICKO VOZILO-VW PASSAT-NKCG-090-SASIJ.WVWZZZ3BZ2P078877 BR.MOTORA:AVF100023-BOJA CRNA GOD.PRO.2001</t>
  </si>
  <si>
    <t>2007103001</t>
  </si>
  <si>
    <t>NK CG090</t>
  </si>
  <si>
    <t>KVARCNA PEC -PIJACA</t>
  </si>
  <si>
    <t>2007110901</t>
  </si>
  <si>
    <t>VPS-ZNN-27 VUCENI POSIPAC  -POCINKOVANI</t>
  </si>
  <si>
    <t>2007113001</t>
  </si>
  <si>
    <t>REGISTAR POLICA</t>
  </si>
  <si>
    <t>2007091001</t>
  </si>
  <si>
    <t>STANDARDNI PLAKAR</t>
  </si>
  <si>
    <t>2007091002</t>
  </si>
  <si>
    <t>BIFE- LAZAREVIC</t>
  </si>
  <si>
    <t>2007091003</t>
  </si>
  <si>
    <t>STAKLENA VITRINA-LAZAREVIC</t>
  </si>
  <si>
    <t>2007091004</t>
  </si>
  <si>
    <t>KLUB STO-LAZAREVIC</t>
  </si>
  <si>
    <t>2007091005</t>
  </si>
  <si>
    <t>PLAKAR ZA REDNO ZAKLJUCAVANJE</t>
  </si>
  <si>
    <t>2007091006</t>
  </si>
  <si>
    <t>RACUNARSKA I TELEFONSKA INSTALACIJA</t>
  </si>
  <si>
    <t>2007113002</t>
  </si>
  <si>
    <t>SVIC-24-PORT 10/100+4PORT GIGABIT SWIT</t>
  </si>
  <si>
    <t>2007121202</t>
  </si>
  <si>
    <t>SERVER - HP ML 110G4X3040/2X160GB /RACUNAR-NIKOLA/</t>
  </si>
  <si>
    <t>2007122201</t>
  </si>
  <si>
    <t>KONTEJNERI  1,1M3</t>
  </si>
  <si>
    <t>2007091501</t>
  </si>
  <si>
    <t>KLIMA VIVAX 9 SA UGRADNJOM</t>
  </si>
  <si>
    <t>2007062501</t>
  </si>
  <si>
    <t>ACP 09CH25GACA2C VIVAX</t>
  </si>
  <si>
    <t>2007071801</t>
  </si>
  <si>
    <t>AUTO CD DEH-5900 -  PASAT</t>
  </si>
  <si>
    <t>2007120403</t>
  </si>
  <si>
    <t>2007071802</t>
  </si>
  <si>
    <t>SOFTVER ZA ELEKTRONSKO BANKARSTVO</t>
  </si>
  <si>
    <t>2007101804</t>
  </si>
  <si>
    <t>GLAVNI SERVER ZA RACUNSKU MREZU+1GB DODATNE MEMORIJE -RACUNA</t>
  </si>
  <si>
    <t>2008020501</t>
  </si>
  <si>
    <t>RACUNAR HARDNET BUSINES-INTEGRISANA - B.PEJOVIC</t>
  </si>
  <si>
    <t>2008022602</t>
  </si>
  <si>
    <t>USISIVAC FISER 2800 - STEVKA</t>
  </si>
  <si>
    <t>2008040201</t>
  </si>
  <si>
    <t>FOTELJA MISEL</t>
  </si>
  <si>
    <t>2008033101</t>
  </si>
  <si>
    <t>STOLICE -DRVENE</t>
  </si>
  <si>
    <t>2008082801</t>
  </si>
  <si>
    <t>ROUTER ZA INTERNET  -U KUTIJU SA INSTALACIJAMA ZA RACUNARE-</t>
  </si>
  <si>
    <t>2008082501</t>
  </si>
  <si>
    <t>VISECA VITRINA</t>
  </si>
  <si>
    <t>2008100701</t>
  </si>
  <si>
    <t>2008103102</t>
  </si>
  <si>
    <t>ELEKTRO GREJNO TJELO MODEL 1004  1500W-KANCELARIJA DIREKTORA</t>
  </si>
  <si>
    <t>2008121501</t>
  </si>
  <si>
    <t>ORMAR ZA STRUJU SA UGRADJENOM SKLIPKOM,DVOTARIFNIM BROJILOM,</t>
  </si>
  <si>
    <t>2008071001</t>
  </si>
  <si>
    <t>STOLOVI MRTVACKI</t>
  </si>
  <si>
    <t>49</t>
  </si>
  <si>
    <t>ELEKTRO SVAJS APARAT</t>
  </si>
  <si>
    <t>30</t>
  </si>
  <si>
    <t>BUSILICA STUBNA</t>
  </si>
  <si>
    <t>54</t>
  </si>
  <si>
    <t>STOLARSKA KOMBINIRKA</t>
  </si>
  <si>
    <t>45</t>
  </si>
  <si>
    <t>BRZI PUNJAC AKUMULATORA</t>
  </si>
  <si>
    <t>38</t>
  </si>
  <si>
    <t>BOCE ZA KISEONIK</t>
  </si>
  <si>
    <t>232</t>
  </si>
  <si>
    <t>NOSAC ZA VIJENCE</t>
  </si>
  <si>
    <t>52</t>
  </si>
  <si>
    <t>STO PISACI</t>
  </si>
  <si>
    <t>123</t>
  </si>
  <si>
    <t>PLAKAR POD PROZOR</t>
  </si>
  <si>
    <t>BUBNJAR-NKCG 153/NADGRADNJA AUTOPODIZACA-FAP/</t>
  </si>
  <si>
    <t>11</t>
  </si>
  <si>
    <t>NK CG153</t>
  </si>
  <si>
    <t>FAP - AUTOPODIZAC 1414-NKCG 139</t>
  </si>
  <si>
    <t>24</t>
  </si>
  <si>
    <t>NK CG139</t>
  </si>
  <si>
    <t>AUTOCISTIJERNA FAP 1414-NKCG 140</t>
  </si>
  <si>
    <t>25</t>
  </si>
  <si>
    <t>NK CG140</t>
  </si>
  <si>
    <t>AUTOCISTILICA MERCEDESA 1213-NKCG -171</t>
  </si>
  <si>
    <t>6</t>
  </si>
  <si>
    <t>NK CG171</t>
  </si>
  <si>
    <t>VJESAONIK</t>
  </si>
  <si>
    <t>154</t>
  </si>
  <si>
    <t>PRIKOLICA ZA TRAKTOR</t>
  </si>
  <si>
    <t>19</t>
  </si>
  <si>
    <t>TRAKTOR TOCKAS</t>
  </si>
  <si>
    <t>18</t>
  </si>
  <si>
    <t>91</t>
  </si>
  <si>
    <t>KOLICA ZA PREVOZ MRTVACA</t>
  </si>
  <si>
    <t>115</t>
  </si>
  <si>
    <t>TA-PEC</t>
  </si>
  <si>
    <t>156</t>
  </si>
  <si>
    <t>150</t>
  </si>
  <si>
    <t>155</t>
  </si>
  <si>
    <t>APARAT ZA AUTOGENO VARENJE</t>
  </si>
  <si>
    <t>31</t>
  </si>
  <si>
    <t>PEC MBT-C</t>
  </si>
  <si>
    <t>110</t>
  </si>
  <si>
    <t>149</t>
  </si>
  <si>
    <t>STALAK ZA KISOBRAN</t>
  </si>
  <si>
    <t>148</t>
  </si>
  <si>
    <t>147</t>
  </si>
  <si>
    <t>POSTOLJE ZA PEC</t>
  </si>
  <si>
    <t>297</t>
  </si>
  <si>
    <t>TERMO-PEC</t>
  </si>
  <si>
    <t>165</t>
  </si>
  <si>
    <t>STOLICE C.T-</t>
  </si>
  <si>
    <t>168</t>
  </si>
  <si>
    <t>120</t>
  </si>
  <si>
    <t>383</t>
  </si>
  <si>
    <t>RADNI STO RS-2</t>
  </si>
  <si>
    <t>484</t>
  </si>
  <si>
    <t>STO M-F</t>
  </si>
  <si>
    <t>178</t>
  </si>
  <si>
    <t>STO-JADRAN</t>
  </si>
  <si>
    <t>179</t>
  </si>
  <si>
    <t>STOLOVI RAZNI</t>
  </si>
  <si>
    <t>190</t>
  </si>
  <si>
    <t>KALKULATOR ELEKTRICNI</t>
  </si>
  <si>
    <t>261</t>
  </si>
  <si>
    <t>ORMAR F-8</t>
  </si>
  <si>
    <t>181</t>
  </si>
  <si>
    <t>RESTORANSKE STOLICE</t>
  </si>
  <si>
    <t>198</t>
  </si>
  <si>
    <t>VITRINA B-23</t>
  </si>
  <si>
    <t>182</t>
  </si>
  <si>
    <t>RADNI STO RS - 1</t>
  </si>
  <si>
    <t>443</t>
  </si>
  <si>
    <t>TA - PEC 2,5KW</t>
  </si>
  <si>
    <t>433</t>
  </si>
  <si>
    <t>STO-ME-141</t>
  </si>
  <si>
    <t>183</t>
  </si>
  <si>
    <t>TA - PEC 6KW</t>
  </si>
  <si>
    <t>193</t>
  </si>
  <si>
    <t>VITRINA K-20</t>
  </si>
  <si>
    <t>135</t>
  </si>
  <si>
    <t>FOTELJA DF</t>
  </si>
  <si>
    <t>137</t>
  </si>
  <si>
    <t>FOTELJA K-716</t>
  </si>
  <si>
    <t>139</t>
  </si>
  <si>
    <t>224</t>
  </si>
  <si>
    <t>TERMO PEC</t>
  </si>
  <si>
    <t>141</t>
  </si>
  <si>
    <t>103</t>
  </si>
  <si>
    <t>TELEFON PANASONIK KX-T 7030</t>
  </si>
  <si>
    <t>204</t>
  </si>
  <si>
    <t>107</t>
  </si>
  <si>
    <t>STOLICE S-700</t>
  </si>
  <si>
    <t>FOTELJA F-723</t>
  </si>
  <si>
    <t>134</t>
  </si>
  <si>
    <t>STO NK - 135</t>
  </si>
  <si>
    <t>170</t>
  </si>
  <si>
    <t>PEC</t>
  </si>
  <si>
    <t>171</t>
  </si>
  <si>
    <t>172</t>
  </si>
  <si>
    <t>TA - PEC 5KW</t>
  </si>
  <si>
    <t>186</t>
  </si>
  <si>
    <t>173</t>
  </si>
  <si>
    <t>STO - 128</t>
  </si>
  <si>
    <t>174</t>
  </si>
  <si>
    <t>192</t>
  </si>
  <si>
    <t>STO - MP-139</t>
  </si>
  <si>
    <t>175</t>
  </si>
  <si>
    <t>176</t>
  </si>
  <si>
    <t>177</t>
  </si>
  <si>
    <t>FOTELJA 7-24</t>
  </si>
  <si>
    <t>138</t>
  </si>
  <si>
    <t>TELEFAKS NISEI 320</t>
  </si>
  <si>
    <t>208</t>
  </si>
  <si>
    <t>645</t>
  </si>
  <si>
    <t>647</t>
  </si>
  <si>
    <t>210</t>
  </si>
  <si>
    <t>646</t>
  </si>
  <si>
    <t>FRIZIDER</t>
  </si>
  <si>
    <t>490</t>
  </si>
  <si>
    <t>KASA GVOZDENA</t>
  </si>
  <si>
    <t>590</t>
  </si>
  <si>
    <t>ETISON 21 M</t>
  </si>
  <si>
    <t>606</t>
  </si>
  <si>
    <t>604</t>
  </si>
  <si>
    <t>STO KLUB</t>
  </si>
  <si>
    <t>VITRINA</t>
  </si>
  <si>
    <t>611</t>
  </si>
  <si>
    <t>608</t>
  </si>
  <si>
    <t>ORMAR KANCELARIJSKI</t>
  </si>
  <si>
    <t>589</t>
  </si>
  <si>
    <t>599</t>
  </si>
  <si>
    <t>RADNI STO PS-1</t>
  </si>
  <si>
    <t>497</t>
  </si>
  <si>
    <t>597</t>
  </si>
  <si>
    <t>VAGA  500 KG</t>
  </si>
  <si>
    <t>596</t>
  </si>
  <si>
    <t>VAGA DECIMAL 200 KG</t>
  </si>
  <si>
    <t>595</t>
  </si>
  <si>
    <t>KX-TS TELEFON PANASONIK 10</t>
  </si>
  <si>
    <t>528</t>
  </si>
  <si>
    <t>PANEL RADIJATOR 1200 KW</t>
  </si>
  <si>
    <t>573</t>
  </si>
  <si>
    <t>638</t>
  </si>
  <si>
    <t>2000041301</t>
  </si>
  <si>
    <t>BELLCONT MT-21 APARAT ZA DETEKCIJU FALSIFIKOVANOG NOVCA</t>
  </si>
  <si>
    <t>2000012001</t>
  </si>
  <si>
    <t>TELEFON PANASONIK KX-TS 15</t>
  </si>
  <si>
    <t>2001090701</t>
  </si>
  <si>
    <t>TA-PEC 2.5 KW</t>
  </si>
  <si>
    <t>2001121301</t>
  </si>
  <si>
    <t>KONTEJNER 1,1 M/3</t>
  </si>
  <si>
    <t>2002040201</t>
  </si>
  <si>
    <t>MOBILNI STAND ZA GRADSKI TRRG  - DONACIJA OPSTINE</t>
  </si>
  <si>
    <t>2008123102</t>
  </si>
  <si>
    <t>FS 120 MOTORNA KOSACICA STIHL</t>
  </si>
  <si>
    <t>2009072401</t>
  </si>
  <si>
    <t>SET ZA VARENJE 250 A 25MM2 3+2M DX25</t>
  </si>
  <si>
    <t>2009090701</t>
  </si>
  <si>
    <t>STOLICA D-2</t>
  </si>
  <si>
    <t>2009100201</t>
  </si>
  <si>
    <t>KOMPJUTERSKI STO 0-2</t>
  </si>
  <si>
    <t>2009100202</t>
  </si>
  <si>
    <t>MONITOR ASUS VH 196D 19/RADA,GARA R.,/</t>
  </si>
  <si>
    <t>2009072002</t>
  </si>
  <si>
    <t>SOFTWARE MICROSOF.OFFICE PRO  /NIKOLA/</t>
  </si>
  <si>
    <t>2009072101</t>
  </si>
  <si>
    <t>SOFTWARE GETGENINE WINXP PRO S / GARA LJ./</t>
  </si>
  <si>
    <t>2009072803</t>
  </si>
  <si>
    <t>SOFTWARE GETGENINE WINXP PRO S / POGREB /</t>
  </si>
  <si>
    <t>2009072805</t>
  </si>
  <si>
    <t>OTVORENI PLAKAR ZA RACUNAR /N.GRGUREVIC/</t>
  </si>
  <si>
    <t>2009123101</t>
  </si>
  <si>
    <t>POLICA ZA RACUNAR /DODATAK UZ STO/-NIKOLA G.</t>
  </si>
  <si>
    <t>2009123102</t>
  </si>
  <si>
    <t>POLICA ZA RACUNAR /DODATAK UZ STO/</t>
  </si>
  <si>
    <t>2009123103</t>
  </si>
  <si>
    <t>KLUPA</t>
  </si>
  <si>
    <t>2009123104</t>
  </si>
  <si>
    <t>PLAKAR ZA INKASANTE SA 20 ZATVORENIH  POLICA SA KLJUCEVIMA</t>
  </si>
  <si>
    <t>2009123105</t>
  </si>
  <si>
    <t>500 KX TS PANASONIK /FIKSNI TELEFON/R.DJORDJIJE</t>
  </si>
  <si>
    <t>2010052501</t>
  </si>
  <si>
    <t>SOFTWER -SISTEM ZA NAPLATU RACUNA DOMACINSTAVA-</t>
  </si>
  <si>
    <t>2010010501</t>
  </si>
  <si>
    <t>KLUPE SA NASLONOM</t>
  </si>
  <si>
    <t>2010112801</t>
  </si>
  <si>
    <t>KOMPRESOR ZA VAZDUH 50L-VA55</t>
  </si>
  <si>
    <t>2011050601</t>
  </si>
  <si>
    <t>MOTORNA TESTERA 0M 956</t>
  </si>
  <si>
    <t>2011060901</t>
  </si>
  <si>
    <t>MOT.KOSA STIL PS 120</t>
  </si>
  <si>
    <t>2011060902</t>
  </si>
  <si>
    <t>RADIJATOR DL KH770925</t>
  </si>
  <si>
    <t>2011012401</t>
  </si>
  <si>
    <t>MONITOR B2230N</t>
  </si>
  <si>
    <t>2011021501</t>
  </si>
  <si>
    <t>HDD TS EXT 640GB STOREJET 25M /HARD DISK/</t>
  </si>
  <si>
    <t>2011021503</t>
  </si>
  <si>
    <t>FID-OVE SKLOPKE NA GLAVNI RAZVODNI ORMAR</t>
  </si>
  <si>
    <t>2011020401</t>
  </si>
  <si>
    <t>RAZVODNA TABLA SA 4 AUTOM.OSIGU.-STRAZARA-DUKLO</t>
  </si>
  <si>
    <t>2011020402</t>
  </si>
  <si>
    <t>KONTEJNERI 1.1M3 -PLAVI  -DONACIJA</t>
  </si>
  <si>
    <t>2011030102</t>
  </si>
  <si>
    <t>KONTEJNERI 1.1M3 -SIVI   -DONACIJA</t>
  </si>
  <si>
    <t>2011030103</t>
  </si>
  <si>
    <t>KOLICA ZA PREVOZ MRTV.SANDUKA</t>
  </si>
  <si>
    <t>2011083001</t>
  </si>
  <si>
    <t>RASHLADNI POKLOPAC POSMRTNOG KOVCEGA SA RADUCIROM</t>
  </si>
  <si>
    <t>2011080801</t>
  </si>
  <si>
    <t>2011083101</t>
  </si>
  <si>
    <t>BRAK 121 BEKO /KLIMA/-PEJOVIC</t>
  </si>
  <si>
    <t>2011081001</t>
  </si>
  <si>
    <t>ZAVJESA TRAKASTA</t>
  </si>
  <si>
    <t>2011081701</t>
  </si>
  <si>
    <t>KANCELARIJSKI STO A718-107</t>
  </si>
  <si>
    <t>2011091601</t>
  </si>
  <si>
    <t>DODATAK ZA KOMPJUTERSKI STO</t>
  </si>
  <si>
    <t>2011091602</t>
  </si>
  <si>
    <t>KABINET STO 200*100*76</t>
  </si>
  <si>
    <t>2011091603</t>
  </si>
  <si>
    <t>POKRETNA KASETA 40*55*55</t>
  </si>
  <si>
    <t>2011091604</t>
  </si>
  <si>
    <t>2011092201</t>
  </si>
  <si>
    <t>MOTOKULTIVATOR -MAESTRAL 4/3 DIZEL 3 DL 510-12.5KS BEZ IZLA-</t>
  </si>
  <si>
    <t>2011121401</t>
  </si>
  <si>
    <t>ROTO FREZA 75CM,SER.BR.11025</t>
  </si>
  <si>
    <t>2011121402</t>
  </si>
  <si>
    <t>FREZA ZA SNIJEG 80CM,SER.,BR.11030</t>
  </si>
  <si>
    <t>2011121403</t>
  </si>
  <si>
    <t>MULJCAR 80 CM SER.BR.11025</t>
  </si>
  <si>
    <t>2011121404</t>
  </si>
  <si>
    <t>ROTACIONI PLUG SER.BR.11054</t>
  </si>
  <si>
    <t>2011121405</t>
  </si>
  <si>
    <t>MASINA ZA OBILJEZAVANJE KOLOVOZA TIP.CMC.MODEL L 90 ITP</t>
  </si>
  <si>
    <t>2011100401</t>
  </si>
  <si>
    <t>SMART TEAM PLUS 15-24MJE.-067205848</t>
  </si>
  <si>
    <t>2011121601</t>
  </si>
  <si>
    <t>KOMPRESOR B 2800B/100CM3</t>
  </si>
  <si>
    <t>2011101003</t>
  </si>
  <si>
    <t>DUVAC BG 86D SA SETOM ZA USISAVANJEM</t>
  </si>
  <si>
    <t>2011101201</t>
  </si>
  <si>
    <t>MIJESALICA ZA BETON 330-L-POLOVNA</t>
  </si>
  <si>
    <t>2011112801</t>
  </si>
  <si>
    <t>2011092901</t>
  </si>
  <si>
    <t>2011113001</t>
  </si>
  <si>
    <t>2011093001</t>
  </si>
  <si>
    <t>DRZAC KRSTOVA I PIRAMIDA</t>
  </si>
  <si>
    <t>2011102201</t>
  </si>
  <si>
    <t>KOLICA ZA PREVOZ VENACA</t>
  </si>
  <si>
    <t>2011102202</t>
  </si>
  <si>
    <t>RADIJATOR-EVIDENCE ET 2000W</t>
  </si>
  <si>
    <t>2011111001</t>
  </si>
  <si>
    <t>DRZAC ZA KISOBRANE-SABANOVIC</t>
  </si>
  <si>
    <t>2011122602</t>
  </si>
  <si>
    <t>RADIJATOR-KONVEKTOR 1500W</t>
  </si>
  <si>
    <t>2011112401</t>
  </si>
  <si>
    <t>2011112601</t>
  </si>
  <si>
    <t>PUTNICKO MOTORNO VOZILO,MERCEDES BENZ,NKCG-112-TIP VITO BR.SASIJE WDF63970513099172,GO.PRO.2004,SN.MOT.80KW,NK-BK336</t>
  </si>
  <si>
    <t>2011101701</t>
  </si>
  <si>
    <t>NK CG112</t>
  </si>
  <si>
    <t>STAKLENI ORMARI-U AL RAMU DIM.100X60X300/H/CM</t>
  </si>
  <si>
    <t>2011110102</t>
  </si>
  <si>
    <t>STAKLENI ORMARI-U AL RAMU DIM.130X60X300/H/CM</t>
  </si>
  <si>
    <t>2011110103</t>
  </si>
  <si>
    <t>SKRINJE ZA FRIZIDER  - NA NOVO GROBLJE</t>
  </si>
  <si>
    <t>2011110105</t>
  </si>
  <si>
    <t>2011110106</t>
  </si>
  <si>
    <t>KLINASTI NOZ ZA CISCENJE SNIJEGA</t>
  </si>
  <si>
    <t>2012012601</t>
  </si>
  <si>
    <t>STALAK ZA KOVCEGE</t>
  </si>
  <si>
    <t>2012012301</t>
  </si>
  <si>
    <t>KONTEJNERI 1.1M3 BEZ POKLOPCA</t>
  </si>
  <si>
    <t>2012013101</t>
  </si>
  <si>
    <t>2012033102</t>
  </si>
  <si>
    <t>NOZ ZA SNIJEG/DASKA ZA SNIJEG-T.V SA MONT./</t>
  </si>
  <si>
    <t>2012031201</t>
  </si>
  <si>
    <t>FOTOAPARAT DIGITALNI-N.GRGUREVIC</t>
  </si>
  <si>
    <t>2012011201</t>
  </si>
  <si>
    <t>KLIMA 18VIVAX SA INVERTEROM</t>
  </si>
  <si>
    <t>2012011601</t>
  </si>
  <si>
    <t>RADNI STO /ZD 1600 RADNI STO 160*80/</t>
  </si>
  <si>
    <t>2012012701</t>
  </si>
  <si>
    <t>KABINETSKI STO  /ZD-2063/ KOD SEKLETARICE</t>
  </si>
  <si>
    <t>2012020201</t>
  </si>
  <si>
    <t>KASETA SA DODATKOM-KOD SEKLETARICE</t>
  </si>
  <si>
    <t>2012020202</t>
  </si>
  <si>
    <t>FOTELJA ALBERT KANCELARIJSKA-KOD SEKLETARICE</t>
  </si>
  <si>
    <t>2012020203</t>
  </si>
  <si>
    <t>DVOSJED OSKAR - KOD SEKLETARICE</t>
  </si>
  <si>
    <t>2012020204</t>
  </si>
  <si>
    <t>KLUB STO /ZD 6602/ - KOD SEKLETARICE</t>
  </si>
  <si>
    <t>2012021001</t>
  </si>
  <si>
    <t>KALKULATOR CANON MP-121 /RADA,ANKA,SEKA,OLJA K./</t>
  </si>
  <si>
    <t>2012031601</t>
  </si>
  <si>
    <t>SOFTVER ZA PLATE -  N.GRGUREVIC</t>
  </si>
  <si>
    <t>2012053101</t>
  </si>
  <si>
    <t>2012053102</t>
  </si>
  <si>
    <t>2012063002</t>
  </si>
  <si>
    <t>RASHLADNI UREDJAJ -IBERNSALM- PRENOSIVI HLADNJAK</t>
  </si>
  <si>
    <t>2012070601</t>
  </si>
  <si>
    <t>2012093002</t>
  </si>
  <si>
    <t>2012083101</t>
  </si>
  <si>
    <t>SPECIJALNO VOZILO- BR.MOTORA 11272073 -NOVO-NKCG-055 MAR.I TIP VOLVO FLL 42R 12T,BR.SAS.YV2TN12A4CB625980</t>
  </si>
  <si>
    <t>2012093003</t>
  </si>
  <si>
    <t>NK CG055</t>
  </si>
  <si>
    <t>SPECIJALNO VOZILO-MARKA I TIP VOLVO FFF 64R 26T-NKCG-047/NOV YV2VH40D2CB620498,BR.MOTO.1124686,ZAP.7200CCM,195KW</t>
  </si>
  <si>
    <t>2012093004</t>
  </si>
  <si>
    <t>NK CG047</t>
  </si>
  <si>
    <t>SPECIJALNO VOZILO-MARKA I TIP VOLVO FLL 42R,NKCG-037/NOVO YV2TH40AOCB620853,BR.MOTO.11245266 ZAP,7200 CCM,195KW</t>
  </si>
  <si>
    <t>2012093005</t>
  </si>
  <si>
    <t>NK CG037</t>
  </si>
  <si>
    <t>TRAKASTE ZAVJESE/ZARUBICA,SLUZ.RAZVOJA,PRAVNI SEK,DOBRILOVIC</t>
  </si>
  <si>
    <t>2012051401</t>
  </si>
  <si>
    <t>TROKRILNA KOMODA -NINA-  KANCELARIJA SEKRETARICE</t>
  </si>
  <si>
    <t>2012052801</t>
  </si>
  <si>
    <t>TRAKASTE ZAVJESE/KANCEL.BLAGAJNE,SEKRETARICE,DIREKTORA I PRO</t>
  </si>
  <si>
    <t>2012052802</t>
  </si>
  <si>
    <t>TEPIH-/VECI I MALI-KANC.SEKRETARICE/</t>
  </si>
  <si>
    <t>2012061101</t>
  </si>
  <si>
    <t>STOLICA OMEGA SHANGRILA CRVENA</t>
  </si>
  <si>
    <t>2012081001</t>
  </si>
  <si>
    <t>KUCISTE KOMPJUTERA-INTEL PENT DUEL G620/4GB/500GB/DVD-RV</t>
  </si>
  <si>
    <t>2012081401</t>
  </si>
  <si>
    <t>PLOCA STOLA - IZRADA</t>
  </si>
  <si>
    <t>2012081601</t>
  </si>
  <si>
    <t>RADIJATOR-KONVEKTOR RIO MECH 1500W THERMOR</t>
  </si>
  <si>
    <t>2012092601</t>
  </si>
  <si>
    <t>PULT ZA STAMPAC I KOMPJUTER U KANCELARIJI PRODAVACA</t>
  </si>
  <si>
    <t>2012010101</t>
  </si>
  <si>
    <t>PROGRAM ZA OBRACUN ZARADA</t>
  </si>
  <si>
    <t>2012100801</t>
  </si>
  <si>
    <t>BUNAR SA POTOPNOM PUMPOM/Q-4-6L/CX-112P-5.5KW/IZRADA I UGRAD</t>
  </si>
  <si>
    <t>2012071701</t>
  </si>
  <si>
    <t>DVOSJED MATRIKS</t>
  </si>
  <si>
    <t>2012120301</t>
  </si>
  <si>
    <t>ELEKTRICNA PNEUMATSKA BUSILICA GBH</t>
  </si>
  <si>
    <t>2012101701</t>
  </si>
  <si>
    <t>ELEKTRICNA PNEUMATSKA BRUSILICA-MALA/Z.ZIROJEVIC/</t>
  </si>
  <si>
    <t>2012102301</t>
  </si>
  <si>
    <t>KANTE ZA SMECE-PLASTICNA 120L</t>
  </si>
  <si>
    <t>2012103101</t>
  </si>
  <si>
    <t>KONTEJNERI  1,1M3  SA POKLOPCEM</t>
  </si>
  <si>
    <t>2012103102</t>
  </si>
  <si>
    <t>KONTEJNERI  1,1M3  SA POKLOPCEM /DONACIJA/</t>
  </si>
  <si>
    <t>2012103103</t>
  </si>
  <si>
    <t>2012063003</t>
  </si>
  <si>
    <t>KONTEJNERI 1.1M3/DONACIJA/S.AUTOBUSKA,DRVOINPEKS,PIVNICA,IBO</t>
  </si>
  <si>
    <t>2011113002</t>
  </si>
  <si>
    <t>RACUNAR BEZ MONITORA - ZELJO V./MC VELIKI GAMER-3400,6570,</t>
  </si>
  <si>
    <t>2012122001</t>
  </si>
  <si>
    <t>PLAKAR-264X255X42 - IZRADA</t>
  </si>
  <si>
    <t>2012081602</t>
  </si>
  <si>
    <t>RACUNAR/KUCISTE/ - PETAR R. FM1/A4X2 ,SA NOVIM DISKOM SSD240</t>
  </si>
  <si>
    <t>2013012801</t>
  </si>
  <si>
    <t>INFO TABLA</t>
  </si>
  <si>
    <t>2013041101</t>
  </si>
  <si>
    <t>ELEKTRONSKA VAGA 100KG. TAC-05OGR.-M.LJESKOVIC</t>
  </si>
  <si>
    <t>2013042501</t>
  </si>
  <si>
    <t>KONTEJNERI 1.1M3 SA POKLOPCEM-DONACIJA</t>
  </si>
  <si>
    <t>2013033101</t>
  </si>
  <si>
    <t>KLIMA - MIDEA -12,</t>
  </si>
  <si>
    <t>2013022601</t>
  </si>
  <si>
    <t>SH 86 STIL SITNILICA</t>
  </si>
  <si>
    <t>2013081301</t>
  </si>
  <si>
    <t>KONTEJNERI  1,1M3 SA POKLOPCEM -DONACIJA</t>
  </si>
  <si>
    <t>2013053101</t>
  </si>
  <si>
    <t>2013083101</t>
  </si>
  <si>
    <t>2013090101</t>
  </si>
  <si>
    <t>KONTEJNERI  1,1M3  -DONACIJA</t>
  </si>
  <si>
    <t>2013070101</t>
  </si>
  <si>
    <t>2013100101</t>
  </si>
  <si>
    <t>2013110101</t>
  </si>
  <si>
    <t>ELEKTRICNI CEKRK 300/600K</t>
  </si>
  <si>
    <t>2013050601</t>
  </si>
  <si>
    <t>SPECIJA.POGRE.VOZILO SA UGRADJE.PREGRADOM-MERCEDES-NKCG 114 BENZIN-VITO111CDI-ZAPR.2148 CM3-SN.MO.80KW-WDF63970313234325</t>
  </si>
  <si>
    <t>2013081901</t>
  </si>
  <si>
    <t>NK CG114</t>
  </si>
  <si>
    <t>2013040101</t>
  </si>
  <si>
    <t>KLIMA - GWH24ND-K3NNB1A GREE /MLIJECNA HALA/</t>
  </si>
  <si>
    <t>2013010101</t>
  </si>
  <si>
    <t>SEF DEPOZIT</t>
  </si>
  <si>
    <t>2013051001</t>
  </si>
  <si>
    <t>KLIMA VIVAX INV.ACP18CH50GEC</t>
  </si>
  <si>
    <t>2013071501</t>
  </si>
  <si>
    <t>STAMPAC HP LASERJET PRO P1102 PRINTER-R.CICMIL</t>
  </si>
  <si>
    <t>2013071901</t>
  </si>
  <si>
    <t>LAPTOP- /SEKLETARICA</t>
  </si>
  <si>
    <t>2013103101</t>
  </si>
  <si>
    <t>STAMPAC HP LASERJET PRO P1102 PRINTER-TODOROVIC</t>
  </si>
  <si>
    <t>2013103102</t>
  </si>
  <si>
    <t>STAMPAC HP LASERJET PRO P1102 PRINTER- OLJA KOSTIC</t>
  </si>
  <si>
    <t>2013102802</t>
  </si>
  <si>
    <t>MONITOR SAMSUNG LED PLS MONITOR 23, S23B -LJ.DOBRILOVIC</t>
  </si>
  <si>
    <t>2013102803</t>
  </si>
  <si>
    <t>RACUNAR/KUCISTE/ -WBS GAMER PCG2030/H61/8GB - LJ.DOBRILOVIC</t>
  </si>
  <si>
    <t>2013102804</t>
  </si>
  <si>
    <t>MONITOR SAMSUNG S22C150N-BLAGAJNA INKASANTI</t>
  </si>
  <si>
    <t>2013111402</t>
  </si>
  <si>
    <t>KONTEJNERI  1,1M3 SA POKLOPCEM -DONACIJA-GORNJE POLJE/4/KOD</t>
  </si>
  <si>
    <t>2013010102</t>
  </si>
  <si>
    <t>KONTEJNERI  1,1M3 SA POKLOPCEM -DONACIJA-</t>
  </si>
  <si>
    <t>2013020101</t>
  </si>
  <si>
    <t>2013060102</t>
  </si>
  <si>
    <t>2013120101</t>
  </si>
  <si>
    <t>RACUNAR/KUCISTE/ -WBS A5120MPAG5E -IRINA PESIC</t>
  </si>
  <si>
    <t>2013122701</t>
  </si>
  <si>
    <t>SOFTVER ZA FINANSIJSKO KNJIGOVODSTVO/ZA PRAVNA LICA I DOMACI</t>
  </si>
  <si>
    <t>2013070401</t>
  </si>
  <si>
    <t>TRAKTOR ATM 50TK-DONACIJA-BR.MOTORA A130-100 20 156 ,TEZINA</t>
  </si>
  <si>
    <t>2013040103</t>
  </si>
  <si>
    <t>TRAKTOR TERION ATM 4200 SA FREZOM I NOZEM -SNIJEZNI PLUG</t>
  </si>
  <si>
    <t>2013010105</t>
  </si>
  <si>
    <t>KANCELARIJSKI STO,DIM.120*70*75CM</t>
  </si>
  <si>
    <t>2014061901</t>
  </si>
  <si>
    <t>KANCELARIJSKA FOTELJA 6158HE-B CRNA</t>
  </si>
  <si>
    <t>2014061601</t>
  </si>
  <si>
    <t>FOTELJA 9081 CRNA</t>
  </si>
  <si>
    <t>2014061602</t>
  </si>
  <si>
    <t>SAMSUNG LED MONITOR S22C300BS /RADA VUJOVIC/</t>
  </si>
  <si>
    <t>2014051501</t>
  </si>
  <si>
    <t>SKENER-CANON LIDE 110 -INKASANTI ZA PRAVNA LICA-</t>
  </si>
  <si>
    <t>2014033102</t>
  </si>
  <si>
    <t>RACUNAR/KUCISTE/ -ASUS K5130 13 SA TASTATUROM -S GARDASEVIC</t>
  </si>
  <si>
    <t>2014022801</t>
  </si>
  <si>
    <t>MONITOR-LG IPS237L 23-S.GARDASEVIC</t>
  </si>
  <si>
    <t>2014022802</t>
  </si>
  <si>
    <t>2014020601</t>
  </si>
  <si>
    <t>VISECE POLICE ZA AKTA ZATVORENOG TIPA</t>
  </si>
  <si>
    <t>2014013001</t>
  </si>
  <si>
    <t>KONTEJNERI  1,1M3 SA POKLOPCEM-DONACIJA</t>
  </si>
  <si>
    <t>2014033103</t>
  </si>
  <si>
    <t>2014013101</t>
  </si>
  <si>
    <t>RACUNAR SA TASTATUROM - R.VUJOVIC</t>
  </si>
  <si>
    <t>2014070901</t>
  </si>
  <si>
    <t>LASERSKI STAMPAC HP P1102-GRGUREVIC N.</t>
  </si>
  <si>
    <t>2014070902</t>
  </si>
  <si>
    <t>APARAT VATROGASNI S-6A PASTOR</t>
  </si>
  <si>
    <t>2014062401</t>
  </si>
  <si>
    <t>APARAT VATROGASNI S-9P PASTOR-DEPONIJA</t>
  </si>
  <si>
    <t>2014062501</t>
  </si>
  <si>
    <t>KONTEJNERI  1,1M3 SA POKLOPCEM/-DONACIJA IZ MAGACINA/</t>
  </si>
  <si>
    <t>2014073101</t>
  </si>
  <si>
    <t>2014063001</t>
  </si>
  <si>
    <t>OGLEDALO 193*153-1 /U HOLU PREDUZECA/</t>
  </si>
  <si>
    <t>2014112801</t>
  </si>
  <si>
    <t>TOPLI POD-SPRTA/OLIMPIK/ EVOLUT-V.CVOROVIC</t>
  </si>
  <si>
    <t>2014113001</t>
  </si>
  <si>
    <t>MERCEDES VITO 110CDI-NKCG 173  BOJA METALIK SIVA.GOD.2001 ZAPR.MOTO.2200 CC,SNAGA MOTORA 74KW,TIP MOTO.EURO 3</t>
  </si>
  <si>
    <t>2014103101</t>
  </si>
  <si>
    <t>NK CG173</t>
  </si>
  <si>
    <t>DUVAC -SH 86 VAKUM USISIVAC</t>
  </si>
  <si>
    <t>2014092901</t>
  </si>
  <si>
    <t>UNIVERZALNA VERTIKALNA PRESA BALIRKA-TIP TEHNIX VPB 15</t>
  </si>
  <si>
    <t>2014063002</t>
  </si>
  <si>
    <t>BETONSKE KANTE SA METALNIMULOSKOM-TRG.SAVE KOVACEVIC</t>
  </si>
  <si>
    <t>2014121202</t>
  </si>
  <si>
    <t>BETONSKE KANTE SA METALNIMULOSKOM-UL.RADOJA DAKICAIC</t>
  </si>
  <si>
    <t>2014121203</t>
  </si>
  <si>
    <t>BETONSKE KANTE SA METALNIMULOSKOM-UL.NJEGOSEVA</t>
  </si>
  <si>
    <t>2014121204</t>
  </si>
  <si>
    <t>BETONSKE KANTE SA METALNIMULOSKOM-UL.NIKOLE TESLE</t>
  </si>
  <si>
    <t>2014121205</t>
  </si>
  <si>
    <t>BETONSKE KANTE SA METALNIMULOSKOM-UL.NARODNE OMLADINE</t>
  </si>
  <si>
    <t>2014121601</t>
  </si>
  <si>
    <t>BETONSKE KANTE SA METALNIMULOSKOM- ZGRADA MONTEKSA</t>
  </si>
  <si>
    <t>2014121603</t>
  </si>
  <si>
    <t>BETONSKE KANTE SA METALNIMULOSKOM- SETALISTE A.BACKOVICA</t>
  </si>
  <si>
    <t>2014121604</t>
  </si>
  <si>
    <t>BETONSKE KANTE SA METALNIMULOSKOM- RUDO POLJE II</t>
  </si>
  <si>
    <t>2014121605</t>
  </si>
  <si>
    <t>BETONSKE KANTE SA METALNIMULOSKOM- UL.PEKA PAVLOVICA</t>
  </si>
  <si>
    <t>2014121606</t>
  </si>
  <si>
    <t>BETONSKE KANTE SA METALNIMULOSKOM- SETALISTE CANA KOPRIVICE</t>
  </si>
  <si>
    <t>2014121607</t>
  </si>
  <si>
    <t>BETONSKE KANTE SA METALNIMULOSKOM- POGREBNO-KAPELA</t>
  </si>
  <si>
    <t>2014121608</t>
  </si>
  <si>
    <t>BETONSKE KANTE SA METALNIMULOSKOM- IV CRNOGORSKA</t>
  </si>
  <si>
    <t>2014121609</t>
  </si>
  <si>
    <t>BETONSKE KANTE SA METALNIMULOSKOM- UL. VOJA DERETICA</t>
  </si>
  <si>
    <t>2014121610</t>
  </si>
  <si>
    <t>BETONSKE KANTE SA METALNIMULOSKOM- ZGRADA INDZIJE FOND PIO</t>
  </si>
  <si>
    <t>2014121611</t>
  </si>
  <si>
    <t>BETONSKE KANTE SA METALNIMULOSKOM- FONTANA</t>
  </si>
  <si>
    <t>2014121612</t>
  </si>
  <si>
    <t>2014121614</t>
  </si>
  <si>
    <t>BETONSKE KANTE SA METALNIMULOSKOM-/..MICUN.-2,N.TESLE-1,N.MI</t>
  </si>
  <si>
    <t>2014121615</t>
  </si>
  <si>
    <t>KONTEJNER SA POKLOPCEM/IZ MAGACINA*/</t>
  </si>
  <si>
    <t>2014121616</t>
  </si>
  <si>
    <t>KONTEJNERI  1,1M3 SA POKLOPCEM -DONACIJA/IZ MAGACINA/</t>
  </si>
  <si>
    <t>2014121617</t>
  </si>
  <si>
    <t>KONTEJNERI  1,1M3 ZA PAPIR     -DONACIJA/IZ MAGACINA/</t>
  </si>
  <si>
    <t>2014121618</t>
  </si>
  <si>
    <t>KONTEJNERI  1,1M3 ZA PLASTIKU  -DONACIJA/IZ MAGACINA/</t>
  </si>
  <si>
    <t>2014121619</t>
  </si>
  <si>
    <t>KONTEJNERI  1,1M3 ZA STAKLO    -DONACIJA/IZ MAGACINA/</t>
  </si>
  <si>
    <t>2014121620</t>
  </si>
  <si>
    <t>KONTEJNERI  1,1M3 SIVI ZA METAL-DONACIJA/IZ MAGACINA/</t>
  </si>
  <si>
    <t>2014121621</t>
  </si>
  <si>
    <t>2014121622</t>
  </si>
  <si>
    <t>2014121623</t>
  </si>
  <si>
    <t>2014121624</t>
  </si>
  <si>
    <t>2014121625</t>
  </si>
  <si>
    <t>2014121626</t>
  </si>
  <si>
    <t>2014121627</t>
  </si>
  <si>
    <t>BETONSKE KANTE SA METALNIMULOSKOM- GRADSKI PARK</t>
  </si>
  <si>
    <t>2014121628</t>
  </si>
  <si>
    <t>BETONSKE KANTE SA METALNIMULOSKOM- BULEVAR V.MICUNOVICA</t>
  </si>
  <si>
    <t>2014121629</t>
  </si>
  <si>
    <t>BETONSKE KANTE SA METALNIMULOSKOM- SETALISTE V.NIKOLICA</t>
  </si>
  <si>
    <t>2014121630</t>
  </si>
  <si>
    <t>RAZGLAS-ROLAND BA 55 BK</t>
  </si>
  <si>
    <t>2014121901</t>
  </si>
  <si>
    <t>2014123101</t>
  </si>
  <si>
    <t>BETONSKE KANTE SA METALNIMULOSKOM-VUKA MICUNOVICA</t>
  </si>
  <si>
    <t>2014121632</t>
  </si>
  <si>
    <t>MOTORNI CISTAC SNIJEGA VST 130 /DONACIJA/</t>
  </si>
  <si>
    <t>2014123102</t>
  </si>
  <si>
    <t>PLUG ZA SNIJEG PU2200E</t>
  </si>
  <si>
    <t>2015020601</t>
  </si>
  <si>
    <t>KONTEJNERI  1,1M3 ZA PAPIR -DONACIJA/IZ MAGACINA/</t>
  </si>
  <si>
    <t>2015013101</t>
  </si>
  <si>
    <t>SKENER EPSON V37 A4-VUJOVIC RADA</t>
  </si>
  <si>
    <t>2015011901</t>
  </si>
  <si>
    <t>KUCISTE I NAPOJNA JEDINICA/POS PC SPEED I MAGNUM PRO 225/</t>
  </si>
  <si>
    <t>2015030301</t>
  </si>
  <si>
    <t>STO SA JEDNIM REDOM FIOKA O UNIVERA /IZRADA/</t>
  </si>
  <si>
    <t>2015033001</t>
  </si>
  <si>
    <t>STO SA DVA REDA FIOKA OD UNIVERA /IZRADA/</t>
  </si>
  <si>
    <t>2015033002</t>
  </si>
  <si>
    <t>FOTELJA ART.RJ-7307/BLACK</t>
  </si>
  <si>
    <t>2015040201</t>
  </si>
  <si>
    <t>KONTEJNERI  V-1.1 M3-ZA PAPIR-DONACIJA-IZ MAGACINA</t>
  </si>
  <si>
    <t>2015063001</t>
  </si>
  <si>
    <t>BETONSKE KANTE SA METALNIM ULOSKOM</t>
  </si>
  <si>
    <t>2015073101</t>
  </si>
  <si>
    <t>KONTEJNERI  1,1M3  ZA PLASTIKU</t>
  </si>
  <si>
    <t>2015083101</t>
  </si>
  <si>
    <t>ELEKTRONSKA BUSILICA GWS 22</t>
  </si>
  <si>
    <t>2015082101</t>
  </si>
  <si>
    <t>STAMPAC HP LASERJET PRO P1102 PRINTER</t>
  </si>
  <si>
    <t>2015051301</t>
  </si>
  <si>
    <t>SKENER EPSON PERFECTION V19</t>
  </si>
  <si>
    <t>2015051302</t>
  </si>
  <si>
    <t>RACUNAR/VIEWSONIC VA2445M-LED/KUCISTE-PC SPEED/TAS-</t>
  </si>
  <si>
    <t>2015060601</t>
  </si>
  <si>
    <t>UREDJAJ ZA STABILIZACIJU NAPAJANJA- APC BACK-UPS950VA</t>
  </si>
  <si>
    <t>2015062001</t>
  </si>
  <si>
    <t>ZVUCNICI ZA KOMPJUTER-QUATRO 2 B COOL GREY-M.LJESKOVIC</t>
  </si>
  <si>
    <t>2015083102</t>
  </si>
  <si>
    <t>PUTNICKO TERETNO VOZILO *LADA NIVA 4X4*NKCG-185  PROIZVEDEN 2008 .BR.SASIJE XTA21310080092329</t>
  </si>
  <si>
    <t>2015051901</t>
  </si>
  <si>
    <t xml:space="preserve">NK CG185  </t>
  </si>
  <si>
    <t>DUVAC -BG 56-42410111730</t>
  </si>
  <si>
    <t>2015110501</t>
  </si>
  <si>
    <t>2015093001</t>
  </si>
  <si>
    <t>RACUNAR/KUCISTE-IDEACENTE H30-00+TASTATURA+MIS/-O.KOSTIC</t>
  </si>
  <si>
    <t>2015092501</t>
  </si>
  <si>
    <t>RACUNAR ZA DOMACINSTVA/B.CIPRANIC/PIN PENTIJUMSMART,KINGSTON</t>
  </si>
  <si>
    <t>2015122402</t>
  </si>
  <si>
    <t>KONTEJNERI  1,1M3  ZA PLASTIKU-DONACIJA</t>
  </si>
  <si>
    <t>2016013101</t>
  </si>
  <si>
    <t>KONTEJNERI  1,1M3  ZA STAKLOKU-DONACIJA</t>
  </si>
  <si>
    <t>2016013102</t>
  </si>
  <si>
    <t>BETONSKA KANTA SA METALNIM ULOSKOM-DONACIJA</t>
  </si>
  <si>
    <t>2016022901</t>
  </si>
  <si>
    <t>KONTEJNERI METALNI SA POKLOPCEM 1.1M3-DONACIJA</t>
  </si>
  <si>
    <t>2016033101</t>
  </si>
  <si>
    <t>KONTEJNERI METALNI BEZ POKLOPCA 1.1M3-DONACIJA</t>
  </si>
  <si>
    <t>2016033102</t>
  </si>
  <si>
    <t>2016053101</t>
  </si>
  <si>
    <t>2016053102</t>
  </si>
  <si>
    <t>2016063001</t>
  </si>
  <si>
    <t>2016073101</t>
  </si>
  <si>
    <t>2016083101</t>
  </si>
  <si>
    <t>MOTORNA KOSA FS 120</t>
  </si>
  <si>
    <t>2016053103</t>
  </si>
  <si>
    <t>OPEL INSIGNIA 2.0 CDTI-DIREKTOR BROJ SASIJE WOLGM6EJ8B1033265-CCM 1956 SNG.MOTO. 81-SJED.5</t>
  </si>
  <si>
    <t>2016061301</t>
  </si>
  <si>
    <t>NK CG201</t>
  </si>
  <si>
    <t>ALUMINIJSKE LJESTVE VISENAMJENSKE 3X11</t>
  </si>
  <si>
    <t>2016011301</t>
  </si>
  <si>
    <t>RACUNAR-MONITOR-VIEWSONIC VA2445M-LED/LJESKOVIC M./TASTA.MIS</t>
  </si>
  <si>
    <t>2016052301</t>
  </si>
  <si>
    <t>SKENER EPSIN V19-M.ZARUBICA</t>
  </si>
  <si>
    <t>2016052302</t>
  </si>
  <si>
    <t>SKENER EPSIN V19-M.RADONJIC</t>
  </si>
  <si>
    <t>2016052303</t>
  </si>
  <si>
    <t>RACUNAR-KUCISTE RX491 - M.ZARUBICA</t>
  </si>
  <si>
    <t>2016081901</t>
  </si>
  <si>
    <t>STAMPAC HP LASERJET PRO P1102W -M.ZARUBICA</t>
  </si>
  <si>
    <t>2013103103</t>
  </si>
  <si>
    <t>KONTEJNER METAL.BEZ POKLOPCA 1.1M3</t>
  </si>
  <si>
    <t>2016103101</t>
  </si>
  <si>
    <t>KONTEJNER METALNI SA POKLOPCEM 1.1M3</t>
  </si>
  <si>
    <t>2016093001</t>
  </si>
  <si>
    <t>KONTEJNER METALNI BEZ POKLOPCA 1.1M3</t>
  </si>
  <si>
    <t>2016093002</t>
  </si>
  <si>
    <t>2016113001</t>
  </si>
  <si>
    <t>STAMPAC-EPSON L 130</t>
  </si>
  <si>
    <t>2016112901</t>
  </si>
  <si>
    <t>2016123101</t>
  </si>
  <si>
    <t>KONTEJNER ZA PAPIR</t>
  </si>
  <si>
    <t>2016022902</t>
  </si>
  <si>
    <t>KONTEJNER ZA PLASTIKU</t>
  </si>
  <si>
    <t>2016022903</t>
  </si>
  <si>
    <t>RASHLADNI UREDJAJ NA MRTVACKI SANDUK-MODEL CEAIB01</t>
  </si>
  <si>
    <t>2016112101</t>
  </si>
  <si>
    <t>VOLVO-NK-BR-702 TIP.DAMPER SNOWPLOUGH,GOD.PROIZ.2000,BR.SASE UV2J4DAD4UA517850. NK CG 212</t>
  </si>
  <si>
    <t>2016123102</t>
  </si>
  <si>
    <t>NK CG212</t>
  </si>
  <si>
    <t>2017013101</t>
  </si>
  <si>
    <t>2017032801</t>
  </si>
  <si>
    <t>2017022801</t>
  </si>
  <si>
    <t>2017043001</t>
  </si>
  <si>
    <t>2017053101</t>
  </si>
  <si>
    <t>2017063001</t>
  </si>
  <si>
    <t>2017073101</t>
  </si>
  <si>
    <t>2017083101</t>
  </si>
  <si>
    <t>2017093001</t>
  </si>
  <si>
    <t>2017093002</t>
  </si>
  <si>
    <t>MASINA ZA REZANJE BETONA</t>
  </si>
  <si>
    <t>2017010501</t>
  </si>
  <si>
    <t>MOTORNA KOSA FS 350-41342000399</t>
  </si>
  <si>
    <t>2017041101</t>
  </si>
  <si>
    <t>MOTORNA KOSA FS 120 -DM250-3 41342000234</t>
  </si>
  <si>
    <t>2017041102</t>
  </si>
  <si>
    <t>DUVAC BG 86 42410111732</t>
  </si>
  <si>
    <t>2017061401</t>
  </si>
  <si>
    <t>2017062801</t>
  </si>
  <si>
    <t>MOTORNA TESTERA MS 260 40CM/1611212000398</t>
  </si>
  <si>
    <t>2017090601</t>
  </si>
  <si>
    <t>RADIJATOR-PANEL KONVEKTOR SA MEH.TERMOS. CN 03 200 MIS 2000W</t>
  </si>
  <si>
    <t>2017010901</t>
  </si>
  <si>
    <t>RADIJATOR FD-OR17TF-11R FD /ZA PIJACU-SETAJUCI/</t>
  </si>
  <si>
    <t>2017012001</t>
  </si>
  <si>
    <t>LAPTOP ASUS K550VX-DM028D-NIKOLA GRGUREVIC-</t>
  </si>
  <si>
    <t>2017031501</t>
  </si>
  <si>
    <t>RACUNAR-DESK TOP -MAGNUM PRO 225MAX 600W,GA-H81M-S-INKASANTI</t>
  </si>
  <si>
    <t>2017031502</t>
  </si>
  <si>
    <t>FRIZIDER-HLADNJAK GORENJE R 6191 FX/DX-S.JELIC</t>
  </si>
  <si>
    <t>2017051101</t>
  </si>
  <si>
    <t>KLIMA 18 -GOR.KL.KAS53NDCINVFT-728210/KAPELA NOVO GROBLJE/</t>
  </si>
  <si>
    <t>2017061201</t>
  </si>
  <si>
    <t>UREDJAJ ZA ZASTITU OD VIRUSA I KONFIGURACIJA FEREWA-GRGUREVC</t>
  </si>
  <si>
    <t>2017090801</t>
  </si>
  <si>
    <t>ZA SERVER-DISK 2X I MEMORIJA 16GB-GRGUREVIC</t>
  </si>
  <si>
    <t>2017090802</t>
  </si>
  <si>
    <t>DUVAC BG 86D-42410111732</t>
  </si>
  <si>
    <t>2017101801</t>
  </si>
  <si>
    <t>APARAT ZA PRANJE 5500W 400V DEWALT</t>
  </si>
  <si>
    <t>2017101901</t>
  </si>
  <si>
    <t>ELEKTRONSKE TRGOVACKE VAGE</t>
  </si>
  <si>
    <t>2017100401</t>
  </si>
  <si>
    <t>MONITOR-DELL P2418HT TOUSH LED - B.KECOJEVIC</t>
  </si>
  <si>
    <t>2017111601</t>
  </si>
  <si>
    <t>2017123101</t>
  </si>
  <si>
    <t>DUVAC BG 56BG</t>
  </si>
  <si>
    <t>2018061501</t>
  </si>
  <si>
    <t>RACUNAR-KUCISTE - N.GRGUREVIC</t>
  </si>
  <si>
    <t>2018053101</t>
  </si>
  <si>
    <t>STO ZA KNJIGU ZALBI/TROUGLASTI/</t>
  </si>
  <si>
    <t>2018062801</t>
  </si>
  <si>
    <t>2018022801</t>
  </si>
  <si>
    <t>2018033101</t>
  </si>
  <si>
    <t>2018043001</t>
  </si>
  <si>
    <t>2018053102</t>
  </si>
  <si>
    <t>2018063001</t>
  </si>
  <si>
    <t>MASINA ZA CISCENJE SNIJEGA-BR.SASIJE 79600024-GOD.PRO.1982-</t>
  </si>
  <si>
    <t>2018020501</t>
  </si>
  <si>
    <t>SPECIJ.TERET.VOZILO MAN-SLEPER 16.170 FL/BL,BR.SA.WMA4981345</t>
  </si>
  <si>
    <t>2018093001</t>
  </si>
  <si>
    <t>NK CG229</t>
  </si>
  <si>
    <t>2018081601</t>
  </si>
  <si>
    <t>OGLEDALO ZIDNO  PRAVOUGAONO 60*45CM</t>
  </si>
  <si>
    <t>2018080701</t>
  </si>
  <si>
    <t>OGLEDALO ETAZER 45 * 60 CM</t>
  </si>
  <si>
    <t>2018080702</t>
  </si>
  <si>
    <t>SUDOPERA NA 1L 800600FPF6</t>
  </si>
  <si>
    <t>2018071001</t>
  </si>
  <si>
    <t>PLAKAR ZA KUPATILO</t>
  </si>
  <si>
    <t>2018072301</t>
  </si>
  <si>
    <t>KUHINJA FIONA D80 SUDOPER</t>
  </si>
  <si>
    <t>2018071002</t>
  </si>
  <si>
    <t>STAMPAC -PRN MLJ HP M102A  - M.LJESKOVIC</t>
  </si>
  <si>
    <t>2018072302</t>
  </si>
  <si>
    <t>KLIMA VISION 18 ,ZIDNI MODEL ASH-18BIV SA WIFI MODULOM</t>
  </si>
  <si>
    <t>2018082201</t>
  </si>
  <si>
    <t>RACUNAR/KUCISTE/ - RADONJIC-MAGNUM PRO 2525MAX 600W,GA-H81M-</t>
  </si>
  <si>
    <t>2018090401</t>
  </si>
  <si>
    <t>PEC DORA 10N ZELENA 7KW PLAMEN</t>
  </si>
  <si>
    <t>2018100201</t>
  </si>
  <si>
    <t>DETEKTOR NOVCA-OLIMPIA</t>
  </si>
  <si>
    <t>2018101801</t>
  </si>
  <si>
    <t>2018101802</t>
  </si>
  <si>
    <t>TERETNO VOZILO IVECO DAILY 35C12D-NOVO-BR.MOT.3188022,BR.SAS ZCFC2358605215269,ZAP.MO.2287,SNAGA 85-BEN-KOV DOO KOTOR</t>
  </si>
  <si>
    <t>2018060102</t>
  </si>
  <si>
    <t>NK CG224</t>
  </si>
  <si>
    <t>2018073101</t>
  </si>
  <si>
    <t>2018083101</t>
  </si>
  <si>
    <t>2018083102</t>
  </si>
  <si>
    <t>2018103101</t>
  </si>
  <si>
    <t>2018113001</t>
  </si>
  <si>
    <t>2018103103</t>
  </si>
  <si>
    <t>AKUMUL BUSILICA ODVIJAC 14.4 V-DONACIJA</t>
  </si>
  <si>
    <t>2018061901</t>
  </si>
  <si>
    <t>SAMOHODNA KOSACICA -DONACIJA</t>
  </si>
  <si>
    <t>2018051601</t>
  </si>
  <si>
    <t>MOTORNA SEGA BENZINSKA -DONACIJA</t>
  </si>
  <si>
    <t>2018051602</t>
  </si>
  <si>
    <t>TRIMER -DONACIJA</t>
  </si>
  <si>
    <t>2018051603</t>
  </si>
  <si>
    <t>SAMOHODNA KOSACICA-OBICNA-DONACIJA</t>
  </si>
  <si>
    <t>2018042601</t>
  </si>
  <si>
    <t>EKSCENTRICNA BRUSILICA-DONACIJA</t>
  </si>
  <si>
    <t>2018010101</t>
  </si>
  <si>
    <t>RUCNA KRUZNA TESTERA-DONACIJA</t>
  </si>
  <si>
    <t>2018010102</t>
  </si>
  <si>
    <t>LASER LIHIJSKI CRVENI-DONACIJA</t>
  </si>
  <si>
    <t>2018010103</t>
  </si>
  <si>
    <t>SAMOHODNA KOSACICA-DONACIJA</t>
  </si>
  <si>
    <t>2018010104</t>
  </si>
  <si>
    <t>KOSACICA SA LETVOM ZA KOSENJE-DONACIJA</t>
  </si>
  <si>
    <t>2018010105</t>
  </si>
  <si>
    <t>MASINA ZA REZANJE KERAMIKE-DONACIJA</t>
  </si>
  <si>
    <t>2018010106</t>
  </si>
  <si>
    <t>USISIVAC ZA MOKRO I SUVO-DONACIJA</t>
  </si>
  <si>
    <t>2018010108</t>
  </si>
  <si>
    <t>USISIVAC ZA DUBINSKO PRANJE -DONACIJA</t>
  </si>
  <si>
    <t>2018010109</t>
  </si>
  <si>
    <t>PROFESIONALNA ELEKTRICNA SAJLA-DONACIJA</t>
  </si>
  <si>
    <t>2018010113</t>
  </si>
  <si>
    <t>PEGLA ZA PLASTICNE CIJEVI-DONACIJA -ZIROJEVIC</t>
  </si>
  <si>
    <t>2018010114</t>
  </si>
  <si>
    <t>2018010115</t>
  </si>
  <si>
    <t>2018120101</t>
  </si>
  <si>
    <t>POSIPAC SOLI-MIN. GNOJIVA RG 400</t>
  </si>
  <si>
    <t>2018121301</t>
  </si>
  <si>
    <t>2018061902</t>
  </si>
  <si>
    <t>RADIJATOR-KONVEKTOR 2500WBOSCH-TODOROVIC</t>
  </si>
  <si>
    <t>2018120701</t>
  </si>
  <si>
    <t>RABLJENI KAMION ZA SMECE-IVECO EUROCARGO ML 120 E 24.GOD.PRO 2004 BROJ SASIJE ZCFAIEJ0202434336,OZN.MOT.F4AE0681 NK CG230</t>
  </si>
  <si>
    <t>2018110701</t>
  </si>
  <si>
    <t>NK CG230</t>
  </si>
  <si>
    <t>AUTOSMECAR BUBNJAR FAP 1620-NK-CG 221,BR.SASIJE 1921BK361123 IZRADA JKP-A-POLOVNI</t>
  </si>
  <si>
    <t>2018060401</t>
  </si>
  <si>
    <t>NK CG221</t>
  </si>
  <si>
    <t>KUCISTE RAC10665 EWE PC INTEL I3-4170-SEKA KONTIC</t>
  </si>
  <si>
    <t>2019011101</t>
  </si>
  <si>
    <t>MONITOR-MONO 1399 DELL 24 E2418HN LED- M.ZARUBICA</t>
  </si>
  <si>
    <t>2019011201</t>
  </si>
  <si>
    <t>TELEFON MOBILNI XIAOMI REDMI 5 PLUS 32 GB-V.DJUROVIC</t>
  </si>
  <si>
    <t>2019020701</t>
  </si>
  <si>
    <t>RASHLADNA VITRINA /DUG-DOO NORA/DUZ-160 CM,SIR.80 CM,VIS.12C</t>
  </si>
  <si>
    <t>2019020702</t>
  </si>
  <si>
    <t>PLAKAR DIMENZIJA 4.5M X 2.5M X 0.42</t>
  </si>
  <si>
    <t>2019031501</t>
  </si>
  <si>
    <t>2019022801</t>
  </si>
  <si>
    <t>2019033101</t>
  </si>
  <si>
    <t>2019022802</t>
  </si>
  <si>
    <t>KONTEJNERI 1.1M3 BEZ POKLOPCA-ZA GRAHOVO</t>
  </si>
  <si>
    <t>2019040201</t>
  </si>
  <si>
    <t>KONTEJNER 1.1M3 BEZ POKLOPCA-KOD GROBLJA U ZUPI-</t>
  </si>
  <si>
    <t>2019070201</t>
  </si>
  <si>
    <t>KONTEJNER 1.1M3 BEZ POKLOPCA-KAPINO POLJE-</t>
  </si>
  <si>
    <t>2019061901</t>
  </si>
  <si>
    <t>2019060501</t>
  </si>
  <si>
    <t>MOTORNA KOSA FS 350 2.2 KS</t>
  </si>
  <si>
    <t>2019050801</t>
  </si>
  <si>
    <t>MOTORNA TESTERA MS 291 C-BE</t>
  </si>
  <si>
    <t>2019050802</t>
  </si>
  <si>
    <t>FOTOKOPIR APARAT-MUL.FUK.APARAT MF421D-SLAVKA J.</t>
  </si>
  <si>
    <t>2019052401</t>
  </si>
  <si>
    <t>SKENER EPSIN V19 A4 4800X4800 -N.GRGUREVIC</t>
  </si>
  <si>
    <t>2019070101</t>
  </si>
  <si>
    <t>STAMPAC-PRN MLJ HP M102W</t>
  </si>
  <si>
    <t>2019070401</t>
  </si>
  <si>
    <t>TRAKASTE ZAVJESE/I MONTAZA ISTIH/MUCALICA O.KOSTIC O.DOBRILC</t>
  </si>
  <si>
    <t>2019080601</t>
  </si>
  <si>
    <t>2019043001</t>
  </si>
  <si>
    <t>2019053101</t>
  </si>
  <si>
    <t>2019073101</t>
  </si>
  <si>
    <t>2019083101</t>
  </si>
  <si>
    <t>FAP 1314-NK-CG 234,BR.SASIJE 1314SV-AV59333,GOD.PROI.1976</t>
  </si>
  <si>
    <t>2019062602</t>
  </si>
  <si>
    <t>NK CG234</t>
  </si>
  <si>
    <t>VOLKSWAGEN TOURAN 2.0 TDI-NK-CG 238,GOD.PRIZ.2004,BOJA SIVA BR.SASIJE WVGZZZ1TZ5W009158</t>
  </si>
  <si>
    <t>2019080901</t>
  </si>
  <si>
    <t>NK CG238</t>
  </si>
  <si>
    <t>MAKAZE ZA ZIVU OGRADU HS 82R</t>
  </si>
  <si>
    <t>2019092601</t>
  </si>
  <si>
    <t>KONTEJNERI 1.1M3 BEZ POKLOPCA - ZUPA</t>
  </si>
  <si>
    <t>2019090301</t>
  </si>
  <si>
    <t>2019101601</t>
  </si>
  <si>
    <t>2019100701</t>
  </si>
  <si>
    <t>VEZENA ZASTAVA 200 X 100</t>
  </si>
  <si>
    <t>2019092401</t>
  </si>
  <si>
    <t>PLAKARI - RADA ,ANA,IRINA</t>
  </si>
  <si>
    <t>2019041501</t>
  </si>
  <si>
    <t>PLAKARI - ZARUBICA,KONTIC</t>
  </si>
  <si>
    <t>2019053102</t>
  </si>
  <si>
    <t>TELEFON PANASONIK KX-TG1611FXJ CRNI BEZICNI -V.DJUROVIC</t>
  </si>
  <si>
    <t>2019101701</t>
  </si>
  <si>
    <t>ZIDNI KONVEKTOR 2500 W</t>
  </si>
  <si>
    <t>2019112801</t>
  </si>
  <si>
    <t>RACUNAR- KUCISTE,MONITOR,USB ADAPTER-JELENA</t>
  </si>
  <si>
    <t>2019112601</t>
  </si>
  <si>
    <t>KONTEJNERI BEZ POKLOPCA 1.1M3-KIPS LAKOVICI</t>
  </si>
  <si>
    <t>2019121201</t>
  </si>
  <si>
    <t>KONTEJNERI SA  POKLOPCOM 1.1M3 - SLANO</t>
  </si>
  <si>
    <t>2019102701</t>
  </si>
  <si>
    <t>TOPLI POD</t>
  </si>
  <si>
    <t>2019122401</t>
  </si>
  <si>
    <t>LASERSKI STAMPAC M 15 W-LASER PRINTER 600 X 600 DPI</t>
  </si>
  <si>
    <t>2019123101</t>
  </si>
  <si>
    <t>STAMPAC EPSON 300+ -KORISCENI- GRGUREVIC-ZA DOMACINSTVA</t>
  </si>
  <si>
    <t>2019123102</t>
  </si>
  <si>
    <t>DUVAC -BG 56 VAKUM USISIVAC</t>
  </si>
  <si>
    <t>2020022401</t>
  </si>
  <si>
    <t>KULTIVATOR KOMBI,LOMBARDINI MOTOR,15LD 350M UTA</t>
  </si>
  <si>
    <t>2020052901</t>
  </si>
  <si>
    <t>KONTEJNERI SA  POKLOPCOM 1.1M3 - GAGA-NK-CG-153</t>
  </si>
  <si>
    <t>2020070803</t>
  </si>
  <si>
    <t>KONTEJNERI SA PLAST.POKLOPCEM 1,1M3 -PAPOVICI-NK-CG-047</t>
  </si>
  <si>
    <t>2020070805</t>
  </si>
  <si>
    <t>KONTEJNER /POLOVNI/-VIDROVAN NK-CG-1125-NISAN</t>
  </si>
  <si>
    <t>2020070807</t>
  </si>
  <si>
    <t>KONTEJNER /POLOVNI/1,1M3 NK-CG-125 NISAN-SUME</t>
  </si>
  <si>
    <t>2020070808</t>
  </si>
  <si>
    <t>RADIJATOR-KONVEKTOR 2500WBOSCH -CVOROVIC-</t>
  </si>
  <si>
    <t>2020011001</t>
  </si>
  <si>
    <t>ZIDNI SAT FI 25.5CM SA DIG.TERMOMETROM VALEX</t>
  </si>
  <si>
    <t>2020012801</t>
  </si>
  <si>
    <t>BEZICNI TELEFON PANASONIK KX-TG1611FXR PLAVI</t>
  </si>
  <si>
    <t>2020013101</t>
  </si>
  <si>
    <t>FOTELJA ART.RJ-7307-LJESKOVIC,LAZAREVIC</t>
  </si>
  <si>
    <t>2020012901</t>
  </si>
  <si>
    <t>STAMPAC PRN MLJ HP M15A -ZELJO</t>
  </si>
  <si>
    <t>2020021901</t>
  </si>
  <si>
    <t>MONITOR-MONO1374 21.5 E2216HV LED-KOSTIC</t>
  </si>
  <si>
    <t>2020021701</t>
  </si>
  <si>
    <t>MONITOR -MONO1270 DELL 24 E2417H IPS -LAZAREVIC</t>
  </si>
  <si>
    <t>2020022201</t>
  </si>
  <si>
    <t>KUCISTE RAC.SA TASTATUROM-INTEL CELERON G4920,-LAZAREVIC</t>
  </si>
  <si>
    <t>2020022202</t>
  </si>
  <si>
    <t>JARBOL,G-NOSAC ZA ZASTAVU I ZASTAVA</t>
  </si>
  <si>
    <t>2020022402</t>
  </si>
  <si>
    <t>UREDJAJ ZA NEPREKIDNO NAPAJANJE INFORM SINUS PREMIUM LCD2000</t>
  </si>
  <si>
    <t>2020051501</t>
  </si>
  <si>
    <t>SERVER HPE ML110GEN10 4210 1P 16G 8SFF-NIKOLA G.</t>
  </si>
  <si>
    <t>2020051502</t>
  </si>
  <si>
    <t>RACUNAR COMTRADE BLUE PC G4930 H310M -RADENKO K.</t>
  </si>
  <si>
    <t>2020060501</t>
  </si>
  <si>
    <t>STAMPAC LASERSKI HP PRO M15A PRINTER 600X600DPI</t>
  </si>
  <si>
    <t>2020061201</t>
  </si>
  <si>
    <t>DETEKTOR OLIMPIA-BLAGAJNA</t>
  </si>
  <si>
    <t>2020060901</t>
  </si>
  <si>
    <t>DETEKTOR OLIMPIA- PIJACA</t>
  </si>
  <si>
    <t>2020072001</t>
  </si>
  <si>
    <t>ZIDNA FONTANA BREMA 52X47X105CM SA BASTENSKOM CESMOM</t>
  </si>
  <si>
    <t>2020042201</t>
  </si>
  <si>
    <t>PRESA ZA IZBIJANJE LEZAJEVA - RADIONICA</t>
  </si>
  <si>
    <t>2020011002</t>
  </si>
  <si>
    <t>MONITOR- YASHI MATRIX 24 -NIKOLA G.</t>
  </si>
  <si>
    <t>2020081401</t>
  </si>
  <si>
    <t>TELEFONSKA SEKLETARICA,500 KX-NS BASIC UNIT CENT/SA NOSACEM</t>
  </si>
  <si>
    <t>2020052501</t>
  </si>
  <si>
    <t>PRENAPON.ZASTI.-DIGITALNI SISTEM 521 KX-DT/B PANASONIC/SEKLE</t>
  </si>
  <si>
    <t>2020052502</t>
  </si>
  <si>
    <t>TELEFON PANASONIK CRVENI KXTG1611FX -SAVA L.</t>
  </si>
  <si>
    <t>2020083101</t>
  </si>
  <si>
    <t>TELEFON PANASONIK CRNI KXTG1611FX -PEJOVIC B.</t>
  </si>
  <si>
    <t>2020083102</t>
  </si>
  <si>
    <t>KONTEJNERI SA PLAST.POKLOPCEM 1,1M3 -NK-CG-230</t>
  </si>
  <si>
    <t>2020011501</t>
  </si>
  <si>
    <t>2020011502</t>
  </si>
  <si>
    <t>KONTEJNERI SA PLAST.POKLOPCEM 1,1M3 -NK-CG-047-MILOCANI</t>
  </si>
  <si>
    <t>2020021902</t>
  </si>
  <si>
    <t>KONTEJNERI SA PLAST.POKLOPCEM 1,1M3 -NK-CG-037-BREZOVIK</t>
  </si>
  <si>
    <t>2020021903</t>
  </si>
  <si>
    <t>KONTEJNERI SA PLAST.POKLOPCEM 1,1M3 -NK-CG-047</t>
  </si>
  <si>
    <t>2020081901</t>
  </si>
  <si>
    <t>2020042301</t>
  </si>
  <si>
    <t>2020042302</t>
  </si>
  <si>
    <t>TELEFON MOBILNI /WIKO LUBI4 DS BLACK/ -NOVO GROBLJE</t>
  </si>
  <si>
    <t>2020090301</t>
  </si>
  <si>
    <t>PLAKARI SA NASTAVCIMA-KOSTIC O.,BULATOVIC N,CIPRANIC B.</t>
  </si>
  <si>
    <t>2020103001</t>
  </si>
  <si>
    <t>RACUNAR SA KUCISTEM SA TASTATUROM-MILJA K.-INTEL 8 GB,256SSD</t>
  </si>
  <si>
    <t>2020102601</t>
  </si>
  <si>
    <t xml:space="preserve">RACUNAR - INTEL G4930 ,RAM 8GB,SSD 240GB,HDD - </t>
  </si>
  <si>
    <t>2020110601</t>
  </si>
  <si>
    <t>FOTELJA KANCELARIJSKA -CRNA 6158HE-B- NIKOLA G.</t>
  </si>
  <si>
    <t>2020112701</t>
  </si>
  <si>
    <t>STOLICE KANCELARIJSKE NETY CRNE PU CRNA MREZA-OLJA,BILJA,NIN</t>
  </si>
  <si>
    <t>2020112702</t>
  </si>
  <si>
    <t>KUCISTE PIN NET1 CASE - SCEPOVIC S.</t>
  </si>
  <si>
    <t>2020113001</t>
  </si>
  <si>
    <t>KAUC-LEZAJ BARBARA HUGO 13</t>
  </si>
  <si>
    <t>2020121801</t>
  </si>
  <si>
    <t>KONTEJNERI SA PLAST.POKLOPCEM 1,1M3 -NK-CG-047-RASTOCI N.Z.</t>
  </si>
  <si>
    <t>2020101801</t>
  </si>
  <si>
    <t>KONTEJNER OTVORENI 5M3</t>
  </si>
  <si>
    <t>2020120101</t>
  </si>
  <si>
    <t>BETONSKE KANTE SA METALNIMULOSKOM-NJEGOSEVA</t>
  </si>
  <si>
    <t>2020121401</t>
  </si>
  <si>
    <t>BETONSKE KANTE SA METALNIMULOSKOM-TRG SLOBODE</t>
  </si>
  <si>
    <t>2020121402</t>
  </si>
  <si>
    <t>KONTEJNERI SA PLAST.POKLOPCEM 1,1M3-BREZOVIK-VIR/NERIC,RADUL</t>
  </si>
  <si>
    <t>2020112501</t>
  </si>
  <si>
    <t>KONTEJNERI SA PLAST.POKLOPCEM 1,1M3-BREZOVIK-BOLNICA</t>
  </si>
  <si>
    <t>2020121101</t>
  </si>
  <si>
    <t>KONTEJNERI SA PLAST.POKLOPCEM 1,1M3-ZUPA-OBLATNO</t>
  </si>
  <si>
    <t>2020122501</t>
  </si>
  <si>
    <t>KONTEJNER OTVORENI 5M3-GVOZDENICE,CAREV MOST,PARK BLACE,R.SI</t>
  </si>
  <si>
    <t>2020122101</t>
  </si>
  <si>
    <t>GENERATOR DIZEL 6100XE 230V SNAGA 5.5KW RADNA 5 KW ITC</t>
  </si>
  <si>
    <t>2021031101</t>
  </si>
  <si>
    <t>PARNO GRIJANJE ZA AZIL-KOTAO ETAZNI BIO-CET 29/B,EKSPANZIONA</t>
  </si>
  <si>
    <t>2021021001</t>
  </si>
  <si>
    <t>APARAT ZA ZAVARIVANJE WD 200IC2</t>
  </si>
  <si>
    <t>2021050401</t>
  </si>
  <si>
    <t>MOTORNA TESTERA TELESKOP,ZA GRANE 1.4KS MAC.HT 75 BENZ</t>
  </si>
  <si>
    <t>2021042001</t>
  </si>
  <si>
    <t>KONTEJNERI SA PLAST.POKLOPCEM 1,1M3 /KVART NOVI-POLICI.ZGRAD</t>
  </si>
  <si>
    <t>2021011201</t>
  </si>
  <si>
    <t>KONTEJNERI SA PLAST.POKLOPCEM 1,1M3 /GRAD/</t>
  </si>
  <si>
    <t>2021020901</t>
  </si>
  <si>
    <t>KONTEJNERI SA PLAST.POKLOPCEM 1,1M3 /STRASEVINA/</t>
  </si>
  <si>
    <t>2021021101</t>
  </si>
  <si>
    <t>KONTEJNERI SA PLAST.POKLOPCEM 1,1M3 /VUKOV MOST-KAPINO POLJE</t>
  </si>
  <si>
    <t>2021031501</t>
  </si>
  <si>
    <t>KONTEJNERI - VELIKI- 5M3</t>
  </si>
  <si>
    <t>2021033101</t>
  </si>
  <si>
    <t>KONTEJNERI SA PLAST.POKLOPCEM 1,1M3 /KOCANI-RASTOCI/</t>
  </si>
  <si>
    <t>2021063001</t>
  </si>
  <si>
    <t>KONTEJNERI  1,1M3  SA METALNIM POKLOPCEM /KOSTA BLECIC/</t>
  </si>
  <si>
    <t>2021060301</t>
  </si>
  <si>
    <t>KONTEJNERI SA PLAST.POKLOPCEM 1,1M3 /POD TREBJESOM/</t>
  </si>
  <si>
    <t>2021061701</t>
  </si>
  <si>
    <t>HIDROFOR JCRM2A-24CL-PSG PEDROLLOKOM</t>
  </si>
  <si>
    <t>2021030101</t>
  </si>
  <si>
    <t>RACUNAR EWE PC G4950-4GB-256GB -VUJICIC Z.</t>
  </si>
  <si>
    <t>2021030801</t>
  </si>
  <si>
    <t>MONITOR DELL SE2417HGX -VUJICIC Z.</t>
  </si>
  <si>
    <t>2021030802</t>
  </si>
  <si>
    <t>STAMPAC SAMSUNG 3205 - AZIL</t>
  </si>
  <si>
    <t>2021030102</t>
  </si>
  <si>
    <t>MONITOR DELL E22116HV</t>
  </si>
  <si>
    <t>2021031602</t>
  </si>
  <si>
    <t>2021032901</t>
  </si>
  <si>
    <t>INFO TABLA   /IZRADA I MONTAZA/</t>
  </si>
  <si>
    <t>2021050601</t>
  </si>
  <si>
    <t>SKENER EPSON V19-ZA SKENIRANJE CRTEZA</t>
  </si>
  <si>
    <t>2021052601</t>
  </si>
  <si>
    <t>FOTELJA KANCELARIJSKA CRNA -KRIVOKAPIC M.-ZARUBICA M.</t>
  </si>
  <si>
    <t>2021052701</t>
  </si>
  <si>
    <t>FRIZIDER MALI ZA POTREBE AMBULANTE ZA AZIL</t>
  </si>
  <si>
    <t>2021062201</t>
  </si>
  <si>
    <t>GARNISLA ROLO MEH -LJESKOVIC,PEJOVICB./</t>
  </si>
  <si>
    <t>2021061901</t>
  </si>
  <si>
    <t>OPEL-VIVARO 2.0 CDTI,NK-CG 256,ZAPREM.1997 CCM,SNA.MO 90KW DIZEL,BR.SASI.VXEVFAHKKMZ045772,BOJA-BIJELA,TEZ.VOZ.1910KG</t>
  </si>
  <si>
    <t>2021053101</t>
  </si>
  <si>
    <t>NK CG256</t>
  </si>
  <si>
    <t>FORD,MODEL-TRANSIT CUSTOM DC VAN,BR.SAS.WFOZXXTTGZMR02244 BR.MOT.BJFBMR02244,ZAPR.MOT.1995,SNAG.MOT.77,NOSIVO.875</t>
  </si>
  <si>
    <t>2021072601</t>
  </si>
  <si>
    <t>NK CG258</t>
  </si>
  <si>
    <t>MOTORNA KOSA FS 350</t>
  </si>
  <si>
    <t>2021092901</t>
  </si>
  <si>
    <t>MIJESALICA ZA BETON CE-350</t>
  </si>
  <si>
    <t>2021071601</t>
  </si>
  <si>
    <t>BRUSILICA UGAONA 230MM 2200W</t>
  </si>
  <si>
    <t>2021072101</t>
  </si>
  <si>
    <t>TELEFON SAMSUNG GALAXZ A125FD  - DIREKTOR M.MILATOVIC</t>
  </si>
  <si>
    <t>2021081301</t>
  </si>
  <si>
    <t>TASTATURA BEZICNA,WIFI 2.4GHZ,TIPKI 104,2 X AAA-B.CIPRANIC</t>
  </si>
  <si>
    <t>2021091701</t>
  </si>
  <si>
    <t>PODNI PANEL KONVEKTOR /RADIJATOR/</t>
  </si>
  <si>
    <t>2021102201</t>
  </si>
  <si>
    <t>KONTEJNERI SA PLAST.POKLOPCEM 1,1M3 /VI CRNOGORSKA/</t>
  </si>
  <si>
    <t>2021091401</t>
  </si>
  <si>
    <t>KONTEJNERI SA PLAST.POKLOPCEM 1,1M3 /MILEVA LAJOVIC/</t>
  </si>
  <si>
    <t>2021091501</t>
  </si>
  <si>
    <t>KONTEJNERI SA PLAST.POKLOPCEM 1,1M3 /DJECJI DISPANZER/</t>
  </si>
  <si>
    <t>2021092101</t>
  </si>
  <si>
    <t>KONTEJNERI SA PLAST.POKLOPCEM 1,1M3 /VATROGASNO/</t>
  </si>
  <si>
    <t>2021092301</t>
  </si>
  <si>
    <t>KONTEJNERI SA PLAST.POKLOPCEM 1,1M3 /ROJAL/</t>
  </si>
  <si>
    <t>2021092302</t>
  </si>
  <si>
    <t>KONTEJNER OTVORENI 5M3 - NOVO GROBLJE/</t>
  </si>
  <si>
    <t>2021080901</t>
  </si>
  <si>
    <t>KONTEJNERI SA PLAST.POKLOPCEM 1,1M3 /RASTOCI/</t>
  </si>
  <si>
    <t>2021071001</t>
  </si>
  <si>
    <t>KONTEJNERI SA PLAST.POKLOPCEM 1,1M3 /RASTOVAC/</t>
  </si>
  <si>
    <t>2021073002</t>
  </si>
  <si>
    <t>2021071901</t>
  </si>
  <si>
    <t>VIDEO NADZOR SA 2-KAMERE,2-RAZVODNE KUTIJE,NADZORNI REK ORMA</t>
  </si>
  <si>
    <t>2021083101</t>
  </si>
  <si>
    <t>RACUNAR PIN MONTENEGRO I3 8GB SSD256GB - N.KOSOVIC</t>
  </si>
  <si>
    <t>2021112201</t>
  </si>
  <si>
    <t>ELEKTRICNI MINI SPORET ALFA PLAM-KUHINJA</t>
  </si>
  <si>
    <t>2021052801</t>
  </si>
  <si>
    <t>METALNI KONTEJNER V-1M3 SA POKLO.- OS OLGA GOLOVIC DONACIJA</t>
  </si>
  <si>
    <t>2021111202</t>
  </si>
  <si>
    <t>METALNI KONTEJNER V-1M3 SA POKLO.CEM - U.L.VI CRNOGO.DONACIJ</t>
  </si>
  <si>
    <t>2021111203</t>
  </si>
  <si>
    <t>ULJNI RADIJATOR SA 11 REBARA 2500W</t>
  </si>
  <si>
    <t>2022021601</t>
  </si>
  <si>
    <t>LAPTOP LENEVO IDEAPAD 3 8GB 256GB-TODOROVIC</t>
  </si>
  <si>
    <t>2022040401</t>
  </si>
  <si>
    <t>RACUNAR INTEL G4900 8GB RAM 240SSD</t>
  </si>
  <si>
    <t>2022031101</t>
  </si>
  <si>
    <t>LASERSKI STAMPAC TA TRIUMPH-ADLAR P-5532DN</t>
  </si>
  <si>
    <t>2022042001</t>
  </si>
  <si>
    <t>RACUNAR EWE CR04186 INTEL CR004186</t>
  </si>
  <si>
    <t>2022080401</t>
  </si>
  <si>
    <t>SKENER LS 1203 BARCODE IVANA MICOVIC</t>
  </si>
  <si>
    <t>2022082501</t>
  </si>
  <si>
    <t>BAR COD-CITAC RADENKO KANDIC</t>
  </si>
  <si>
    <t>2022062401</t>
  </si>
  <si>
    <t>STAMPAC HL 1112E/HP PROM 15A/SLAVKA JELIC</t>
  </si>
  <si>
    <t>2022102001</t>
  </si>
  <si>
    <t>RACUNAR INTEL I3,8GB RAM,SSD(ZA STAMPU RACUNA-DOMACINSTVA)</t>
  </si>
  <si>
    <t>2022121301</t>
  </si>
  <si>
    <t>BARCOD SKENER LS1203(CITAC) CIPRANIC</t>
  </si>
  <si>
    <t>2022110901</t>
  </si>
  <si>
    <t>TELEFON SMARTPHONE C21Y3 32GB BLACE-SLJUKIC</t>
  </si>
  <si>
    <t>2022102801</t>
  </si>
  <si>
    <t>MOTORNA TESTERA MS 230</t>
  </si>
  <si>
    <t>2022092301</t>
  </si>
  <si>
    <t>MOTORNA TESTERA MS 250</t>
  </si>
  <si>
    <t>2022092302</t>
  </si>
  <si>
    <t>DUVAC BG 86 42410111752</t>
  </si>
  <si>
    <t>2022090701</t>
  </si>
  <si>
    <t>MOTORNA KOSA DM 300-3</t>
  </si>
  <si>
    <t>2022051701</t>
  </si>
  <si>
    <t>VIBRO PLOCA MS60-4 4.1 1KW 62KG NA BENZIN+PVC REZERVOAR</t>
  </si>
  <si>
    <t>2022051201</t>
  </si>
  <si>
    <t>JM CO2 PUSKA ZA OMAMLJIVANJE ZIVOTINJA+CISTILICA</t>
  </si>
  <si>
    <t>2022080801</t>
  </si>
  <si>
    <t>KONTEJNERI - VELIKI- 5M3 LAKOVIC ONOGOST</t>
  </si>
  <si>
    <t>2022013101</t>
  </si>
  <si>
    <t>KONTEJNER V-1,1M3 SA POKLOPCEM U GRAD.ZONI-DONACIJA</t>
  </si>
  <si>
    <t>2022030101</t>
  </si>
  <si>
    <t>KONTEJNER V-1,1M3 SA POKLOPCEM U PRIGRA.NASELJIMA-DONACIJA</t>
  </si>
  <si>
    <t>2022040101</t>
  </si>
  <si>
    <t>KONTEJNER V-1,1M3 SA POKLOPCEM U GRADSKOJ ZONI-DONACIJA</t>
  </si>
  <si>
    <t>2022050101</t>
  </si>
  <si>
    <t>KONTEJNER V-1,1M3 SA POKLOPCEM U PRIGRADS. NASELJU-DONACIJA</t>
  </si>
  <si>
    <t>2022060101</t>
  </si>
  <si>
    <t>KONTEJNER V-1,1M3 SA POKLOPCEM U PRIGRADS.NASELJU-DONACIJA</t>
  </si>
  <si>
    <t>2022030102</t>
  </si>
  <si>
    <t>2022040102</t>
  </si>
  <si>
    <t>2022060102</t>
  </si>
  <si>
    <t>KONTEJNERI  5M LOKACIJA BUVLJAK</t>
  </si>
  <si>
    <t>2022050102</t>
  </si>
  <si>
    <t>STAMPAC 1120-1060</t>
  </si>
  <si>
    <t>2022122501</t>
  </si>
  <si>
    <t>CISTIJERNA(REZERVOAR ZA 15000L VODE)</t>
  </si>
  <si>
    <t>2022063001</t>
  </si>
  <si>
    <t>PUMPA ZA VODU WH20-HONDA(ZA CISTIJERNU)</t>
  </si>
  <si>
    <t>2022063002</t>
  </si>
  <si>
    <t>SAJT NK-UDOMITE.ME</t>
  </si>
  <si>
    <t>2022070101</t>
  </si>
  <si>
    <t>TRAKTOR SOLIS TIP 26-4W SA KABINOM I UTOVARIVACEM SOLIS DEUS GROUP   BR.MOT.A42651A/SNAGA 18.2KV/26KS</t>
  </si>
  <si>
    <t>2022080802</t>
  </si>
  <si>
    <t>NK AC06</t>
  </si>
  <si>
    <t>MONITOR 21 5FHD LM22 H200</t>
  </si>
  <si>
    <t>2022081901</t>
  </si>
  <si>
    <t>BAR COD-CITAC SKENER INKASANTI</t>
  </si>
  <si>
    <t>2023031601</t>
  </si>
  <si>
    <t>BAR COD-CITAC SKENER LS1203 RADENKO KANDIC</t>
  </si>
  <si>
    <t>2023030901</t>
  </si>
  <si>
    <t>MOBILNI TELEFON NOKIA 105 DJURDJEVAC VUKASIN</t>
  </si>
  <si>
    <t>2023040701</t>
  </si>
  <si>
    <t>MONITOR ACER 23.8-MIKOLA GRGUREVIC</t>
  </si>
  <si>
    <t>2023052501</t>
  </si>
  <si>
    <t>APARAT VATROGASNI S-9A</t>
  </si>
  <si>
    <t>2023051701</t>
  </si>
  <si>
    <t>APARAT VATROGASNI S-6A</t>
  </si>
  <si>
    <t>2023051702</t>
  </si>
  <si>
    <t>FRIZIDER R 1001</t>
  </si>
  <si>
    <t>2023041801</t>
  </si>
  <si>
    <t>TELEFON MOBILNI NOKIA 16 -STRAZA</t>
  </si>
  <si>
    <t>2023091501</t>
  </si>
  <si>
    <t>KLIMA 12 SUPRA-AZU (OLJA KOSTIC )</t>
  </si>
  <si>
    <t>2023071701</t>
  </si>
  <si>
    <t>RACUNAR ZA DOMACINSTVA (BILJANA CIPRANIC)</t>
  </si>
  <si>
    <t>2023053101</t>
  </si>
  <si>
    <t>STAMPAC HP</t>
  </si>
  <si>
    <t>2023090601</t>
  </si>
  <si>
    <t>STAMPAC TRIUMPH (ZELJKO VUJICIC)</t>
  </si>
  <si>
    <t>2023090602</t>
  </si>
  <si>
    <t>MOTORNA KOSA FS 120 DM 250-3</t>
  </si>
  <si>
    <t>2023082401</t>
  </si>
  <si>
    <t>2023050301</t>
  </si>
  <si>
    <t>MOTORNA KOSA ZA ZIVU OGRADU</t>
  </si>
  <si>
    <t>2023062301</t>
  </si>
  <si>
    <t>DASKA-PLUG ZA CISCENJE SNIJEGA HYDRAMET SL1.6 EURO</t>
  </si>
  <si>
    <t>2023022101</t>
  </si>
  <si>
    <t>2023051801</t>
  </si>
  <si>
    <t>ELEKTROPNEUMATSKI CEKIC -DONACIJA</t>
  </si>
  <si>
    <t>2023033101</t>
  </si>
  <si>
    <t>POLUPODZEMNI KONTENERI 5M3 DONACIJA-FORS MONTENEGRO</t>
  </si>
  <si>
    <t>2023040503</t>
  </si>
  <si>
    <t>VOLVO FL 42R 16T,SA NADGRAD.ARTIK R3PLI KRANOM FASSI F65B.02 NK CG275 BR.SASIJE: YV2TOY1AXNZ144179 CM3 7698,KW210 KM2740</t>
  </si>
  <si>
    <t>2023040504</t>
  </si>
  <si>
    <t>NK CG275</t>
  </si>
  <si>
    <t>2023083001</t>
  </si>
  <si>
    <t>2023083002</t>
  </si>
  <si>
    <t>2023083003</t>
  </si>
  <si>
    <t>VRECE 5M3 ZA CETVRTASTE I OKRUGLE POPUPODZEMNE KON.-DONACIJA</t>
  </si>
  <si>
    <t>2023083004</t>
  </si>
  <si>
    <t>SISTEM VIDEO NADZORA SA MONTAZOM I PROGRAMIRANJEM-DEPONIJA</t>
  </si>
  <si>
    <t>2023102601</t>
  </si>
  <si>
    <t>MASINA ZA OBILJEZAVANJE PUTEVA,POGON.DIO MAS.ZA OBILJ.PUTEVA</t>
  </si>
  <si>
    <t>2023111701</t>
  </si>
  <si>
    <t>POLOVNI VALJAK AMMANN ARIX 12,BR.6110448/2018G.1470KG,15KW</t>
  </si>
  <si>
    <t>2023121401</t>
  </si>
  <si>
    <t>PNEUMATSKI KOMBINOVANI CEKIC-SA DONACIJA</t>
  </si>
  <si>
    <t>2023122501</t>
  </si>
  <si>
    <t>PNEUMATSKI BUSILICA-SA DONACIJE</t>
  </si>
  <si>
    <t>2023122502</t>
  </si>
  <si>
    <t>DROBILIC ZA GRANE CARAVAGGI CIPPO 15,MOTOR BENZIN</t>
  </si>
  <si>
    <t>2023122701</t>
  </si>
  <si>
    <t>STAMPAC 135W-BILJANA CIPRANIC</t>
  </si>
  <si>
    <t>2023113001</t>
  </si>
  <si>
    <t>MONITOR 23.8 INC-RADA VUJOVIC</t>
  </si>
  <si>
    <t>2023113002</t>
  </si>
  <si>
    <t>SOFTVER-FISKALIZACIJA RN.ZA DOMACINSTVA</t>
  </si>
  <si>
    <t>2023073101</t>
  </si>
  <si>
    <t>BETONSKE KANTE SA METALNIM ULOSKOM UL.KVART VI CRNOGORSKA</t>
  </si>
  <si>
    <t>2023121501</t>
  </si>
  <si>
    <t>KONTEJNER V-1,1M3 SA POKLOPCEM -GORNJE POLJE SA DONACIJA</t>
  </si>
  <si>
    <t>2023050801</t>
  </si>
  <si>
    <t>KONTEJNER V-1,1M3 SA POKLOPCEM -MONTEX SA DONACIJE</t>
  </si>
  <si>
    <t>2023041001</t>
  </si>
  <si>
    <t>KONTEJNER V-1,1M3 SA POKLOPCEM-VITALAC SA DONACIJE</t>
  </si>
  <si>
    <t>2023020701</t>
  </si>
  <si>
    <t>KONTEJNER V-1,1M3 SA POKLOPCEM-KLICEVO SA DONACIJE</t>
  </si>
  <si>
    <t>2023020702</t>
  </si>
  <si>
    <t>KONTEJNER V-1,1M3 SA POKLOPCEM-GRADSKA ZONA SA DONACIJE</t>
  </si>
  <si>
    <t>2023030902</t>
  </si>
  <si>
    <t>KONTEJNER V-1,1M3 SA POKLOPCEM-LOVCEN OSIGURANJE SA DONACIJE</t>
  </si>
  <si>
    <t>2023030903</t>
  </si>
  <si>
    <t>KONTEJNER V-1,1M3 SA POKLOPCEM-IVAN VUSOVIC SA DONACIJE</t>
  </si>
  <si>
    <t>2023030904</t>
  </si>
  <si>
    <t>KONTEJNERI  5M RUDNICI BOKSITA SA DONACIJA</t>
  </si>
  <si>
    <t>2023050302</t>
  </si>
  <si>
    <t>KONTEJNER V-1,1M3 SA POKLOPCEM -GRADSKA ZONA SA DONACIJA</t>
  </si>
  <si>
    <t>2023011601</t>
  </si>
  <si>
    <t>KONTEJNERI  5M GRADSKA ZONA SA DONACIJA</t>
  </si>
  <si>
    <t>2023011602</t>
  </si>
  <si>
    <t>POLU.KONT.MOLOK DOMINO LIFTING 5M3 SA 2KUKE(SA TVRDIM ULOSK)</t>
  </si>
  <si>
    <t>2024012901</t>
  </si>
  <si>
    <t>POLUPODZAMNI KONTENERI MOLOK DOMINO 5M3 BARANKA BAR</t>
  </si>
  <si>
    <t>2024012902</t>
  </si>
  <si>
    <t>2024012903</t>
  </si>
  <si>
    <t>2024012904</t>
  </si>
  <si>
    <t>POLUPODZAMNI KONTENERI MOLOK CLASIC 3M3 BARANKA BAR</t>
  </si>
  <si>
    <t>2024012905</t>
  </si>
  <si>
    <t>KONTEJNERI SA PLASTICNIM POKLOPCEM 1.1M3-RESOR</t>
  </si>
  <si>
    <t>2024031501</t>
  </si>
  <si>
    <t>2024031502</t>
  </si>
  <si>
    <t>2024031503</t>
  </si>
  <si>
    <t>2024031504</t>
  </si>
  <si>
    <t>KONTEJNER /POLOVNI 1.1M3 ZECEVIC CO DOO</t>
  </si>
  <si>
    <t>2024061201</t>
  </si>
  <si>
    <t>2024080901</t>
  </si>
  <si>
    <t>2024080902</t>
  </si>
  <si>
    <t>2024080903</t>
  </si>
  <si>
    <t>2024071601</t>
  </si>
  <si>
    <t>2024111701</t>
  </si>
  <si>
    <t>2024051001</t>
  </si>
  <si>
    <t>2024051002</t>
  </si>
  <si>
    <t>2024051003</t>
  </si>
  <si>
    <t>2024051004</t>
  </si>
  <si>
    <t>2024051005</t>
  </si>
  <si>
    <t>2024072001</t>
  </si>
  <si>
    <t>2024072002</t>
  </si>
  <si>
    <t>2024072003</t>
  </si>
  <si>
    <t>2024072004</t>
  </si>
  <si>
    <t>KLIMA IJLI12-SC4DWH INVERTER VOX-SA MONTAZOM</t>
  </si>
  <si>
    <t>2024073001</t>
  </si>
  <si>
    <t>VENTILATOR VOX(ROBNI)</t>
  </si>
  <si>
    <t>2024073002</t>
  </si>
  <si>
    <t>BOJLER 80L. GORENJE</t>
  </si>
  <si>
    <t>2024060501</t>
  </si>
  <si>
    <t>KLIMA GREE 12A CLIVIA GWH12AUCXB--K6DNA1A MILAN ZARUBICA</t>
  </si>
  <si>
    <t>2024070901</t>
  </si>
  <si>
    <t>KLIMA IKL12-SC4DWH INVERTER VOX SA UGRADNJOM-DEPONIJA</t>
  </si>
  <si>
    <t>2024071901</t>
  </si>
  <si>
    <t>DUVAC BG 86</t>
  </si>
  <si>
    <t>2024103001</t>
  </si>
  <si>
    <t>MOTORNA KOSA DM 250-3</t>
  </si>
  <si>
    <t>2024051501</t>
  </si>
  <si>
    <t>RACUNAR G7400/8GB/256GB SUSIC MILOVAN</t>
  </si>
  <si>
    <t>2024040401</t>
  </si>
  <si>
    <t>LAPTOP LENEVO 15.6"-TOBRA ZA LAPTOP-ZARUBICA MILAN</t>
  </si>
  <si>
    <t>2024022801</t>
  </si>
  <si>
    <t>LASERSKI STAMPAC HP M111-MILJA KRIVOKAPIC</t>
  </si>
  <si>
    <t>2024102401</t>
  </si>
  <si>
    <t>RACUNAR OFFICE I3 10105/16GB RAM/512SSD(TRGOVCI POGREB)</t>
  </si>
  <si>
    <t>2024021301</t>
  </si>
  <si>
    <t>KONFERECIJSKA STOLICA</t>
  </si>
  <si>
    <t>2024022001</t>
  </si>
  <si>
    <t>2024040501</t>
  </si>
  <si>
    <t>BRUSILICA UGAONA 900W</t>
  </si>
  <si>
    <t>2024081401</t>
  </si>
  <si>
    <t>MENGELE 220MM 721/6</t>
  </si>
  <si>
    <t>2024053001</t>
  </si>
  <si>
    <t>INDUKCIONA PLOCA ZA KUVANJE</t>
  </si>
  <si>
    <t>2024031101</t>
  </si>
  <si>
    <t>PNEUMATSKI CEKIC 1500W BOSCH</t>
  </si>
  <si>
    <t>2024052301</t>
  </si>
  <si>
    <t>AKUMULATORSKA BRUSILICA 18 SA BATERIJOM 18V I PUNJAC ZA BAT.</t>
  </si>
  <si>
    <t>2024072601</t>
  </si>
  <si>
    <t>SET AKUM.BUSILICA I BRISILICA</t>
  </si>
  <si>
    <t>2024020801</t>
  </si>
  <si>
    <t>CEKIC,BUSILICA,AKU.20V,2X4AH</t>
  </si>
  <si>
    <t>2024020802</t>
  </si>
  <si>
    <t>USISIVAC 1000W(ZA STEVKU)</t>
  </si>
  <si>
    <t>2024021501</t>
  </si>
  <si>
    <t>NADOGRADNJA SISTEMA VID.NADZORA U KRUGU FAB.ZELJEZARE</t>
  </si>
  <si>
    <t>2024110701</t>
  </si>
  <si>
    <t>MONTAZA I PROGRAMIRANJE SISTEMA VIDEO NADZORA-ZELJEZARA</t>
  </si>
  <si>
    <t>2024090901</t>
  </si>
  <si>
    <t>NABAVKA I POVEZIVANJE MON.24"NAPAJANJA ZA KAMERU-MISLOV DO</t>
  </si>
  <si>
    <t>2024090902</t>
  </si>
  <si>
    <t>APARAT VATROGASNI S-50A CERVINKA</t>
  </si>
  <si>
    <t>2024111201</t>
  </si>
  <si>
    <t>PODZMNI HIDRANT,ORMAR HIDRA,CRIJEVO VATR.HID.NAST.KLJUC,MLAZ</t>
  </si>
  <si>
    <t>2024111202</t>
  </si>
  <si>
    <t>PREDNJI TRAKTOR.UTOVARIVAC HYDRAMET XTREME-S LONG DEUS GROUP</t>
  </si>
  <si>
    <t>2024121101</t>
  </si>
  <si>
    <t>NK AA62</t>
  </si>
  <si>
    <t>PRIKLJUCNO VOZILO ZA POLOVNI VALJAK-NK CG003/NK 446AA SRDJO DOO BR.SASIJE 7707 04-00097</t>
  </si>
  <si>
    <t>2024022002</t>
  </si>
  <si>
    <t>NK AA6AA</t>
  </si>
  <si>
    <t>VIBRACIONA BUSILICA 600W BOSCH</t>
  </si>
  <si>
    <t>2024112701</t>
  </si>
  <si>
    <t>MIKSER ZA MALTER 1600W SCHULLER</t>
  </si>
  <si>
    <t>2024051006</t>
  </si>
  <si>
    <t>APARAT ZA PRANJE 2800W 230V KARCHER</t>
  </si>
  <si>
    <t>2024051007</t>
  </si>
  <si>
    <t>CAT 943-RABLJENI UTOVARIVAC GUSJENICAR(03Y01187)</t>
  </si>
  <si>
    <t>2024052801</t>
  </si>
  <si>
    <t>MOLOK DOMINO POLUPODZEMNI KONT.5M3</t>
  </si>
  <si>
    <t>2024112801</t>
  </si>
  <si>
    <t>NOVI TRAKTOR SOLIS 50RX-4WD FACELIFT SA KABINOM</t>
  </si>
  <si>
    <t>2024082201</t>
  </si>
  <si>
    <t>NK AD08</t>
  </si>
  <si>
    <t>MOTORNA KOSA FS 120/DM 250-3</t>
  </si>
  <si>
    <t>2024052901</t>
  </si>
  <si>
    <t>METALNI KONTEJNERI V-1,1M3 -  SA POKLOPCEM SA DONACIJE</t>
  </si>
  <si>
    <t>2024081801</t>
  </si>
  <si>
    <t>METALNI KONTEJNERI V-5M3 SA DINACIJA</t>
  </si>
  <si>
    <t>2024081802</t>
  </si>
  <si>
    <t>METALNI KONTEJNERI V-1,1M3 -  SA POKLOPCEM SA DONACIJA</t>
  </si>
  <si>
    <t>2024081803</t>
  </si>
  <si>
    <t>METALNI KONTEJNERI V-1,1M3 -  SA POKLOPCEM-SA DONACIJA</t>
  </si>
  <si>
    <t>2024081804</t>
  </si>
  <si>
    <t>2024010401</t>
  </si>
  <si>
    <t>2024012906</t>
  </si>
  <si>
    <t>FUF-STOLICA SD-5135 CRNA-SLAVKA JELIC</t>
  </si>
  <si>
    <t>2024091601</t>
  </si>
  <si>
    <t>STAMPAC LASERSKI HP M111 -ZA DIREKTORA</t>
  </si>
  <si>
    <t>2024091801</t>
  </si>
  <si>
    <t>RACUNAR LENOVO-ZA DIREKTORA</t>
  </si>
  <si>
    <t>2024090401</t>
  </si>
  <si>
    <t>2024122001</t>
  </si>
  <si>
    <t>KOMNINOVANA GRADJEVINSKA MASINA HIDROMEK 102 S ALPHA A4</t>
  </si>
  <si>
    <t>2024121601</t>
  </si>
  <si>
    <t>2024122401</t>
  </si>
  <si>
    <t>2024122402</t>
  </si>
  <si>
    <t>2024122403</t>
  </si>
  <si>
    <t>AUTOČISTILICA MERCEDESBENZ SCHIMITID Atego  REG. NK CG 078</t>
  </si>
  <si>
    <t>NK CG 078</t>
  </si>
  <si>
    <t>RASHLADNE VITRINE ( Pijaca)</t>
  </si>
  <si>
    <t>PVC REZERVOAR ZA VODU 6m3</t>
  </si>
  <si>
    <t>PVC REZERVOAR ZA VODU 5m3</t>
  </si>
  <si>
    <t xml:space="preserve">BOKS ZA PSE SA JEDNIM ULAZOM </t>
  </si>
  <si>
    <t>BOKS ZA PSE SA DVA ULAZA</t>
  </si>
  <si>
    <t xml:space="preserve">DRVENE KUĆICE ZA PSE SA 1 ULAZOM </t>
  </si>
  <si>
    <t xml:space="preserve">DRVENE KUĆICE ZA PSE SA 4 ULAZA </t>
  </si>
  <si>
    <t xml:space="preserve">AMBULANTSKI STACIONAR </t>
  </si>
  <si>
    <t xml:space="preserve">BOKS-TRANSPORTER ZA PSE </t>
  </si>
  <si>
    <t xml:space="preserve">OPERACIONI STO </t>
  </si>
  <si>
    <t xml:space="preserve">OPERACIONI STO SA INSTRUMENTIMA </t>
  </si>
  <si>
    <t xml:space="preserve">VAGA ZA PSE </t>
  </si>
  <si>
    <t xml:space="preserve">RADNI STO AMBULANTSKI </t>
  </si>
  <si>
    <t xml:space="preserve">KUHINJSKI ELEMENTI SA RADNIM STOLOM I VISEĆOM </t>
  </si>
  <si>
    <t xml:space="preserve">PLAKARI </t>
  </si>
  <si>
    <t xml:space="preserve"> STO</t>
  </si>
  <si>
    <t>FRIZIDER KUHINJSKI</t>
  </si>
  <si>
    <t xml:space="preserve">TUŠ KABINA </t>
  </si>
  <si>
    <t xml:space="preserve">BOJLER </t>
  </si>
  <si>
    <t xml:space="preserve">LAVABO </t>
  </si>
  <si>
    <t xml:space="preserve">ŠPORET </t>
  </si>
  <si>
    <t xml:space="preserve">STOLICE </t>
  </si>
  <si>
    <t xml:space="preserve">TROKRILNI ODRMAR </t>
  </si>
  <si>
    <t xml:space="preserve">KAMERE </t>
  </si>
  <si>
    <t>KOMPJUTER SA MONITOROM LG 19 INCH</t>
  </si>
  <si>
    <t>ŠTAMPAČ HP LASER JET PRO M102A</t>
  </si>
  <si>
    <t>TELEVIZOR 24 INCHA TESLA</t>
  </si>
  <si>
    <t>SERVER ALHUA SA ORMAROM</t>
  </si>
  <si>
    <t>Kamion Daf, tip FAG CF 75-kamion smećar, reg. NK CG 282</t>
  </si>
  <si>
    <t>NK CG282</t>
  </si>
  <si>
    <t>Kamion Scania, model P270 DBX2HNK-KAMION SMEĆAR I, REG. NK CG 277</t>
  </si>
  <si>
    <t>NK CG277</t>
  </si>
  <si>
    <t>VOLVO fll 240hp4x2Rigid- snjegočistač sa posipačem soli , reg. NK CG 274</t>
  </si>
  <si>
    <t>NK CG274</t>
  </si>
  <si>
    <t>Naziv JP "AUTOBUSKA STANICA" NIKŠIĆ</t>
  </si>
  <si>
    <t>Adresa (Ulica, broj, sprat i kancelarija) GOJKA GARČEVIĆA BB</t>
  </si>
  <si>
    <t>Djelatnost (šifra) pružanje usluga u drumskom saobraćaju - 52.21</t>
  </si>
  <si>
    <t xml:space="preserve">Agregat X E 44 E3 </t>
  </si>
  <si>
    <t>1307/03--27,12,2006</t>
  </si>
  <si>
    <t>Brojač i detektor za nov. Focus</t>
  </si>
  <si>
    <t>103/10--11,05,2010</t>
  </si>
  <si>
    <t>Dvokrilni ormar</t>
  </si>
  <si>
    <t>1203--28,11,2006</t>
  </si>
  <si>
    <t>Fax Panasonic kx-ft 982</t>
  </si>
  <si>
    <t>594-0/12--31,03,2012</t>
  </si>
  <si>
    <t>Fax Panasonic FLM 653</t>
  </si>
  <si>
    <t>FA-2412-02/06-23,12,2006</t>
  </si>
  <si>
    <t>Frižider 110 l C-LUX</t>
  </si>
  <si>
    <t>MP-782/021-07,11,206</t>
  </si>
  <si>
    <t>Kancelariska fotelja biletarnica</t>
  </si>
  <si>
    <t>1/25--25,06,2013</t>
  </si>
  <si>
    <t>Kancelariska fotelja skaj</t>
  </si>
  <si>
    <t>Karolifer 9 KW</t>
  </si>
  <si>
    <t>27/11--11,06,2011</t>
  </si>
  <si>
    <t>Kasa za novac (statična)</t>
  </si>
  <si>
    <t>Opština Nikšić -poklon</t>
  </si>
  <si>
    <t>Klima vivax 12</t>
  </si>
  <si>
    <t>35/08--01,09,2007</t>
  </si>
  <si>
    <t>Klima vivax 18</t>
  </si>
  <si>
    <t>944--02,10,2006</t>
  </si>
  <si>
    <t>Klub stolica</t>
  </si>
  <si>
    <t>Klupe sa tri sjedišta holske</t>
  </si>
  <si>
    <t>Kompjuter  HP dx-2200</t>
  </si>
  <si>
    <t>22/07-209--26,03,2007</t>
  </si>
  <si>
    <t>Kompjuter  AMD sempron 3000+</t>
  </si>
  <si>
    <t>00274/01--11,05,2007</t>
  </si>
  <si>
    <t>Kopir/prnter Canon MF 3220</t>
  </si>
  <si>
    <t>001-773--14,06,2007</t>
  </si>
  <si>
    <t>Kosačica benziska za travu</t>
  </si>
  <si>
    <t>372/08--01,01,2208</t>
  </si>
  <si>
    <t xml:space="preserve">Kuhinja 2,5 m </t>
  </si>
  <si>
    <t>Lap top HP 530</t>
  </si>
  <si>
    <t>02-12/1--12,02,2007</t>
  </si>
  <si>
    <t>Lap top HP 635</t>
  </si>
  <si>
    <t>Rešo - Tara</t>
  </si>
  <si>
    <t>MP-782/021</t>
  </si>
  <si>
    <t>Ormari otvoreni</t>
  </si>
  <si>
    <t>Peronske klupe</t>
  </si>
  <si>
    <t>005-456        25,05,2007</t>
  </si>
  <si>
    <t>944--02,11,2006</t>
  </si>
  <si>
    <t>Radni sto sa kasetom</t>
  </si>
  <si>
    <t>Server IBM 226</t>
  </si>
  <si>
    <t>222/07-209--26,03,2007</t>
  </si>
  <si>
    <t>Server HP ML 110 G7</t>
  </si>
  <si>
    <t>31/245--20,09,201</t>
  </si>
  <si>
    <t>Stolica radna</t>
  </si>
  <si>
    <t>Štampač Epson lx-300</t>
  </si>
  <si>
    <t>12/07--31,12,2007</t>
  </si>
  <si>
    <t>Štampač Epson ter. TM-T88IV</t>
  </si>
  <si>
    <t>32/07--07,11,2007</t>
  </si>
  <si>
    <t>Štampač HP 1020</t>
  </si>
  <si>
    <t>Štampač HP 1118</t>
  </si>
  <si>
    <t>0006/1--09,01,2007</t>
  </si>
  <si>
    <t>Štampač HP 1102</t>
  </si>
  <si>
    <t>516/02--14,11,2013</t>
  </si>
  <si>
    <t>Štampač OKI C110</t>
  </si>
  <si>
    <t>594-0/12--31032011</t>
  </si>
  <si>
    <t>Telefon Bežični -  Sinus 602</t>
  </si>
  <si>
    <t>Poklon T-com (01.03.2010.)</t>
  </si>
  <si>
    <t>Telefon Panasonic kx-t2373fxw</t>
  </si>
  <si>
    <t>FA-2412-0/06--23,12,2006</t>
  </si>
  <si>
    <t>Telefonska centrala 7665 KX-T</t>
  </si>
  <si>
    <t>Televizor Samsung 72 cm</t>
  </si>
  <si>
    <t>Poklon Opština Nikšić-2006.god.</t>
  </si>
  <si>
    <t>Ugradni sto sa kasetom</t>
  </si>
  <si>
    <t>Viseća polica</t>
  </si>
  <si>
    <t>Vitrina sa staklenim vratima</t>
  </si>
  <si>
    <t>Vješaonik zidni</t>
  </si>
  <si>
    <t>Inox izlazni terminal</t>
  </si>
  <si>
    <t>1830614-31.05.2014</t>
  </si>
  <si>
    <t>Računar MSI 550/h814</t>
  </si>
  <si>
    <t>9-14/115-30.09.2014</t>
  </si>
  <si>
    <r>
      <t xml:space="preserve">Klima VIVAX 12 </t>
    </r>
    <r>
      <rPr>
        <sz val="10"/>
        <rFont val="Calibri"/>
        <family val="2"/>
        <charset val="238"/>
      </rPr>
      <t>ch 35 geei-inverter</t>
    </r>
  </si>
  <si>
    <t>00331-08.10.2014</t>
  </si>
  <si>
    <r>
      <t>Klima VIVAX 18</t>
    </r>
    <r>
      <rPr>
        <sz val="10"/>
        <rFont val="Calibri"/>
        <family val="2"/>
        <charset val="238"/>
      </rPr>
      <t xml:space="preserve"> ch 50 aoli-inverter</t>
    </r>
  </si>
  <si>
    <t>Trokraka barijera ITG 700 E</t>
  </si>
  <si>
    <t>514290-15.05.2014</t>
  </si>
  <si>
    <t>DVR sv 5116 sa hdd Seagate 1T</t>
  </si>
  <si>
    <t>514313-30.05.2014</t>
  </si>
  <si>
    <t>Video kamera ADV 600 12 v</t>
  </si>
  <si>
    <t>DVR LS 2008/LICG 24 SM</t>
  </si>
  <si>
    <t>005/15-27.01.2015</t>
  </si>
  <si>
    <t>Računar 61840</t>
  </si>
  <si>
    <t>81-09.01.2015</t>
  </si>
  <si>
    <t>TV VIVAX 24 LE 72</t>
  </si>
  <si>
    <t>650-05.02.2015</t>
  </si>
  <si>
    <t>Kamera ADV 600</t>
  </si>
  <si>
    <t>121/15-10.06.2015</t>
  </si>
  <si>
    <t>Snjegočistač VST 130</t>
  </si>
  <si>
    <t>112/15-0005-31.10.2015</t>
  </si>
  <si>
    <t>78,72</t>
  </si>
  <si>
    <t>Klima Galanz 12H53R150P1</t>
  </si>
  <si>
    <t>012-599-09.11.2015</t>
  </si>
  <si>
    <t>Računar G 1820</t>
  </si>
  <si>
    <t>5390-25.11.2015</t>
  </si>
  <si>
    <t>TV ARIELI 50"</t>
  </si>
  <si>
    <t>1513-07.12.2015</t>
  </si>
  <si>
    <t>DVR 16 KANALNI HCVR44116HB</t>
  </si>
  <si>
    <t>916319-23.09.2016</t>
  </si>
  <si>
    <t>Računar MET 2 CASE</t>
  </si>
  <si>
    <t>916311-21.09.2016</t>
  </si>
  <si>
    <t>Monitor VIVEVING 19"</t>
  </si>
  <si>
    <t>Kamera HAC HFWR220E</t>
  </si>
  <si>
    <t>Kamera hAC HFWR1100 RP</t>
  </si>
  <si>
    <t>Kosačica</t>
  </si>
  <si>
    <t>610K116034-12.04.2017</t>
  </si>
  <si>
    <t>Računar Comtrade Blu G1840 h81</t>
  </si>
  <si>
    <t>2871-03.07.2017</t>
  </si>
  <si>
    <t>Kopir aparat KAYOCERA 1120</t>
  </si>
  <si>
    <t>717220-01.08.2017</t>
  </si>
  <si>
    <t>Plastično bure 1000 L</t>
  </si>
  <si>
    <t>203/2017-20.12.2017</t>
  </si>
  <si>
    <t>Klima Gorenje 18 - 728210</t>
  </si>
  <si>
    <t>61/09 - 26.09.2018</t>
  </si>
  <si>
    <t>Kamera WS AHC 324 WZ</t>
  </si>
  <si>
    <t>3138  - 06.08.2018</t>
  </si>
  <si>
    <r>
      <t xml:space="preserve">Klima GREE 12 </t>
    </r>
    <r>
      <rPr>
        <sz val="10"/>
        <rFont val="Calibri"/>
        <family val="2"/>
        <charset val="238"/>
      </rPr>
      <t>LOMO GWH12QB</t>
    </r>
  </si>
  <si>
    <t>012-356 - 08.10.2019</t>
  </si>
  <si>
    <t>TV Lobod 50" LED50DN5 T2/S2</t>
  </si>
  <si>
    <t>012/356 - 08.10.2019</t>
  </si>
  <si>
    <t xml:space="preserve">Telefon Panasonic 521 KX-DT/B </t>
  </si>
  <si>
    <t>19-3001-000504 - 18.12.2019</t>
  </si>
  <si>
    <t>TV LCD MAX 49MT500S</t>
  </si>
  <si>
    <t>93 - 22.1.2020</t>
  </si>
  <si>
    <t>RAČUNAR COM4GB 120 G</t>
  </si>
  <si>
    <t>853 - 26.2.2020</t>
  </si>
  <si>
    <t>KLIMA HISENSE 18 CA50XS2AG</t>
  </si>
  <si>
    <t>1524 - 16.12.2020</t>
  </si>
  <si>
    <t>Klima VIVAX 18CH50A</t>
  </si>
  <si>
    <t>598- 25.06.2021.</t>
  </si>
  <si>
    <t>Klima VIVAX APC-12CH</t>
  </si>
  <si>
    <t>2056/2021- 13.08.2021.</t>
  </si>
  <si>
    <t>MFP Xerox štampač MLJ 3025NI</t>
  </si>
  <si>
    <t>851/2022 - 05.03.2022.</t>
  </si>
  <si>
    <t>Kamere/rekorder set PFA 130E 4/1</t>
  </si>
  <si>
    <t>3846/2022 - 29.09.2022.</t>
  </si>
  <si>
    <t>Stolice kancelariske</t>
  </si>
  <si>
    <t>15/2023 - 26.03.2023.</t>
  </si>
  <si>
    <t>19/2023 - 12.04.2023</t>
  </si>
  <si>
    <t>Računar ALSO OFFICE</t>
  </si>
  <si>
    <t>4743/2023 - 31.10.2023</t>
  </si>
  <si>
    <t>Računar ALSO comet</t>
  </si>
  <si>
    <t>6/2024-05.01.2024</t>
  </si>
  <si>
    <t>Klime max mac 12IAWL12</t>
  </si>
  <si>
    <t>300-26.02.2024</t>
  </si>
  <si>
    <t>Mašina za pranje -čišćenje Karcher</t>
  </si>
  <si>
    <t>36027/2023-01.03.2024</t>
  </si>
  <si>
    <t>UPS cyber Ppwer 1500 VA</t>
  </si>
  <si>
    <t>1368/2024-23.03.2024</t>
  </si>
  <si>
    <t>1461/2024-28.03.2024</t>
  </si>
  <si>
    <t>Server</t>
  </si>
  <si>
    <t>8708-16.05.2024</t>
  </si>
  <si>
    <t>Vivax frizideri MF-45E</t>
  </si>
  <si>
    <t>997/2424/24-13.12.2024</t>
  </si>
  <si>
    <t>Vivax bojler EWH-80VM</t>
  </si>
  <si>
    <t>997/2378/24-05.12.2024</t>
  </si>
  <si>
    <t>Televizor Hisense 50 A6K</t>
  </si>
  <si>
    <t>2410146950 - 25.12.2024</t>
  </si>
  <si>
    <t>Televizor JVC LT-43VA3300</t>
  </si>
  <si>
    <t>Televizor Hisense 55 A6Ki</t>
  </si>
  <si>
    <t>Naziv LOKALNI JAVNI EMITER "RADIO I TELEVIZIJA NIKŠIĆ"</t>
  </si>
  <si>
    <t>Adresa (Ulica, broj, sprat i kancelarija) NOVICE CEROVIĆA BR. 30</t>
  </si>
  <si>
    <t>Djelatnost (šifra) 6020</t>
  </si>
  <si>
    <t>Renault Kango  1.9D</t>
  </si>
  <si>
    <t>00711</t>
  </si>
  <si>
    <t>kupovina rn 01.03.06.</t>
  </si>
  <si>
    <t>5 god.</t>
  </si>
  <si>
    <t>predlog za otpis</t>
  </si>
  <si>
    <t>vozilo reg.DA 098</t>
  </si>
  <si>
    <t>Furgon Mercedes</t>
  </si>
  <si>
    <t>00712</t>
  </si>
  <si>
    <t>kupovina rn01.06.06.</t>
  </si>
  <si>
    <t>repotažna kola neregist.</t>
  </si>
  <si>
    <t>OPEL VEKTRA 5DF COS Z20NET</t>
  </si>
  <si>
    <t>00713</t>
  </si>
  <si>
    <t xml:space="preserve"> DONACIJA 38954 12/21</t>
  </si>
  <si>
    <t>reg. PG AV 073</t>
  </si>
  <si>
    <t>VOLKSWAGEN CADDY 1.9TDI 2006.</t>
  </si>
  <si>
    <t>00714</t>
  </si>
  <si>
    <t>RN 332 04.07.2022.</t>
  </si>
  <si>
    <t>reg. NK DF 161</t>
  </si>
  <si>
    <t xml:space="preserve">VOLKSWAGEN GOLF PLUS 1.6 TDI </t>
  </si>
  <si>
    <t>00715</t>
  </si>
  <si>
    <t>rn 1.10.2023</t>
  </si>
  <si>
    <t>reg. NK DK 419</t>
  </si>
  <si>
    <t>HUNDAI TUCSON 1.6 CRDI</t>
  </si>
  <si>
    <t>00716</t>
  </si>
  <si>
    <t>JN 22.1.2024.Osmanagic co</t>
  </si>
  <si>
    <t>reg. NK DL 671</t>
  </si>
  <si>
    <t>Rampa CAME G LS 4</t>
  </si>
  <si>
    <t>rn 150/24 Leaotar Bar</t>
  </si>
  <si>
    <t>Dizel Agregat sa ATS</t>
  </si>
  <si>
    <t>50002</t>
  </si>
  <si>
    <t>Donacija- kapitalne invest.</t>
  </si>
  <si>
    <t>VANJSKI LED EKRAN</t>
  </si>
  <si>
    <t>50003</t>
  </si>
  <si>
    <t xml:space="preserve">LITESTAR outdoor P 4.0 </t>
  </si>
  <si>
    <t>Reklama vanjska svjetleca 1/2</t>
  </si>
  <si>
    <t>00718</t>
  </si>
  <si>
    <t>rn. 24-3600 Lavi doo</t>
  </si>
  <si>
    <t>1 god.</t>
  </si>
  <si>
    <t>Reklama vanjska svjetleca 2/2</t>
  </si>
  <si>
    <t>00719</t>
  </si>
  <si>
    <t>rn89/2024 Ingenius Solution</t>
  </si>
  <si>
    <t>Terminal za evidenciju radnog vremena</t>
  </si>
  <si>
    <t>50004</t>
  </si>
  <si>
    <t>KAPITALNE INVESTICIJE</t>
  </si>
  <si>
    <t>Info Pult</t>
  </si>
  <si>
    <t>50005</t>
  </si>
  <si>
    <t>Telefon IP Sistemski</t>
  </si>
  <si>
    <t>50006</t>
  </si>
  <si>
    <t>Model 206 Interkom</t>
  </si>
  <si>
    <t>50007</t>
  </si>
  <si>
    <t>Gooseneck Mikrofon</t>
  </si>
  <si>
    <t>Decibel Solution , RN 33/24</t>
  </si>
  <si>
    <t>50009</t>
  </si>
  <si>
    <t>Stolica PVC</t>
  </si>
  <si>
    <t>50010</t>
  </si>
  <si>
    <t>Kamera Xiaomi</t>
  </si>
  <si>
    <t>Multicom rn 1288/8</t>
  </si>
  <si>
    <t>Civiluk</t>
  </si>
  <si>
    <t>50012</t>
  </si>
  <si>
    <t>TV LG</t>
  </si>
  <si>
    <t>po racunu 1588/2024 Rai M</t>
  </si>
  <si>
    <t>Telefon IP Osnovni</t>
  </si>
  <si>
    <t>50015</t>
  </si>
  <si>
    <t>50016</t>
  </si>
  <si>
    <t>50017</t>
  </si>
  <si>
    <t>fotelja venecija duncan 7104 venge</t>
  </si>
  <si>
    <t>rn v01621 Namos Dajkovic</t>
  </si>
  <si>
    <t>Otirac</t>
  </si>
  <si>
    <t>rn 428 PŽ Lacky</t>
  </si>
  <si>
    <t>Monitor ACER EK241Y</t>
  </si>
  <si>
    <t>00720</t>
  </si>
  <si>
    <t>rn 1244/8 od 10/2024 Multicom</t>
  </si>
  <si>
    <t>SCENA 1</t>
  </si>
  <si>
    <t>50021</t>
  </si>
  <si>
    <t>SCENA 2</t>
  </si>
  <si>
    <t>50022</t>
  </si>
  <si>
    <t>SCENA 3</t>
  </si>
  <si>
    <t>50023</t>
  </si>
  <si>
    <t>Sto za glavni TV studio</t>
  </si>
  <si>
    <t>50024</t>
  </si>
  <si>
    <t>Studijski reflektor Soft LED 4000</t>
  </si>
  <si>
    <t>50025</t>
  </si>
  <si>
    <t>Studijski reflektor Soft LED 2000</t>
  </si>
  <si>
    <t>50026</t>
  </si>
  <si>
    <t>Studijski reflektor Frensel LED 2000</t>
  </si>
  <si>
    <t>50027</t>
  </si>
  <si>
    <t>Ekstenzija za reflektore</t>
  </si>
  <si>
    <t>50028</t>
  </si>
  <si>
    <t>Pantograf</t>
  </si>
  <si>
    <t>50029</t>
  </si>
  <si>
    <t>Unutrašnji LED zid</t>
  </si>
  <si>
    <t>50030</t>
  </si>
  <si>
    <t>Studijska kamera</t>
  </si>
  <si>
    <t>50031</t>
  </si>
  <si>
    <t>LED Viewfinder</t>
  </si>
  <si>
    <t>50032</t>
  </si>
  <si>
    <t>Opticki Viewfinder</t>
  </si>
  <si>
    <t>50033</t>
  </si>
  <si>
    <t>Objektiv</t>
  </si>
  <si>
    <t>50034</t>
  </si>
  <si>
    <t>Pneumatski stativ za kameru</t>
  </si>
  <si>
    <t>50035</t>
  </si>
  <si>
    <t>Stativ za kameru</t>
  </si>
  <si>
    <t>50036</t>
  </si>
  <si>
    <t>Servo kontrola objektiva</t>
  </si>
  <si>
    <t>50037</t>
  </si>
  <si>
    <t>Prompter</t>
  </si>
  <si>
    <t>50038</t>
  </si>
  <si>
    <t>UHF Antena za mikrofone</t>
  </si>
  <si>
    <t>50039</t>
  </si>
  <si>
    <t>Monitornig zvucnik</t>
  </si>
  <si>
    <t>50040</t>
  </si>
  <si>
    <t>Chroma Key set</t>
  </si>
  <si>
    <t>50041</t>
  </si>
  <si>
    <t>Televizor LG 43UM5N-H</t>
  </si>
  <si>
    <t>50042</t>
  </si>
  <si>
    <t>Pokretni nosaci TV</t>
  </si>
  <si>
    <t>50043</t>
  </si>
  <si>
    <t>Tablet Samsung</t>
  </si>
  <si>
    <t>MULTICOM rn 1257/8</t>
  </si>
  <si>
    <t>lap top dell inspirion 3502</t>
  </si>
  <si>
    <t>rai m doo rn 2779</t>
  </si>
  <si>
    <t>Parka Cameo Root Par 6</t>
  </si>
  <si>
    <t>00046</t>
  </si>
  <si>
    <t>EURO UNITrn 002-668 10/31/2024</t>
  </si>
  <si>
    <t>Skela Cagsan S005</t>
  </si>
  <si>
    <t>00047</t>
  </si>
  <si>
    <t>KIPS rn IF24-CI-033938</t>
  </si>
  <si>
    <t>Stepenice aluminijske velike Sarayli</t>
  </si>
  <si>
    <t>KIPS rn IF24-CI-033969</t>
  </si>
  <si>
    <t>Pxw y-15 kamera 4548736035492</t>
  </si>
  <si>
    <t>euro unit doo rn 571</t>
  </si>
  <si>
    <t>Racunar Asus Mini PN52</t>
  </si>
  <si>
    <t>Tegovi za nosac kamere</t>
  </si>
  <si>
    <t>00721</t>
  </si>
  <si>
    <t>Intersport  rn 23196</t>
  </si>
  <si>
    <t>Video monitor 7''</t>
  </si>
  <si>
    <t>00722</t>
  </si>
  <si>
    <t>Telemont d.o.o. Rn 24/24</t>
  </si>
  <si>
    <t>Dodatak za stalak za kameru</t>
  </si>
  <si>
    <t>00723</t>
  </si>
  <si>
    <t>Eurounit rn 745</t>
  </si>
  <si>
    <t>Studijska dekoracija 1/2</t>
  </si>
  <si>
    <t>00724</t>
  </si>
  <si>
    <t>Elko tim, rn 8266</t>
  </si>
  <si>
    <t>Studijska dekoracija 2/2</t>
  </si>
  <si>
    <t>00725</t>
  </si>
  <si>
    <t>ENT EXT, rn 8406</t>
  </si>
  <si>
    <t>Sajla za reflektor 60 cm</t>
  </si>
  <si>
    <t>00726</t>
  </si>
  <si>
    <t>Decibel Solution, rn 33/24</t>
  </si>
  <si>
    <t>Ogledala</t>
  </si>
  <si>
    <t>50069</t>
  </si>
  <si>
    <t>50070</t>
  </si>
  <si>
    <t>50071</t>
  </si>
  <si>
    <t>kancelarijska fotelja alya zelena</t>
  </si>
  <si>
    <t>rn 1184-394 Ramond doo</t>
  </si>
  <si>
    <t>50073</t>
  </si>
  <si>
    <t>50074</t>
  </si>
  <si>
    <t>rn 34 Cungu &amp;co</t>
  </si>
  <si>
    <t>Klima kasetna</t>
  </si>
  <si>
    <t>50080</t>
  </si>
  <si>
    <t>Gardaroba novinari (ZENE)</t>
  </si>
  <si>
    <t>00329</t>
  </si>
  <si>
    <t>rn. 1201/2024 Press shop</t>
  </si>
  <si>
    <t>Gardaroba novinari (MUSKARCI) 1/2</t>
  </si>
  <si>
    <t>00330</t>
  </si>
  <si>
    <t xml:space="preserve"> rn 234/p1 Street M</t>
  </si>
  <si>
    <t>Gardaroba novinari (MUSKARCI) 2/2</t>
  </si>
  <si>
    <t>00727</t>
  </si>
  <si>
    <t>rn 183/P1 Street M</t>
  </si>
  <si>
    <t>Dvosjed</t>
  </si>
  <si>
    <t>00055</t>
  </si>
  <si>
    <t>rn 6061  Ramond doo</t>
  </si>
  <si>
    <t>Trosjed</t>
  </si>
  <si>
    <t>rn 6061 Ramond doo</t>
  </si>
  <si>
    <t>Stolice klub žute</t>
  </si>
  <si>
    <t>Fotelja Venecija stof sivi</t>
  </si>
  <si>
    <t>Intro himelaja</t>
  </si>
  <si>
    <t>Galata alfa tamno plava</t>
  </si>
  <si>
    <t>BARSKA STOLICA JONSTRUP BIJELA</t>
  </si>
  <si>
    <t>rn 664/2024 YISK</t>
  </si>
  <si>
    <t>Klima mobilna</t>
  </si>
  <si>
    <t>multicom</t>
  </si>
  <si>
    <t>Polica Anemos 90x40x180</t>
  </si>
  <si>
    <t>00066</t>
  </si>
  <si>
    <t>rn 78857  Okov</t>
  </si>
  <si>
    <t>Stolice mreza</t>
  </si>
  <si>
    <t>rn 4692 od 03.10.2024  Namos</t>
  </si>
  <si>
    <t>Sto dupli modularni</t>
  </si>
  <si>
    <t>Klub sto Gabi Ramond doo</t>
  </si>
  <si>
    <t>Staza garden arena bonus</t>
  </si>
  <si>
    <t>00728</t>
  </si>
  <si>
    <t>rn 447 PŽ Lacky</t>
  </si>
  <si>
    <t xml:space="preserve">Klub sto </t>
  </si>
  <si>
    <t>Namos doo</t>
  </si>
  <si>
    <t>Klima kasetna kruzna</t>
  </si>
  <si>
    <t>50083</t>
  </si>
  <si>
    <t>Televizor Vivax 55</t>
  </si>
  <si>
    <t>rn 6577 promet montaža</t>
  </si>
  <si>
    <t>50085</t>
  </si>
  <si>
    <t>50086</t>
  </si>
  <si>
    <t>Kuhinja sa visecim el.</t>
  </si>
  <si>
    <t>rn  Radulovic wood</t>
  </si>
  <si>
    <t>kancelarijska fotelja alya siva</t>
  </si>
  <si>
    <t>rn 1184-394 Ramond oo</t>
  </si>
  <si>
    <t>50089</t>
  </si>
  <si>
    <t>Podna lampa metalno</t>
  </si>
  <si>
    <t>rn 893 Cungu &amp;co</t>
  </si>
  <si>
    <t>Korpa za otpatke velika</t>
  </si>
  <si>
    <t>Cungu &amp; co</t>
  </si>
  <si>
    <t>Oglasna tabla</t>
  </si>
  <si>
    <t>rn 02-1261 Jolly commerce</t>
  </si>
  <si>
    <t>Slike - štampa na platnu</t>
  </si>
  <si>
    <t>Izrada Kontić-Zvicer</t>
  </si>
  <si>
    <t>Lift za OSI</t>
  </si>
  <si>
    <t>50196</t>
  </si>
  <si>
    <t>rn 34 Cungu &amp; CO</t>
  </si>
  <si>
    <t>Bojler 80l</t>
  </si>
  <si>
    <t>50198</t>
  </si>
  <si>
    <t>50094</t>
  </si>
  <si>
    <t>50095</t>
  </si>
  <si>
    <t>Racunar Montaža</t>
  </si>
  <si>
    <t>50096</t>
  </si>
  <si>
    <t>Monitor 27 inch</t>
  </si>
  <si>
    <t>50097</t>
  </si>
  <si>
    <t>Eksterna zvucna karta</t>
  </si>
  <si>
    <t>50098</t>
  </si>
  <si>
    <t>Slušalice Montaža</t>
  </si>
  <si>
    <t>50099</t>
  </si>
  <si>
    <t>Absorber mobilni</t>
  </si>
  <si>
    <t>50100</t>
  </si>
  <si>
    <t>Mikrofon RODE</t>
  </si>
  <si>
    <t>50101</t>
  </si>
  <si>
    <t>Stalak za mikrofon</t>
  </si>
  <si>
    <t>rn Euro unit</t>
  </si>
  <si>
    <t>50102</t>
  </si>
  <si>
    <t>Stolica sa metalnim nogama</t>
  </si>
  <si>
    <t>50103</t>
  </si>
  <si>
    <t>rn 831 DR Trade</t>
  </si>
  <si>
    <t>50105</t>
  </si>
  <si>
    <t>50107</t>
  </si>
  <si>
    <t>50108</t>
  </si>
  <si>
    <t>50109</t>
  </si>
  <si>
    <t>50110</t>
  </si>
  <si>
    <t>50111</t>
  </si>
  <si>
    <t>50112</t>
  </si>
  <si>
    <t>50113</t>
  </si>
  <si>
    <t>50114</t>
  </si>
  <si>
    <t>50115</t>
  </si>
  <si>
    <t>00116</t>
  </si>
  <si>
    <t>50117</t>
  </si>
  <si>
    <t>50118</t>
  </si>
  <si>
    <t>50120</t>
  </si>
  <si>
    <t>00121</t>
  </si>
  <si>
    <t>50122</t>
  </si>
  <si>
    <t>50123</t>
  </si>
  <si>
    <t>50124</t>
  </si>
  <si>
    <t>50125</t>
  </si>
  <si>
    <t>50126</t>
  </si>
  <si>
    <t>50127</t>
  </si>
  <si>
    <t>50128</t>
  </si>
  <si>
    <t>50129</t>
  </si>
  <si>
    <t>50130</t>
  </si>
  <si>
    <t>00131</t>
  </si>
  <si>
    <t>50132</t>
  </si>
  <si>
    <t>50133</t>
  </si>
  <si>
    <t>00134</t>
  </si>
  <si>
    <t>50135</t>
  </si>
  <si>
    <t>00136</t>
  </si>
  <si>
    <t>50137</t>
  </si>
  <si>
    <t>50138</t>
  </si>
  <si>
    <t>50139</t>
  </si>
  <si>
    <t>50140</t>
  </si>
  <si>
    <t>50141</t>
  </si>
  <si>
    <t>monitor 29lg29um57 p irs 21 9 ultra wide hdm</t>
  </si>
  <si>
    <t>00143</t>
  </si>
  <si>
    <t>rn 2120 Hard net</t>
  </si>
  <si>
    <t>tv lcd 3211c favorit</t>
  </si>
  <si>
    <t>rn 13-311-118 Elektro frigo</t>
  </si>
  <si>
    <t>50147</t>
  </si>
  <si>
    <t>50148</t>
  </si>
  <si>
    <t>50149</t>
  </si>
  <si>
    <t>50151</t>
  </si>
  <si>
    <t>50153</t>
  </si>
  <si>
    <t>Klub sto univer</t>
  </si>
  <si>
    <t>50154</t>
  </si>
  <si>
    <t>gimbal - drzac za telefon djo osmo mobile</t>
  </si>
  <si>
    <t>rn 840/8 Multicom</t>
  </si>
  <si>
    <t>intelligent smartphone stabilizer 3-axis acti</t>
  </si>
  <si>
    <t>rn 6840 Multicom</t>
  </si>
  <si>
    <t>smartphone gimbal stabilizer3-axis stabilizat</t>
  </si>
  <si>
    <t>rn 17/8 Multicom</t>
  </si>
  <si>
    <t>bubice za mobilne telefone blink 500</t>
  </si>
  <si>
    <t>rn 546 Euro unit</t>
  </si>
  <si>
    <t>50161</t>
  </si>
  <si>
    <t>50163</t>
  </si>
  <si>
    <t>50165</t>
  </si>
  <si>
    <t>50166</t>
  </si>
  <si>
    <t>Televizijska kamera Sony 280</t>
  </si>
  <si>
    <t>50167</t>
  </si>
  <si>
    <t>Baterije za kameru</t>
  </si>
  <si>
    <t>50168</t>
  </si>
  <si>
    <t>50169</t>
  </si>
  <si>
    <t>Wireless mikrofon set</t>
  </si>
  <si>
    <t>50170</t>
  </si>
  <si>
    <t>Mobilni kamera reflektor</t>
  </si>
  <si>
    <t>50171</t>
  </si>
  <si>
    <t>Kofer za transport kamera</t>
  </si>
  <si>
    <t>50172</t>
  </si>
  <si>
    <t xml:space="preserve">SD kartica </t>
  </si>
  <si>
    <t>50173</t>
  </si>
  <si>
    <t>Adapter za SD karticu</t>
  </si>
  <si>
    <t>rn 002-745 Euro unit</t>
  </si>
  <si>
    <t>Polarizacioni filter</t>
  </si>
  <si>
    <t>50175</t>
  </si>
  <si>
    <t>PUNJAC ZA BATERIJE</t>
  </si>
  <si>
    <t>50176</t>
  </si>
  <si>
    <t>camcorder sony pxw z-150/c</t>
  </si>
  <si>
    <t>00178</t>
  </si>
  <si>
    <t>rn 50820 WIN Projekt</t>
  </si>
  <si>
    <t>baterije sonynp-f970/b</t>
  </si>
  <si>
    <t>00179</t>
  </si>
  <si>
    <t>rn 50820  WIN Projekt</t>
  </si>
  <si>
    <t>mikrofoni za kamere e835-s</t>
  </si>
  <si>
    <t>memorijske kartice za camcordere sony saepsd</t>
  </si>
  <si>
    <t>sachtler raincover</t>
  </si>
  <si>
    <t>rn 44 Montingenering doo</t>
  </si>
  <si>
    <t>mikrofon bezicni za malu kameru ew 112 eng</t>
  </si>
  <si>
    <t>wireless microphone system (3 dijela )</t>
  </si>
  <si>
    <t>rasvjeta led za mini kameru led-6200t</t>
  </si>
  <si>
    <t>Sennheiser cardioid dinamic michrophone</t>
  </si>
  <si>
    <t>rn 50 Sipa doo</t>
  </si>
  <si>
    <t>Kamera sony 1/3+bat+microfon pxw-z190v/c</t>
  </si>
  <si>
    <t>rn 47 Sipa doo</t>
  </si>
  <si>
    <t>Blink 500pro x b4 wireless mikrofon</t>
  </si>
  <si>
    <t>rn 778 Euro unit</t>
  </si>
  <si>
    <t>batery pack 2 pack 2np-f970/b</t>
  </si>
  <si>
    <t>rn 31 Sipa doo</t>
  </si>
  <si>
    <t>Slušalice Sony MDR-7506/1</t>
  </si>
  <si>
    <t>50190</t>
  </si>
  <si>
    <t>Mobilni telefon Apple Iphone 15 PRO</t>
  </si>
  <si>
    <t>faktura broj 1100, korisnik: R. Krkovic</t>
  </si>
  <si>
    <t>Gimbal DJI Osmo mobile 6</t>
  </si>
  <si>
    <t>faktura broj 1101, korisnik: R. Krkovic</t>
  </si>
  <si>
    <t>Stoni stalak za mikrofon</t>
  </si>
  <si>
    <t>Ormar trokrilni</t>
  </si>
  <si>
    <t>50199</t>
  </si>
  <si>
    <t>Ormar dvokrilni</t>
  </si>
  <si>
    <t>50200</t>
  </si>
  <si>
    <t>KOŽNA FOTELJA SA TOCKICIMA</t>
  </si>
  <si>
    <t>50201</t>
  </si>
  <si>
    <t>FIOKAR</t>
  </si>
  <si>
    <t>50202</t>
  </si>
  <si>
    <t>50204</t>
  </si>
  <si>
    <t>fiokar</t>
  </si>
  <si>
    <t>Donacija skupstina cg</t>
  </si>
  <si>
    <t>viseca polica</t>
  </si>
  <si>
    <t xml:space="preserve">tv led hitachi 4k smart android </t>
  </si>
  <si>
    <t>rn 1452 Tehno plus</t>
  </si>
  <si>
    <t>rode nt usb mikrofon + akusticni absorber</t>
  </si>
  <si>
    <t xml:space="preserve">rn 4 Mega music mont </t>
  </si>
  <si>
    <t>mikrofon rode nt 1a</t>
  </si>
  <si>
    <t>rn 8102036 Mega music mont</t>
  </si>
  <si>
    <t>video mixer mini atem blackmagic design</t>
  </si>
  <si>
    <t>rn 100/67 Regius doo</t>
  </si>
  <si>
    <t>bmd swatemtvstu/pro4k blackmagic atem videomi</t>
  </si>
  <si>
    <t>rn 365 jci4830  Slak doo</t>
  </si>
  <si>
    <t>Atem mini pro video mikseta</t>
  </si>
  <si>
    <t>rn 763 Euro unit doo</t>
  </si>
  <si>
    <t>Ms tba stoni stalak za mikrofon</t>
  </si>
  <si>
    <t>rn 571Euro unit doo</t>
  </si>
  <si>
    <t>At2020 studio kondezatorski mikrofon</t>
  </si>
  <si>
    <t xml:space="preserve">Dt 770 pro 80 ohms studijske slusalice </t>
  </si>
  <si>
    <t>decklink duo 2+intesity pro-kartice za mikset</t>
  </si>
  <si>
    <t>rn 18201800695 Syntex praha</t>
  </si>
  <si>
    <t>video mixer se-2850hd/sd</t>
  </si>
  <si>
    <t>rn valtech video jci 10285</t>
  </si>
  <si>
    <t>50218</t>
  </si>
  <si>
    <t>50219</t>
  </si>
  <si>
    <t>50220</t>
  </si>
  <si>
    <t>50221</t>
  </si>
  <si>
    <t>full hd camcorder gy-hm850e sa ukljucenim set</t>
  </si>
  <si>
    <t>donacija doo meyon *ugovor 02-998</t>
  </si>
  <si>
    <t>Kuciste MSI MAG FORGE 120A AIRFLOW</t>
  </si>
  <si>
    <t>00223</t>
  </si>
  <si>
    <t>rn 1322/8 14.10.2024 Multicom</t>
  </si>
  <si>
    <t>blackmagic decklink duo2+intesity pro4k+micro</t>
  </si>
  <si>
    <t>00224</t>
  </si>
  <si>
    <t>jci 4981, rn 393 Slak doo</t>
  </si>
  <si>
    <t>blackmagic miniconverter sdi+wireless audio</t>
  </si>
  <si>
    <t>00225</t>
  </si>
  <si>
    <t>rn 691 Slak doo</t>
  </si>
  <si>
    <t>sennheiser omnidirectional elektret condeser</t>
  </si>
  <si>
    <t>00226</t>
  </si>
  <si>
    <t>rn 21-3000-73 Sipa doo</t>
  </si>
  <si>
    <t>audio mixer behringer xenyx1204 usb</t>
  </si>
  <si>
    <t>00227</t>
  </si>
  <si>
    <t>rn 68 Regius</t>
  </si>
  <si>
    <t>bmd mini converter sdi to hdmi 6g</t>
  </si>
  <si>
    <t>00228</t>
  </si>
  <si>
    <t>rn 8 Sipa doo</t>
  </si>
  <si>
    <t>encoder. decoder-kiloview+blackmagic GPI Tally</t>
  </si>
  <si>
    <t>00229</t>
  </si>
  <si>
    <t>jci6445, rn 509 Slak doo</t>
  </si>
  <si>
    <t xml:space="preserve">4seta akutestera I busilica sa baterijama </t>
  </si>
  <si>
    <t>00230</t>
  </si>
  <si>
    <t>rn 23504 Euro unit</t>
  </si>
  <si>
    <t>bubice mikrofon clip-on mic.xsw2-me2-b</t>
  </si>
  <si>
    <t>00231</t>
  </si>
  <si>
    <t>rn 5 Sipa doo</t>
  </si>
  <si>
    <t>bubice-mikrofon clip-on micr.xsw1-me2-b</t>
  </si>
  <si>
    <t>00232</t>
  </si>
  <si>
    <t>ptzoptics pt20x-sdi gz-g2 hd kamera sa opremom</t>
  </si>
  <si>
    <t xml:space="preserve">rn 235 Slak doo </t>
  </si>
  <si>
    <t>mikro converter bi direktional sdi/hdmi</t>
  </si>
  <si>
    <t>rn 350 Euro unit doo</t>
  </si>
  <si>
    <t>nt1-a complete vokal rec solution set mikrof</t>
  </si>
  <si>
    <t>Monitor acer led 23 8b246hylbymi</t>
  </si>
  <si>
    <t>rn 2724 Hard net</t>
  </si>
  <si>
    <t>Kancelarijski sto + komoda (orah Aida)</t>
  </si>
  <si>
    <t>racun 3743 Neckom doo</t>
  </si>
  <si>
    <t>VRF unutrašnja jedinica parapetna</t>
  </si>
  <si>
    <t>50238</t>
  </si>
  <si>
    <t>AUDIO PROCESOR Orban Optimod-FM 5500i</t>
  </si>
  <si>
    <t>50239</t>
  </si>
  <si>
    <t>RADIO TRANSMITER 500W DB Mozart Next 1000 FM Stereo Transmitter</t>
  </si>
  <si>
    <t>50240</t>
  </si>
  <si>
    <t>Sennheiser MKE 600 Shotgun Microphone</t>
  </si>
  <si>
    <t>50241</t>
  </si>
  <si>
    <t>Blackmagic Design Mini Converter SDI to HDMI 6G</t>
  </si>
  <si>
    <t>50242</t>
  </si>
  <si>
    <t>RODE PSA1 Studio Boom Arm for Broadcast Microphones</t>
  </si>
  <si>
    <t>50243</t>
  </si>
  <si>
    <t>PANTUM LASER MFP M7105DN</t>
  </si>
  <si>
    <t>50244</t>
  </si>
  <si>
    <t>50245</t>
  </si>
  <si>
    <t>50246</t>
  </si>
  <si>
    <t>50247</t>
  </si>
  <si>
    <t>50248</t>
  </si>
  <si>
    <t>50249</t>
  </si>
  <si>
    <t>Blackmagic Audio Monitor 12G</t>
  </si>
  <si>
    <t>50250</t>
  </si>
  <si>
    <t>Beyerdynamic DT 280 MK II</t>
  </si>
  <si>
    <t>50251</t>
  </si>
  <si>
    <t>radni sto</t>
  </si>
  <si>
    <t>00252</t>
  </si>
  <si>
    <t>donacija skupstine crne gore</t>
  </si>
  <si>
    <t>Mikrofon AKG CGN 99 CL gooseneck</t>
  </si>
  <si>
    <t>50253</t>
  </si>
  <si>
    <t>Laptop Dell Vostro 3400 - Model P132G</t>
  </si>
  <si>
    <t>00254</t>
  </si>
  <si>
    <t>rn 24-311-000002 od 19.01.2024</t>
  </si>
  <si>
    <t>Studijski monitor Eris E3.5</t>
  </si>
  <si>
    <t>00255</t>
  </si>
  <si>
    <t>rn 002-84 od 22.02.2024.</t>
  </si>
  <si>
    <t>Blackmagic Design Mini Converter SDI to HDMI 3G</t>
  </si>
  <si>
    <t>00256</t>
  </si>
  <si>
    <t>RN Euro unit doo</t>
  </si>
  <si>
    <t>Integrisano poja?alo tipa Fonestar FON MA-91RU</t>
  </si>
  <si>
    <t>50257</t>
  </si>
  <si>
    <t>graficka kartica - vga n vidia 4gb 128bit</t>
  </si>
  <si>
    <t>00258</t>
  </si>
  <si>
    <t>rn 2579 Hard net</t>
  </si>
  <si>
    <t>Ups informguadian gdn 1500ap</t>
  </si>
  <si>
    <t>00259</t>
  </si>
  <si>
    <t>Smart rig+2 ch mikrophone/ 48v</t>
  </si>
  <si>
    <t>00260</t>
  </si>
  <si>
    <t>Lavmicro u1clightning dual lavalier mikrophone</t>
  </si>
  <si>
    <t>00261</t>
  </si>
  <si>
    <t>sdssde81-1t00-g25 sandisk extrimepro 1tb</t>
  </si>
  <si>
    <t>00262</t>
  </si>
  <si>
    <t>rn 1392/8 Multicom</t>
  </si>
  <si>
    <t>Monitror Dell P2222H</t>
  </si>
  <si>
    <t>00263</t>
  </si>
  <si>
    <t>rn 1257/8</t>
  </si>
  <si>
    <t>Logilink daljinski</t>
  </si>
  <si>
    <t>00264</t>
  </si>
  <si>
    <t>Monitor Dell P222H</t>
  </si>
  <si>
    <t>00265</t>
  </si>
  <si>
    <t>rn 1063/8 od 3.9.2024</t>
  </si>
  <si>
    <t>00266</t>
  </si>
  <si>
    <t>rn 2724</t>
  </si>
  <si>
    <t>PC RACUNAR</t>
  </si>
  <si>
    <t>50267</t>
  </si>
  <si>
    <t>50268</t>
  </si>
  <si>
    <t>tablet racunar samsung galaxy tab t510</t>
  </si>
  <si>
    <t>00269</t>
  </si>
  <si>
    <t>rn 328</t>
  </si>
  <si>
    <t>50270</t>
  </si>
  <si>
    <t>LG Televizor 75'</t>
  </si>
  <si>
    <t>00273</t>
  </si>
  <si>
    <t>50274</t>
  </si>
  <si>
    <t>50275</t>
  </si>
  <si>
    <t>50276</t>
  </si>
  <si>
    <t>50277</t>
  </si>
  <si>
    <t>50278</t>
  </si>
  <si>
    <t>50279</t>
  </si>
  <si>
    <t xml:space="preserve">VicTotem Ultra VMT </t>
  </si>
  <si>
    <t>50280</t>
  </si>
  <si>
    <t>50281</t>
  </si>
  <si>
    <t>Luminex LumiSplit 1.6 DMX Splitter</t>
  </si>
  <si>
    <t>50282</t>
  </si>
  <si>
    <t>LiveU Solo Pro SDI/HDMI 4K Video/Audio Encoder</t>
  </si>
  <si>
    <t>50283</t>
  </si>
  <si>
    <t>Kiloview 4G Bonding SDI Video Encoder</t>
  </si>
  <si>
    <t>50284</t>
  </si>
  <si>
    <t>Sennheiser ew IEM G4-TWIN-G in-ear monitoring set</t>
  </si>
  <si>
    <t>50285</t>
  </si>
  <si>
    <t>Streaming konzola USB STREAM DECK XL</t>
  </si>
  <si>
    <t>50286</t>
  </si>
  <si>
    <t>Zero 88 FLX S24 1U DMX Controller</t>
  </si>
  <si>
    <t>50287</t>
  </si>
  <si>
    <t>Mkrofon bubice Sennheiser EW 100</t>
  </si>
  <si>
    <t>50288</t>
  </si>
  <si>
    <t>Studijski mikrofon EW 100</t>
  </si>
  <si>
    <t>50289</t>
  </si>
  <si>
    <t>Punjac za AA baterije Panasocnic BQ-C55</t>
  </si>
  <si>
    <t>00290</t>
  </si>
  <si>
    <t>rn 217 Foto lab</t>
  </si>
  <si>
    <t>Audio monitor Yamaha HS7</t>
  </si>
  <si>
    <t>50291</t>
  </si>
  <si>
    <t>Audio mikser Yamaha TF5</t>
  </si>
  <si>
    <t>50292</t>
  </si>
  <si>
    <t>PC Monitor 28' Asus</t>
  </si>
  <si>
    <t>50293</t>
  </si>
  <si>
    <t>Rack ormar 10U</t>
  </si>
  <si>
    <t>50294</t>
  </si>
  <si>
    <t>Slusalice HD 280</t>
  </si>
  <si>
    <t>50295</t>
  </si>
  <si>
    <t>Komunikacioni headset Ear piece</t>
  </si>
  <si>
    <t>50296</t>
  </si>
  <si>
    <t>Kontrolni panel kamera </t>
  </si>
  <si>
    <t>50297</t>
  </si>
  <si>
    <t>Monitor za kontrolu slike</t>
  </si>
  <si>
    <t>50298</t>
  </si>
  <si>
    <t>Monitor za kontrolu izlaznog signala</t>
  </si>
  <si>
    <t>50299</t>
  </si>
  <si>
    <t>Monitor za audio kontrolu</t>
  </si>
  <si>
    <t>50300</t>
  </si>
  <si>
    <t xml:space="preserve">Talkback converter </t>
  </si>
  <si>
    <t>50301</t>
  </si>
  <si>
    <t>Kontrolni panel video matrice</t>
  </si>
  <si>
    <t>50302</t>
  </si>
  <si>
    <t xml:space="preserve">Video recorder/player </t>
  </si>
  <si>
    <t>50303</t>
  </si>
  <si>
    <t>Kontrolni panel master video matrice</t>
  </si>
  <si>
    <t>50304</t>
  </si>
  <si>
    <t>Telefonski hibrid Axel</t>
  </si>
  <si>
    <t>50305</t>
  </si>
  <si>
    <t>Interkom stanica 348</t>
  </si>
  <si>
    <t>50306</t>
  </si>
  <si>
    <t>Video switcher Control panel</t>
  </si>
  <si>
    <t>50307</t>
  </si>
  <si>
    <t>Dante analogni adapter</t>
  </si>
  <si>
    <t>50308</t>
  </si>
  <si>
    <t>Power distribution unit 9 x German sockets</t>
  </si>
  <si>
    <t>50309</t>
  </si>
  <si>
    <t>Samsung EVO 870 2 TB</t>
  </si>
  <si>
    <t>50310</t>
  </si>
  <si>
    <t>50311</t>
  </si>
  <si>
    <t>Mikrofon za violoncelo</t>
  </si>
  <si>
    <t>00312</t>
  </si>
  <si>
    <t>rn 002-668 Euro unit</t>
  </si>
  <si>
    <t>Apple Ipad 10.9''</t>
  </si>
  <si>
    <t>00313</t>
  </si>
  <si>
    <t>rn 1257/8 Multicom retail</t>
  </si>
  <si>
    <t>00314</t>
  </si>
  <si>
    <t>rn 33/2024 Decibel solution</t>
  </si>
  <si>
    <t>Rack EvoLine 19' 32u</t>
  </si>
  <si>
    <t>50315</t>
  </si>
  <si>
    <t>RACK ormar 42U</t>
  </si>
  <si>
    <t>50316</t>
  </si>
  <si>
    <t>Kasetna klima Samsung</t>
  </si>
  <si>
    <t>50317</t>
  </si>
  <si>
    <t>Racunar rezija AMD Ryzen 9</t>
  </si>
  <si>
    <t>50318</t>
  </si>
  <si>
    <t>Axel YOUPLAY SERVER DELL 4CH-8TB</t>
  </si>
  <si>
    <t>50319</t>
  </si>
  <si>
    <t xml:space="preserve">Upravljivi mrežni Switch (24 port) </t>
  </si>
  <si>
    <t>50320</t>
  </si>
  <si>
    <t>racunar 15-7400 4core sa hard diskom 1tb</t>
  </si>
  <si>
    <t>00321</t>
  </si>
  <si>
    <t>rn  77/2018 Promet montaža</t>
  </si>
  <si>
    <t xml:space="preserve">Daslight </t>
  </si>
  <si>
    <t>00322</t>
  </si>
  <si>
    <t>rn 24-3800-00024Telemont doo</t>
  </si>
  <si>
    <t>NAS - Qnap</t>
  </si>
  <si>
    <t>50323</t>
  </si>
  <si>
    <t>NAS Hard Disk</t>
  </si>
  <si>
    <t>50324</t>
  </si>
  <si>
    <t>HDMI Extender DEX</t>
  </si>
  <si>
    <t>00325</t>
  </si>
  <si>
    <t>po racunu 4769/2024</t>
  </si>
  <si>
    <t>Video Switcher 4K</t>
  </si>
  <si>
    <t>50326</t>
  </si>
  <si>
    <t>Video Matrica 40x40</t>
  </si>
  <si>
    <t>50327</t>
  </si>
  <si>
    <t>Video Matrica 12x12</t>
  </si>
  <si>
    <t>50328</t>
  </si>
  <si>
    <t xml:space="preserve">Mini kontrolni panel </t>
  </si>
  <si>
    <t>50329</t>
  </si>
  <si>
    <t>SDI distribucija 12G</t>
  </si>
  <si>
    <t>50330</t>
  </si>
  <si>
    <t>Konvertor SDI to Audio 12G</t>
  </si>
  <si>
    <t>50331</t>
  </si>
  <si>
    <t>Konvertor Audio to SDI 12G</t>
  </si>
  <si>
    <t>50332</t>
  </si>
  <si>
    <t>Active antenna splitter</t>
  </si>
  <si>
    <t>50333</t>
  </si>
  <si>
    <t>DMX Splitter 1 DMX RDM</t>
  </si>
  <si>
    <t>50334</t>
  </si>
  <si>
    <t>Digital Audio Procesor</t>
  </si>
  <si>
    <t>50335</t>
  </si>
  <si>
    <t xml:space="preserve">Analogno distribuciono pojacalo </t>
  </si>
  <si>
    <t>50336</t>
  </si>
  <si>
    <t>Konvertor - Sync Generator</t>
  </si>
  <si>
    <t>50337</t>
  </si>
  <si>
    <t>Konvertor SDI Distribucija</t>
  </si>
  <si>
    <t>50338</t>
  </si>
  <si>
    <t xml:space="preserve">MultiView konvertor SDI </t>
  </si>
  <si>
    <t>50339</t>
  </si>
  <si>
    <t>Upravljivi mrežni switch 24 x 10GbE</t>
  </si>
  <si>
    <t>50340</t>
  </si>
  <si>
    <t>Firewall zaštita FortiGate-100F</t>
  </si>
  <si>
    <t>50341</t>
  </si>
  <si>
    <t xml:space="preserve">ravljivi mrežni Switch 16 x 10Gb SFP </t>
  </si>
  <si>
    <t>50342</t>
  </si>
  <si>
    <t>Video procesor/kontroler za LED zid</t>
  </si>
  <si>
    <t>50343</t>
  </si>
  <si>
    <t>ql unutrasnji led modul + napajanja + kartica</t>
  </si>
  <si>
    <t>00344</t>
  </si>
  <si>
    <t>rn 377Antenall company</t>
  </si>
  <si>
    <t>Konvertor HDMI to SDI</t>
  </si>
  <si>
    <t>50345</t>
  </si>
  <si>
    <t>00346</t>
  </si>
  <si>
    <t>qnap ts-231k 3.5inch sata 6gb/s 1gb ddr3 serv</t>
  </si>
  <si>
    <t>00347</t>
  </si>
  <si>
    <t>rn 177/28 Multicom retail</t>
  </si>
  <si>
    <t>hddwd red 8tb 3 5 7200rpm 256mp- za server</t>
  </si>
  <si>
    <t>00348</t>
  </si>
  <si>
    <t>rn 1745 Hard net doo</t>
  </si>
  <si>
    <t>Hdd wd 3 5 8tb sata 6gbs</t>
  </si>
  <si>
    <t>00349</t>
  </si>
  <si>
    <t>rn 4846 Hard net doo</t>
  </si>
  <si>
    <t>UPS ure?aj</t>
  </si>
  <si>
    <t>50350</t>
  </si>
  <si>
    <t>IP telefonska centrale tipa Yeastar S50</t>
  </si>
  <si>
    <t>50351</t>
  </si>
  <si>
    <t>Upravljivi 24 portni L2 PoE switch</t>
  </si>
  <si>
    <t>50352</t>
  </si>
  <si>
    <t>50353</t>
  </si>
  <si>
    <t>DVR za video nadzor</t>
  </si>
  <si>
    <t>50354</t>
  </si>
  <si>
    <t>50355</t>
  </si>
  <si>
    <t>zvucna kartica focusrite skarlett 3rd gen</t>
  </si>
  <si>
    <t>00356</t>
  </si>
  <si>
    <t>rn 172 Mega music mont</t>
  </si>
  <si>
    <t>YESTAR Module O2</t>
  </si>
  <si>
    <t>00357</t>
  </si>
  <si>
    <t>rn 24-3000-001498 Telemont</t>
  </si>
  <si>
    <t>YESTAR Geteway TG200</t>
  </si>
  <si>
    <t>00358</t>
  </si>
  <si>
    <t>rn 24-3000-001509 Telemont</t>
  </si>
  <si>
    <t>Hdd 2tb seagate skyhawk survelliance</t>
  </si>
  <si>
    <t>00359</t>
  </si>
  <si>
    <t>rn 84/01 Altec doo</t>
  </si>
  <si>
    <t>core I1700F 8core 2.5ghz 1tb+2tb led monitor2</t>
  </si>
  <si>
    <t>00360</t>
  </si>
  <si>
    <t>rn 108 Mazor doo</t>
  </si>
  <si>
    <t>hdd wd 3 5 4tb caviar blue sata</t>
  </si>
  <si>
    <t>00361</t>
  </si>
  <si>
    <t>rn 1948 Hard net doo</t>
  </si>
  <si>
    <t>Dongle Axel CG Software</t>
  </si>
  <si>
    <t>00362</t>
  </si>
  <si>
    <t>MicroMusa 12g UHS konektor za prespojno polje</t>
  </si>
  <si>
    <t>00363</t>
  </si>
  <si>
    <t>33/2024 Decibel solution</t>
  </si>
  <si>
    <t>graficka kartica gtx 1050</t>
  </si>
  <si>
    <t>00364</t>
  </si>
  <si>
    <t>rn 531/8 Multicom retail</t>
  </si>
  <si>
    <t>RADNI STO 180X90X74 RAVNI</t>
  </si>
  <si>
    <t>50365</t>
  </si>
  <si>
    <t>RADNI STO 200X102XH75, OVALNI</t>
  </si>
  <si>
    <t>50366</t>
  </si>
  <si>
    <t>00367</t>
  </si>
  <si>
    <t>00368</t>
  </si>
  <si>
    <t>50369</t>
  </si>
  <si>
    <t>50370</t>
  </si>
  <si>
    <t>Ormar sa bifeom</t>
  </si>
  <si>
    <t>00371</t>
  </si>
  <si>
    <t>rn 10/2024 Radulovic wood</t>
  </si>
  <si>
    <t>Screen zavjesa 250 Rolo-M</t>
  </si>
  <si>
    <t>00372</t>
  </si>
  <si>
    <t>rn. 177/05-2024 PŽ Lacky</t>
  </si>
  <si>
    <t>Dvosjed braon</t>
  </si>
  <si>
    <t>00373</t>
  </si>
  <si>
    <t>rnk 002.1184 Ramond</t>
  </si>
  <si>
    <t>Fotelja braon</t>
  </si>
  <si>
    <t>00374</t>
  </si>
  <si>
    <t>Klub sto braon</t>
  </si>
  <si>
    <t>00375</t>
  </si>
  <si>
    <t>Lampa podna</t>
  </si>
  <si>
    <t>00376</t>
  </si>
  <si>
    <t>24-31OP Cungu &amp; co</t>
  </si>
  <si>
    <t>Televizor VOX UHD 55WOS315B</t>
  </si>
  <si>
    <t>00377</t>
  </si>
  <si>
    <t>rn. 343 od 28.08.2024. Mazor</t>
  </si>
  <si>
    <t>50378</t>
  </si>
  <si>
    <t>00383</t>
  </si>
  <si>
    <t>rn 681 Dr trade</t>
  </si>
  <si>
    <t>00384</t>
  </si>
  <si>
    <t>50385</t>
  </si>
  <si>
    <t>KANCELARIJSKA STOLICA SA METALNIM NOGAMA</t>
  </si>
  <si>
    <t>50386</t>
  </si>
  <si>
    <t>ORMAR SA STAKLENIM VRATIMA</t>
  </si>
  <si>
    <t>50387</t>
  </si>
  <si>
    <t>50388</t>
  </si>
  <si>
    <t>50389</t>
  </si>
  <si>
    <t>OSNOVNI IP TELEFON</t>
  </si>
  <si>
    <t>50390</t>
  </si>
  <si>
    <t>LASERSKI STAMPAC</t>
  </si>
  <si>
    <t>50391</t>
  </si>
  <si>
    <t>00392</t>
  </si>
  <si>
    <t>rn. 1588/2024 RAI M doo</t>
  </si>
  <si>
    <t>ŠTAMPAC NALJEPNICA</t>
  </si>
  <si>
    <t>00393</t>
  </si>
  <si>
    <t>Kvisko doo</t>
  </si>
  <si>
    <t>50394</t>
  </si>
  <si>
    <t>Donacija- Program izvrsnosti zapošljavanja</t>
  </si>
  <si>
    <t>racunar msgw is office + monitor asus vp228de</t>
  </si>
  <si>
    <t>00395</t>
  </si>
  <si>
    <t>rn 1142 Rai M</t>
  </si>
  <si>
    <t>LAP TOP LENOVO v15</t>
  </si>
  <si>
    <t>00396</t>
  </si>
  <si>
    <t>rn 72 Rai M</t>
  </si>
  <si>
    <t>KORPA ZA OTPATKE</t>
  </si>
  <si>
    <t>00397</t>
  </si>
  <si>
    <t>PODNA LAMPA CRNA</t>
  </si>
  <si>
    <t>00399</t>
  </si>
  <si>
    <t>rn 2-234 AL Company doo</t>
  </si>
  <si>
    <t>AKCIONA KAMERA GO PRO</t>
  </si>
  <si>
    <t>00400</t>
  </si>
  <si>
    <t>G TECH rn</t>
  </si>
  <si>
    <t xml:space="preserve">GIMBAL DJI OSMO </t>
  </si>
  <si>
    <t>00401</t>
  </si>
  <si>
    <t>G TECH</t>
  </si>
  <si>
    <t>MOBILNI TELEFON IPHONE</t>
  </si>
  <si>
    <t>00402</t>
  </si>
  <si>
    <t>WIRELESS BUBICE SARAMONIC</t>
  </si>
  <si>
    <t>00403</t>
  </si>
  <si>
    <t>B&amp;H PHOTO</t>
  </si>
  <si>
    <t>lap top aspire 315-56-3812</t>
  </si>
  <si>
    <t>00404</t>
  </si>
  <si>
    <t>rn 221 Mazor doo</t>
  </si>
  <si>
    <t>hard disc 4tb 3.5" sata III 64mb</t>
  </si>
  <si>
    <t>00405</t>
  </si>
  <si>
    <t>rnfa 3077-0/16 Hard net doo</t>
  </si>
  <si>
    <t>hdd 2tb sata III seagate</t>
  </si>
  <si>
    <t>00406</t>
  </si>
  <si>
    <t>hdd a data 2tb 2 5 ahv320 2tu31</t>
  </si>
  <si>
    <t>00407</t>
  </si>
  <si>
    <t>rn 811 Hard net doo</t>
  </si>
  <si>
    <t>50408</t>
  </si>
  <si>
    <t>pc racunar asus sa dva monitora (bc)</t>
  </si>
  <si>
    <t>00409</t>
  </si>
  <si>
    <t>rn fa 1032 mp 01/21 G TECH</t>
  </si>
  <si>
    <t>Dron DJI Mini 4 Pro Fly More</t>
  </si>
  <si>
    <t>00410</t>
  </si>
  <si>
    <t xml:space="preserve"> rn EUR UNIT</t>
  </si>
  <si>
    <t>50411</t>
  </si>
  <si>
    <t>50412</t>
  </si>
  <si>
    <t>00413</t>
  </si>
  <si>
    <t>00414</t>
  </si>
  <si>
    <t>50415</t>
  </si>
  <si>
    <t>50416</t>
  </si>
  <si>
    <t>50417</t>
  </si>
  <si>
    <t>50418</t>
  </si>
  <si>
    <t>50419</t>
  </si>
  <si>
    <t>50420</t>
  </si>
  <si>
    <t>50421</t>
  </si>
  <si>
    <t>Ormar za dokumentaciju</t>
  </si>
  <si>
    <t>00422</t>
  </si>
  <si>
    <t>305x244  Radulovic wood</t>
  </si>
  <si>
    <t>hp laser jet pro mfp m426fdn</t>
  </si>
  <si>
    <t>00423</t>
  </si>
  <si>
    <t>rn 976 Biro servis doo</t>
  </si>
  <si>
    <t>Hp 6m4y6ea laptop 15s I31215u 8gb 512gb ssd/e</t>
  </si>
  <si>
    <t>00424</t>
  </si>
  <si>
    <t>rn 875/8 Multicom retail</t>
  </si>
  <si>
    <t>Heft masina gbs</t>
  </si>
  <si>
    <t>00425</t>
  </si>
  <si>
    <t>Rn 148/02 Birotex</t>
  </si>
  <si>
    <t>pc ryzen 5 4650g/16gb/480gb</t>
  </si>
  <si>
    <t>00426</t>
  </si>
  <si>
    <t>rn 1398-0/23 Gtech doo</t>
  </si>
  <si>
    <t>00427</t>
  </si>
  <si>
    <t>desktop pc mc base sa asus monitorom I tast</t>
  </si>
  <si>
    <t>00428</t>
  </si>
  <si>
    <t>rn 963/2021 Multicom retail</t>
  </si>
  <si>
    <t>50429</t>
  </si>
  <si>
    <t>50430</t>
  </si>
  <si>
    <t>00431</t>
  </si>
  <si>
    <t>00432</t>
  </si>
  <si>
    <t>50433</t>
  </si>
  <si>
    <t>50434</t>
  </si>
  <si>
    <t>50435</t>
  </si>
  <si>
    <t>50436</t>
  </si>
  <si>
    <t>50437</t>
  </si>
  <si>
    <t>00438</t>
  </si>
  <si>
    <t>00439</t>
  </si>
  <si>
    <t>rn 72 AC doo</t>
  </si>
  <si>
    <t>00440</t>
  </si>
  <si>
    <t>Radulovic wood</t>
  </si>
  <si>
    <t>Ormar Dvokrilni</t>
  </si>
  <si>
    <t>50441</t>
  </si>
  <si>
    <t>hp laserjet pro p1102</t>
  </si>
  <si>
    <t>00442</t>
  </si>
  <si>
    <t>rn 9 promet montaza</t>
  </si>
  <si>
    <t>00443</t>
  </si>
  <si>
    <t>50444</t>
  </si>
  <si>
    <t>50445</t>
  </si>
  <si>
    <t>50446</t>
  </si>
  <si>
    <t>00447</t>
  </si>
  <si>
    <t>00448</t>
  </si>
  <si>
    <t>50449</t>
  </si>
  <si>
    <t>50450</t>
  </si>
  <si>
    <t>Klima parapetna</t>
  </si>
  <si>
    <t>50451</t>
  </si>
  <si>
    <t>00452</t>
  </si>
  <si>
    <t>rn 1588/2024 RAI M</t>
  </si>
  <si>
    <t>50453</t>
  </si>
  <si>
    <t>racunar msgw17 8700/z 37012gb sa monitorom</t>
  </si>
  <si>
    <t>00454</t>
  </si>
  <si>
    <t>rn promet montaza racunar ssd500, monitor 24aoc</t>
  </si>
  <si>
    <t>laptop hp 250 g7 i5 1035g1 8gb 256gb dvdwr</t>
  </si>
  <si>
    <t>00455</t>
  </si>
  <si>
    <t>rn fa 1014 mp01/21 G TECH doo</t>
  </si>
  <si>
    <t>00456</t>
  </si>
  <si>
    <t>Racunar Desk novinari</t>
  </si>
  <si>
    <t>50457</t>
  </si>
  <si>
    <t>pc racunar sa monitorom cas01951 IG - max f5</t>
  </si>
  <si>
    <t>00458</t>
  </si>
  <si>
    <t>rn 11690 Euro tehnika MN</t>
  </si>
  <si>
    <t>Vrata sobna</t>
  </si>
  <si>
    <t>00459</t>
  </si>
  <si>
    <t>50460</t>
  </si>
  <si>
    <t>50461</t>
  </si>
  <si>
    <t>50462</t>
  </si>
  <si>
    <t>00463</t>
  </si>
  <si>
    <t>00464</t>
  </si>
  <si>
    <t>50465</t>
  </si>
  <si>
    <t>50466</t>
  </si>
  <si>
    <t>Televizor 55' VOX</t>
  </si>
  <si>
    <t>00467</t>
  </si>
  <si>
    <t>rn 343 28.08.2024</t>
  </si>
  <si>
    <t>50468</t>
  </si>
  <si>
    <t>Fotokopir aparat Canon Image Runner 2318</t>
  </si>
  <si>
    <t>00469</t>
  </si>
  <si>
    <t>rn 10-07/13 Global print</t>
  </si>
  <si>
    <t>00470</t>
  </si>
  <si>
    <t>50471</t>
  </si>
  <si>
    <t>50472</t>
  </si>
  <si>
    <t>50473</t>
  </si>
  <si>
    <t>00474</t>
  </si>
  <si>
    <t>00475</t>
  </si>
  <si>
    <t>50476</t>
  </si>
  <si>
    <t>50477</t>
  </si>
  <si>
    <t>50478</t>
  </si>
  <si>
    <t>50479</t>
  </si>
  <si>
    <t>Samsung AM036FNJDEH/EU</t>
  </si>
  <si>
    <t>Racunar EWE PC GAMING (RAC25214)</t>
  </si>
  <si>
    <t>00480</t>
  </si>
  <si>
    <t>rn 1244/8 od 2.10.2024 Multicom</t>
  </si>
  <si>
    <t>00481</t>
  </si>
  <si>
    <t>00482</t>
  </si>
  <si>
    <t>00483</t>
  </si>
  <si>
    <t>rn 24-311-000002 od 19.01.2024 Retail top</t>
  </si>
  <si>
    <t>50484</t>
  </si>
  <si>
    <t>50485</t>
  </si>
  <si>
    <t>50486</t>
  </si>
  <si>
    <t>50487</t>
  </si>
  <si>
    <t>00488</t>
  </si>
  <si>
    <t>00489</t>
  </si>
  <si>
    <t>50490</t>
  </si>
  <si>
    <t>50491</t>
  </si>
  <si>
    <t>stampac brother hl-1112</t>
  </si>
  <si>
    <t>00492</t>
  </si>
  <si>
    <t>rn 180 Biro servis doo</t>
  </si>
  <si>
    <t>Hdd seagate 2 5 basic 4tb</t>
  </si>
  <si>
    <t>00493</t>
  </si>
  <si>
    <t>Eksterni HDD 4TB</t>
  </si>
  <si>
    <t>00494</t>
  </si>
  <si>
    <t>rn 6306/2024 Hard net doo</t>
  </si>
  <si>
    <t>Racunar MC Base E-Gamer R5-550 V2</t>
  </si>
  <si>
    <t>00495</t>
  </si>
  <si>
    <t>Multicom retail doo</t>
  </si>
  <si>
    <t>00496</t>
  </si>
  <si>
    <t>00497</t>
  </si>
  <si>
    <t>Ugovor Kontić -Zvicer</t>
  </si>
  <si>
    <t>00498</t>
  </si>
  <si>
    <t>00499</t>
  </si>
  <si>
    <t>Klub stolice eko koža</t>
  </si>
  <si>
    <t>00500</t>
  </si>
  <si>
    <t>rn Ramond doo</t>
  </si>
  <si>
    <t>00501</t>
  </si>
  <si>
    <t>50502</t>
  </si>
  <si>
    <t>Klima parapetna Samsung</t>
  </si>
  <si>
    <t>50503</t>
  </si>
  <si>
    <t>50504</t>
  </si>
  <si>
    <t>00505</t>
  </si>
  <si>
    <t>50506</t>
  </si>
  <si>
    <t>00507</t>
  </si>
  <si>
    <t>00508</t>
  </si>
  <si>
    <t>50509</t>
  </si>
  <si>
    <t>50510</t>
  </si>
  <si>
    <t>50511</t>
  </si>
  <si>
    <t>Minibar VOX</t>
  </si>
  <si>
    <t>00512</t>
  </si>
  <si>
    <t>rn 442 Mazor doo</t>
  </si>
  <si>
    <t>Klima zidna Samsung</t>
  </si>
  <si>
    <t>50513</t>
  </si>
  <si>
    <t>Pisaca masina Olliveti</t>
  </si>
  <si>
    <t>00514</t>
  </si>
  <si>
    <t>Oliveti Lexicon 80 Poklon</t>
  </si>
  <si>
    <t>Studijski sto</t>
  </si>
  <si>
    <t>00515</t>
  </si>
  <si>
    <t>MIKROFON ARM SET</t>
  </si>
  <si>
    <t>50516</t>
  </si>
  <si>
    <t>MIKROFON R?de Procaster</t>
  </si>
  <si>
    <t>50517</t>
  </si>
  <si>
    <t>SLUŠALICE Sennheiser HD 280 Pro</t>
  </si>
  <si>
    <t>50518</t>
  </si>
  <si>
    <t xml:space="preserve">Axel Oxygen 3000D Talk Box </t>
  </si>
  <si>
    <t>50519</t>
  </si>
  <si>
    <t>50520</t>
  </si>
  <si>
    <t>PTZ Kamera BirdDog Ultra X1</t>
  </si>
  <si>
    <t>00521</t>
  </si>
  <si>
    <t>rn 33 Decibel solution</t>
  </si>
  <si>
    <t>00522</t>
  </si>
  <si>
    <t>rn 37/2024 Decibel solution</t>
  </si>
  <si>
    <t>Stativ za PTZ kameru</t>
  </si>
  <si>
    <t>00523</t>
  </si>
  <si>
    <t>Stativ za reflektor Quad Ralite</t>
  </si>
  <si>
    <t>00524</t>
  </si>
  <si>
    <t>00525</t>
  </si>
  <si>
    <t>rn. 1095/8 Multicom retail</t>
  </si>
  <si>
    <t>smart led tv 32" hd ready</t>
  </si>
  <si>
    <t>00526</t>
  </si>
  <si>
    <t>rn 790  Multicom retail</t>
  </si>
  <si>
    <t>50527</t>
  </si>
  <si>
    <t>Audio monitor Yamaha HS5</t>
  </si>
  <si>
    <t>50528</t>
  </si>
  <si>
    <t>Police scenografija</t>
  </si>
  <si>
    <t>00529</t>
  </si>
  <si>
    <t>Plafonska rasvjeta 3/1-E27</t>
  </si>
  <si>
    <t>00530</t>
  </si>
  <si>
    <t>rn 2-333 A.L. Company</t>
  </si>
  <si>
    <t>Zidna Lampa san cono</t>
  </si>
  <si>
    <t>00531</t>
  </si>
  <si>
    <t>Sijalice edison</t>
  </si>
  <si>
    <t>00532</t>
  </si>
  <si>
    <t>Stona lampa barboto GU10</t>
  </si>
  <si>
    <t>00533</t>
  </si>
  <si>
    <t>rn 2-334 A.L. Company</t>
  </si>
  <si>
    <t>ON AIR LIGHT</t>
  </si>
  <si>
    <t>50534</t>
  </si>
  <si>
    <t>00535</t>
  </si>
  <si>
    <t>50536</t>
  </si>
  <si>
    <t>00537</t>
  </si>
  <si>
    <t>Racunar radio rezija</t>
  </si>
  <si>
    <t>50538</t>
  </si>
  <si>
    <t>kompjuter intel six-core is</t>
  </si>
  <si>
    <t>00539</t>
  </si>
  <si>
    <t>rn 1597 Rai M doo</t>
  </si>
  <si>
    <t>g tech pc intel sa monitorom 27" full hd</t>
  </si>
  <si>
    <t>00540</t>
  </si>
  <si>
    <t>rn 2357 G TECH doo</t>
  </si>
  <si>
    <t>Digital audio mixer</t>
  </si>
  <si>
    <t>50541</t>
  </si>
  <si>
    <t>Streaming konzola STREAM DECK</t>
  </si>
  <si>
    <t>50542</t>
  </si>
  <si>
    <t xml:space="preserve">Upravljacka konzola Interkom-a </t>
  </si>
  <si>
    <t>50543</t>
  </si>
  <si>
    <t>00544</t>
  </si>
  <si>
    <t>Slušalice 1 Professional Headphone</t>
  </si>
  <si>
    <t>50545</t>
  </si>
  <si>
    <t>50546</t>
  </si>
  <si>
    <t>50547</t>
  </si>
  <si>
    <t>50548</t>
  </si>
  <si>
    <t>Scarlet 2i2 3rd Gen Audio Interface</t>
  </si>
  <si>
    <t>00549</t>
  </si>
  <si>
    <t>rn 002-64 Euro unit</t>
  </si>
  <si>
    <t>Switch TL-SG116 16-Port Gigabit</t>
  </si>
  <si>
    <t>00550</t>
  </si>
  <si>
    <t>rn 29/2024 Decibel solution</t>
  </si>
  <si>
    <t>50551</t>
  </si>
  <si>
    <t>50552</t>
  </si>
  <si>
    <t>Modul za automatsku dojavu Inim i-SmartLink/AG</t>
  </si>
  <si>
    <t>50729</t>
  </si>
  <si>
    <t>IMG 102DAB FM - Digital Stereo Tuner FM/DAB+</t>
  </si>
  <si>
    <t>50553</t>
  </si>
  <si>
    <t>Prespojno polje TecNec 16-Port</t>
  </si>
  <si>
    <t>50554</t>
  </si>
  <si>
    <t>Mini rack Milenium</t>
  </si>
  <si>
    <t>00555</t>
  </si>
  <si>
    <t>rn 24-3800-000824 Telemont doo</t>
  </si>
  <si>
    <t>Dante analogni adapter Audinate Dante AVIO</t>
  </si>
  <si>
    <t>00556</t>
  </si>
  <si>
    <t>50557</t>
  </si>
  <si>
    <t>LD Systems HPA6-19" 6 channel Headphone Amplifier</t>
  </si>
  <si>
    <t>50558</t>
  </si>
  <si>
    <t>00559</t>
  </si>
  <si>
    <t>Pc intel 17-13700f/32gb/2tb/rtx3060 12gb</t>
  </si>
  <si>
    <t>00560</t>
  </si>
  <si>
    <t>rn 2527-0/23 G tech</t>
  </si>
  <si>
    <t>50561</t>
  </si>
  <si>
    <t>Stolice sa metalnim nogama</t>
  </si>
  <si>
    <t>50562</t>
  </si>
  <si>
    <t>50563</t>
  </si>
  <si>
    <t>50564</t>
  </si>
  <si>
    <t>50565</t>
  </si>
  <si>
    <t>50566</t>
  </si>
  <si>
    <t>50567</t>
  </si>
  <si>
    <t>50568</t>
  </si>
  <si>
    <t>50569</t>
  </si>
  <si>
    <t>RADNI STO 140X70, METALNE IDRA NOG</t>
  </si>
  <si>
    <t>00570</t>
  </si>
  <si>
    <t>001-681 od 23.08.2024 DR Trade</t>
  </si>
  <si>
    <t>50571</t>
  </si>
  <si>
    <t>50572</t>
  </si>
  <si>
    <t>50573</t>
  </si>
  <si>
    <t>50574</t>
  </si>
  <si>
    <t>50575</t>
  </si>
  <si>
    <t>50576</t>
  </si>
  <si>
    <t>50577</t>
  </si>
  <si>
    <t>50578</t>
  </si>
  <si>
    <t>50579</t>
  </si>
  <si>
    <t>50580</t>
  </si>
  <si>
    <t>50581</t>
  </si>
  <si>
    <t>00582</t>
  </si>
  <si>
    <t>Slusalice MDR Sony</t>
  </si>
  <si>
    <t>50583</t>
  </si>
  <si>
    <t>AUDIO PROCESOR Orban Optimod-FM 5500i Digi</t>
  </si>
  <si>
    <t>50584</t>
  </si>
  <si>
    <t>00585</t>
  </si>
  <si>
    <t>50586</t>
  </si>
  <si>
    <t>50587</t>
  </si>
  <si>
    <t>50588</t>
  </si>
  <si>
    <t>00589</t>
  </si>
  <si>
    <t>00590</t>
  </si>
  <si>
    <t>50591</t>
  </si>
  <si>
    <t>50592</t>
  </si>
  <si>
    <t>tv max 49mt5005</t>
  </si>
  <si>
    <t>00593</t>
  </si>
  <si>
    <t>rn 1476/2809 RAI M doo</t>
  </si>
  <si>
    <t>00594</t>
  </si>
  <si>
    <t>rn vp 77/2018 Promet montaža doo</t>
  </si>
  <si>
    <t>00595</t>
  </si>
  <si>
    <t xml:space="preserve">Štampac HP LaseJet 107w </t>
  </si>
  <si>
    <t>00596</t>
  </si>
  <si>
    <t>rn Hard net doo</t>
  </si>
  <si>
    <t>00597</t>
  </si>
  <si>
    <t>Scenografija sa stolom</t>
  </si>
  <si>
    <t>00598</t>
  </si>
  <si>
    <t>rn 24-380-000015 Drvodom Sarajevo</t>
  </si>
  <si>
    <t>50599</t>
  </si>
  <si>
    <t>50600</t>
  </si>
  <si>
    <t>50601</t>
  </si>
  <si>
    <t>ql unutrsanji led modulq2.5 320x160mm 132kom</t>
  </si>
  <si>
    <t>00602</t>
  </si>
  <si>
    <t>donacija Lob company doo</t>
  </si>
  <si>
    <t>50603</t>
  </si>
  <si>
    <t>50604</t>
  </si>
  <si>
    <t>50605</t>
  </si>
  <si>
    <t>50606</t>
  </si>
  <si>
    <t>50607</t>
  </si>
  <si>
    <t>50608</t>
  </si>
  <si>
    <t>50609</t>
  </si>
  <si>
    <t>50610</t>
  </si>
  <si>
    <t>50611</t>
  </si>
  <si>
    <t>Monitor TV 43 inch</t>
  </si>
  <si>
    <t>50612</t>
  </si>
  <si>
    <t>50613</t>
  </si>
  <si>
    <t>Studijska kontrola Interkom-a</t>
  </si>
  <si>
    <t>50614</t>
  </si>
  <si>
    <t>50615</t>
  </si>
  <si>
    <t>Barska stolica Ramond</t>
  </si>
  <si>
    <t>00616</t>
  </si>
  <si>
    <t>rn 1184-394  Ramond doo</t>
  </si>
  <si>
    <t>00617</t>
  </si>
  <si>
    <t>50619</t>
  </si>
  <si>
    <t>50620</t>
  </si>
  <si>
    <t>00621</t>
  </si>
  <si>
    <t>rn 1063/8 od 3.9.2024 Multicom</t>
  </si>
  <si>
    <t>USB Foot pedal</t>
  </si>
  <si>
    <t>00622</t>
  </si>
  <si>
    <t>00623</t>
  </si>
  <si>
    <t>po racunu 1095/8 Multicom</t>
  </si>
  <si>
    <t>Kamera Blackmagic studio</t>
  </si>
  <si>
    <t>00624</t>
  </si>
  <si>
    <t>rn 24-3800-00024 Telemont doo</t>
  </si>
  <si>
    <t>Objektiv Canon 24-70mm</t>
  </si>
  <si>
    <t>00625</t>
  </si>
  <si>
    <t>50626</t>
  </si>
  <si>
    <t xml:space="preserve">Dvojsed </t>
  </si>
  <si>
    <t>50627</t>
  </si>
  <si>
    <t>50628</t>
  </si>
  <si>
    <t>Racunar Also Rocket + Monitor Tesla MC345</t>
  </si>
  <si>
    <t>00629</t>
  </si>
  <si>
    <t>rn 1288/8 od 9.10.2024 Multicom</t>
  </si>
  <si>
    <t>50630</t>
  </si>
  <si>
    <t>00631</t>
  </si>
  <si>
    <t>50632</t>
  </si>
  <si>
    <t>00633</t>
  </si>
  <si>
    <t>00634</t>
  </si>
  <si>
    <t>50635</t>
  </si>
  <si>
    <t>50636</t>
  </si>
  <si>
    <t>50637</t>
  </si>
  <si>
    <t>Zidna klima</t>
  </si>
  <si>
    <t>50638</t>
  </si>
  <si>
    <t>50639</t>
  </si>
  <si>
    <t>50640</t>
  </si>
  <si>
    <t>50641</t>
  </si>
  <si>
    <t>00642</t>
  </si>
  <si>
    <t>00643</t>
  </si>
  <si>
    <t>50644</t>
  </si>
  <si>
    <t>50645</t>
  </si>
  <si>
    <t>00646</t>
  </si>
  <si>
    <t>printer epson l210</t>
  </si>
  <si>
    <t>00647</t>
  </si>
  <si>
    <t>rn texno max 36</t>
  </si>
  <si>
    <t>lap top lenovo I3 8gb/512gb ssd15.6</t>
  </si>
  <si>
    <t>00648</t>
  </si>
  <si>
    <t>rn 23-3110-1 AC doo</t>
  </si>
  <si>
    <t>00649</t>
  </si>
  <si>
    <t>rn 2779 RAI M doo</t>
  </si>
  <si>
    <t>00650</t>
  </si>
  <si>
    <t>po racunu 1588/2024 RAI M doo</t>
  </si>
  <si>
    <t>50651</t>
  </si>
  <si>
    <t>50652</t>
  </si>
  <si>
    <t>00653</t>
  </si>
  <si>
    <t>50654</t>
  </si>
  <si>
    <t>monitori lg 27mk430h-b lg led</t>
  </si>
  <si>
    <t>00655</t>
  </si>
  <si>
    <t>vivax imago led tv-65uhd123t2s2sm-r</t>
  </si>
  <si>
    <t>00656</t>
  </si>
  <si>
    <t>rn 571 kompenzacija DESETKA DOO</t>
  </si>
  <si>
    <t>50657</t>
  </si>
  <si>
    <t>50658</t>
  </si>
  <si>
    <t>Racunar Ryzen 5 5500 Box</t>
  </si>
  <si>
    <t>00659</t>
  </si>
  <si>
    <t>rn 2129 Tehno max doo</t>
  </si>
  <si>
    <t>Kasetna kruzna klima</t>
  </si>
  <si>
    <t>50660</t>
  </si>
  <si>
    <t>50661</t>
  </si>
  <si>
    <t>Swicher D-Link DSG-1024D</t>
  </si>
  <si>
    <t>00662</t>
  </si>
  <si>
    <t>rn 24-3800-000053 Telemont doo</t>
  </si>
  <si>
    <t>pc racunar sa monitorom cpu 01023 core 15-1</t>
  </si>
  <si>
    <t>00663</t>
  </si>
  <si>
    <t>rn 11197 Euro tehnika MN</t>
  </si>
  <si>
    <t>server za razmjenu materijala intel 17+monito</t>
  </si>
  <si>
    <t>00664</t>
  </si>
  <si>
    <t>rn 2862 G TECH doo</t>
  </si>
  <si>
    <t>00665</t>
  </si>
  <si>
    <t>00666</t>
  </si>
  <si>
    <t>Ugovor Kontić Zvicer</t>
  </si>
  <si>
    <t>00667</t>
  </si>
  <si>
    <t>50668</t>
  </si>
  <si>
    <t>50669</t>
  </si>
  <si>
    <t>50670</t>
  </si>
  <si>
    <t>50671</t>
  </si>
  <si>
    <t>Kasetna klima</t>
  </si>
  <si>
    <t>50672</t>
  </si>
  <si>
    <t>50673</t>
  </si>
  <si>
    <t>50674</t>
  </si>
  <si>
    <t>Aparat za pocetno gašenje požara S-9</t>
  </si>
  <si>
    <t>50675</t>
  </si>
  <si>
    <t>Aparat za pocetno gašenje požara CO2-5</t>
  </si>
  <si>
    <t>50676</t>
  </si>
  <si>
    <t>00677</t>
  </si>
  <si>
    <t>rn 78857 Okov doo</t>
  </si>
  <si>
    <t>Ekstenzije za reflektore Manfrotto Telscpic</t>
  </si>
  <si>
    <t>50678</t>
  </si>
  <si>
    <t>lg 22mr410-b monitor</t>
  </si>
  <si>
    <t>00679</t>
  </si>
  <si>
    <t>Nosac monitora 40-75" Screens</t>
  </si>
  <si>
    <t>50680</t>
  </si>
  <si>
    <t>Plafonski zvucnici Fonestar FON GAT-601</t>
  </si>
  <si>
    <t>50681</t>
  </si>
  <si>
    <t>Bojler Tessy</t>
  </si>
  <si>
    <t>50682</t>
  </si>
  <si>
    <t>50683</t>
  </si>
  <si>
    <t>00684</t>
  </si>
  <si>
    <t>50685</t>
  </si>
  <si>
    <t>50686</t>
  </si>
  <si>
    <t>00687</t>
  </si>
  <si>
    <t>CUNGU Rn</t>
  </si>
  <si>
    <t>50688</t>
  </si>
  <si>
    <t>usisivac wd3 mv3 karcher</t>
  </si>
  <si>
    <t>00689</t>
  </si>
  <si>
    <t>rn 43208 Okov doo</t>
  </si>
  <si>
    <t xml:space="preserve">Cistac stakala Karcher WD 3 </t>
  </si>
  <si>
    <t>00690</t>
  </si>
  <si>
    <t>rn IFMP24-NKD-003439 Kips doo</t>
  </si>
  <si>
    <t>Rolo cistac Karcher FC 5</t>
  </si>
  <si>
    <t>00691</t>
  </si>
  <si>
    <t>rn IFMP24-CI-010321 Kips doo</t>
  </si>
  <si>
    <t>Perac kompresor Karcher K4</t>
  </si>
  <si>
    <t>00692</t>
  </si>
  <si>
    <t>rn IFMP24-CI-010322 Kips doo</t>
  </si>
  <si>
    <t>00693</t>
  </si>
  <si>
    <t>521kx-dt/b dig.tel 1 line-lcd</t>
  </si>
  <si>
    <t>00695</t>
  </si>
  <si>
    <t>rn 21-3800-000950 Telemont doo</t>
  </si>
  <si>
    <t>Komodica 518A</t>
  </si>
  <si>
    <t>00730</t>
  </si>
  <si>
    <t xml:space="preserve">rn 54/99 Ramond </t>
  </si>
  <si>
    <t>Registar kasa</t>
  </si>
  <si>
    <t>00731</t>
  </si>
  <si>
    <t>rn3230 Hard Net</t>
  </si>
  <si>
    <t>Modem za uvodjenje MOBTEl u centralu</t>
  </si>
  <si>
    <t>00732</t>
  </si>
  <si>
    <t>rn 4/40 Telemont</t>
  </si>
  <si>
    <t>Ugaona garnitura TOSKANA</t>
  </si>
  <si>
    <t>00733</t>
  </si>
  <si>
    <t>rn 33/99 Ramond doo</t>
  </si>
  <si>
    <t>Klima Vivax  12CH35AEN</t>
  </si>
  <si>
    <t>00734</t>
  </si>
  <si>
    <t>rn 130/15 Mazor doo</t>
  </si>
  <si>
    <t>Racunar Fortuna  NEO sa monitorom</t>
  </si>
  <si>
    <t>00735</t>
  </si>
  <si>
    <t>Donacija- Ugovor 02-1413</t>
  </si>
  <si>
    <t>Kancelariska stolica-fotelja</t>
  </si>
  <si>
    <t>00736</t>
  </si>
  <si>
    <t>Rn 2539 Star šped Labudović</t>
  </si>
  <si>
    <t>kancelarijska stolica Nety- naran?žasta</t>
  </si>
  <si>
    <t>00737</t>
  </si>
  <si>
    <t>rn 406 Ramond soo</t>
  </si>
  <si>
    <t>Laminat sa lajsnama 24m2</t>
  </si>
  <si>
    <t>00738</t>
  </si>
  <si>
    <t>rn 184/09 PŽ Lacky doo</t>
  </si>
  <si>
    <t>00739</t>
  </si>
  <si>
    <t>rn 94 Star šped Labudović</t>
  </si>
  <si>
    <t>Intel pentium G54000+ASUS  INTEL MBPRIME</t>
  </si>
  <si>
    <t>00740</t>
  </si>
  <si>
    <t>rn 44/2019 Mazor doo</t>
  </si>
  <si>
    <t>S115, 17 2600K PROCESOR</t>
  </si>
  <si>
    <t>00741</t>
  </si>
  <si>
    <t>RN 139 Servis PS TOP</t>
  </si>
  <si>
    <t>S115, 17 3700K PROCESOR</t>
  </si>
  <si>
    <t>00742</t>
  </si>
  <si>
    <t>Stalak za kameru SMARTPRO</t>
  </si>
  <si>
    <t>00743</t>
  </si>
  <si>
    <t>rn 86 Sipa doo</t>
  </si>
  <si>
    <t>Klima MIDEA DC INVERTER</t>
  </si>
  <si>
    <t>00744</t>
  </si>
  <si>
    <t>rn 16-052/2014 Promet montaža doo</t>
  </si>
  <si>
    <t>00745</t>
  </si>
  <si>
    <t>Printer PRN MFP HPM130A</t>
  </si>
  <si>
    <t>00746</t>
  </si>
  <si>
    <t>rn 116 Promet montaža doo</t>
  </si>
  <si>
    <t>Ra?unar ASUS</t>
  </si>
  <si>
    <t>00747</t>
  </si>
  <si>
    <t>Zapisnik 02-391 INFO WORLD</t>
  </si>
  <si>
    <t>SSD HARD DISK 240GB A400</t>
  </si>
  <si>
    <t>00748</t>
  </si>
  <si>
    <t>rn531/8 Multicom retail</t>
  </si>
  <si>
    <t>Napajanje  CHIEFTEC CTG -750C</t>
  </si>
  <si>
    <t>00749</t>
  </si>
  <si>
    <t>Mati?na plo?a Z87-P</t>
  </si>
  <si>
    <t>00750</t>
  </si>
  <si>
    <t xml:space="preserve">rn 20-311-77 Servis TOP  PS </t>
  </si>
  <si>
    <t>Štampa? HL -1112</t>
  </si>
  <si>
    <t>00751</t>
  </si>
  <si>
    <t>rn 1384 biro servis doo</t>
  </si>
  <si>
    <t>Radna fotelja Marvin bijela</t>
  </si>
  <si>
    <t>00752</t>
  </si>
  <si>
    <t>rn V01621 Namos dajkovic co</t>
  </si>
  <si>
    <t>521KX-DT/b dig.tel 1 LCD</t>
  </si>
  <si>
    <t>00753</t>
  </si>
  <si>
    <t>rn 21-3800-950Telemont doo</t>
  </si>
  <si>
    <t>Stolica Wave  multikolor</t>
  </si>
  <si>
    <t>00754</t>
  </si>
  <si>
    <t>rn 12816 Namos dajcovic co</t>
  </si>
  <si>
    <t>Klub sto Saturn H42</t>
  </si>
  <si>
    <t>00755</t>
  </si>
  <si>
    <t>Klub sto Saturn H37</t>
  </si>
  <si>
    <t>00756</t>
  </si>
  <si>
    <t>Komp. Stolica Nikki crna / karo 3701</t>
  </si>
  <si>
    <t>00757</t>
  </si>
  <si>
    <t>rn V525 Namos Dajkovic co</t>
  </si>
  <si>
    <t>2N EASYGATE PRO  ANALOG GSM GATEWAY</t>
  </si>
  <si>
    <t>00758</t>
  </si>
  <si>
    <t>rn 211 Telemont doo</t>
  </si>
  <si>
    <t>Sto studijski 150x60x80</t>
  </si>
  <si>
    <t>00759</t>
  </si>
  <si>
    <t>rn 37 Decor Iva doo</t>
  </si>
  <si>
    <t>ENG promter 00748561 universal bluettooth</t>
  </si>
  <si>
    <t>00760</t>
  </si>
  <si>
    <t>rn 13 Sipa doo</t>
  </si>
  <si>
    <t>TV reflektori</t>
  </si>
  <si>
    <t>00761</t>
  </si>
  <si>
    <t>Donacija- Skupština CG</t>
  </si>
  <si>
    <t>Klima uredjaj 12BTU</t>
  </si>
  <si>
    <t>00762</t>
  </si>
  <si>
    <t>rn 1/1-36 Servis Ćiro doo</t>
  </si>
  <si>
    <t>Korektor naponaAKIN 2000+UPS Eaton 660W</t>
  </si>
  <si>
    <t>00763</t>
  </si>
  <si>
    <t>rn 2506 hard net doo</t>
  </si>
  <si>
    <t>Korektor naponaAKIN 1000+UPS Inform guardian</t>
  </si>
  <si>
    <t>00764</t>
  </si>
  <si>
    <t>1. god.</t>
  </si>
  <si>
    <t>TV led hitachi 4K smart android</t>
  </si>
  <si>
    <t>00765</t>
  </si>
  <si>
    <t>rn 1452 Tehno plus doo</t>
  </si>
  <si>
    <t>Kablovi i konektori 100m+132kom</t>
  </si>
  <si>
    <t>00766</t>
  </si>
  <si>
    <t>rn 39 Sipa doo</t>
  </si>
  <si>
    <t>Blackmagik miniconverter SDI+Wireloess audio</t>
  </si>
  <si>
    <t>00767</t>
  </si>
  <si>
    <t>Led paneli  sa kontrolom</t>
  </si>
  <si>
    <t>00768</t>
  </si>
  <si>
    <t>rn  159 Ingenius solution</t>
  </si>
  <si>
    <t>TV Samsung led 32HD 32T 40022AKXXH</t>
  </si>
  <si>
    <t>00769</t>
  </si>
  <si>
    <t>rn 2724/23 Hard net doo</t>
  </si>
  <si>
    <t>Kanc stolica marvin-morfeo PU 02 cazedis</t>
  </si>
  <si>
    <t>00770</t>
  </si>
  <si>
    <t>rn 33607 Dajkovic co</t>
  </si>
  <si>
    <t>Konvektor max CM2OOWP radijator</t>
  </si>
  <si>
    <t>00771</t>
  </si>
  <si>
    <t>rn 1742 Tehno max</t>
  </si>
  <si>
    <t>konvektor Gorenje optiheat 2000MP radijator</t>
  </si>
  <si>
    <t>00772</t>
  </si>
  <si>
    <t>50717</t>
  </si>
  <si>
    <t>Naziv OPŠTINA NIKŠIĆ - LOKALNA UPRAVA</t>
  </si>
  <si>
    <t>Adresa (Ulica, broj, sprat i kancelarija) NJEGOŠEVA BR. 18</t>
  </si>
  <si>
    <t>Djelatnost (šifra) 75110</t>
  </si>
  <si>
    <t xml:space="preserve">TELE. PANAS. KX-TMC 40YGMW                        </t>
  </si>
  <si>
    <t xml:space="preserve">DIS                           </t>
  </si>
  <si>
    <t xml:space="preserve">TELE. PANAS.KX-7730                               </t>
  </si>
  <si>
    <t xml:space="preserve">TELEF.PANAS. KX-T2375FXW                          </t>
  </si>
  <si>
    <t xml:space="preserve">TELEFON PANASONIK  KXT 7030 X                     </t>
  </si>
  <si>
    <t xml:space="preserve">GRMEC                         </t>
  </si>
  <si>
    <t xml:space="preserve">TELEFON  MK GRAHOVO                               </t>
  </si>
  <si>
    <t xml:space="preserve">NAS                           </t>
  </si>
  <si>
    <t xml:space="preserve">TELEFON MK VILUSI                                 </t>
  </si>
  <si>
    <t xml:space="preserve">TELEFON MK VIDROVAN                               </t>
  </si>
  <si>
    <t xml:space="preserve">TELEFON PANASONIK KX-TS10MX-W                     </t>
  </si>
  <si>
    <t xml:space="preserve">NASLIJ.                       </t>
  </si>
  <si>
    <t>0033</t>
  </si>
  <si>
    <t>0035</t>
  </si>
  <si>
    <t xml:space="preserve">TELEFON PANASONIK KX-TS500FHC                     </t>
  </si>
  <si>
    <t>0036</t>
  </si>
  <si>
    <t xml:space="preserve">FAKS PANASONIK KX-F780                            </t>
  </si>
  <si>
    <t xml:space="preserve">TELEFON PANAS. KX-TS10MX-W                        </t>
  </si>
  <si>
    <t>0053</t>
  </si>
  <si>
    <t xml:space="preserve">TELEFON PUPIN                                     </t>
  </si>
  <si>
    <t xml:space="preserve">....                          </t>
  </si>
  <si>
    <t>0061</t>
  </si>
  <si>
    <t xml:space="preserve">TEPIH                                             </t>
  </si>
  <si>
    <t xml:space="preserve">                              </t>
  </si>
  <si>
    <t xml:space="preserve">OGLEDALO                                          </t>
  </si>
  <si>
    <t xml:space="preserve">RAMOND                        </t>
  </si>
  <si>
    <t>0103</t>
  </si>
  <si>
    <t xml:space="preserve">ZIDNI SAT                                         </t>
  </si>
  <si>
    <t>0105</t>
  </si>
  <si>
    <t xml:space="preserve">DRVENA ZARDINJERA                                 </t>
  </si>
  <si>
    <t>0106</t>
  </si>
  <si>
    <t xml:space="preserve">ZARDINJERE DRVENE                                 </t>
  </si>
  <si>
    <t xml:space="preserve">...                           </t>
  </si>
  <si>
    <t>0107</t>
  </si>
  <si>
    <t xml:space="preserve">KVARCNA PEC                                       </t>
  </si>
  <si>
    <t>0112</t>
  </si>
  <si>
    <t xml:space="preserve">KVARCNA PEC ELIND                                 </t>
  </si>
  <si>
    <t>0115</t>
  </si>
  <si>
    <t xml:space="preserve">TERMO PEC ELIND MK VILUSI                         </t>
  </si>
  <si>
    <t>0116</t>
  </si>
  <si>
    <t xml:space="preserve">TERMO PEC ELIND MK M. POLJE                       </t>
  </si>
  <si>
    <t>0117</t>
  </si>
  <si>
    <t xml:space="preserve">PEC NA DRVA MK LUKOVO                             </t>
  </si>
  <si>
    <t>0118</t>
  </si>
  <si>
    <t xml:space="preserve">PEC NA DRVA FURUNA MK POLJICA                     </t>
  </si>
  <si>
    <t>0119</t>
  </si>
  <si>
    <t xml:space="preserve">PEC NA DRVA MK VRACENOVICI                        </t>
  </si>
  <si>
    <t>0120</t>
  </si>
  <si>
    <t xml:space="preserve">RADIJATOR NA STRUJU MK VELIMLJE                   </t>
  </si>
  <si>
    <t>0121</t>
  </si>
  <si>
    <t xml:space="preserve">PEC NA DRVA FURUNA MK CRKVICE                     </t>
  </si>
  <si>
    <t>0122</t>
  </si>
  <si>
    <t xml:space="preserve">PEC NA DRVA MK PETROVICI                          </t>
  </si>
  <si>
    <t>0123</t>
  </si>
  <si>
    <t xml:space="preserve">PEC NA DRVA MK KRSTAC                             </t>
  </si>
  <si>
    <t>0124</t>
  </si>
  <si>
    <t xml:space="preserve">SIMPO NK                      </t>
  </si>
  <si>
    <t>0126</t>
  </si>
  <si>
    <t xml:space="preserve">TEPIH KONOPLJAR MK LUKOVO                         </t>
  </si>
  <si>
    <t>0127</t>
  </si>
  <si>
    <t>0152</t>
  </si>
  <si>
    <t>0153</t>
  </si>
  <si>
    <t xml:space="preserve">USISIVACI PRVA PETOLETKA US 4/1200S               </t>
  </si>
  <si>
    <t>0154</t>
  </si>
  <si>
    <t xml:space="preserve">ZARDINJERE                                        </t>
  </si>
  <si>
    <t>0156</t>
  </si>
  <si>
    <t xml:space="preserve">NASL.                         </t>
  </si>
  <si>
    <t>0157</t>
  </si>
  <si>
    <t xml:space="preserve">VELIKA DRVENA ZARDINJERA                          </t>
  </si>
  <si>
    <t xml:space="preserve">JAVORAK                       </t>
  </si>
  <si>
    <t>0160</t>
  </si>
  <si>
    <t>0161</t>
  </si>
  <si>
    <t xml:space="preserve">KVARCNA PEC RADOJE DAKIC                          </t>
  </si>
  <si>
    <t xml:space="preserve">NASLIJEDJ.                    </t>
  </si>
  <si>
    <t>0162</t>
  </si>
  <si>
    <t xml:space="preserve">RADOJE DAKIC                  </t>
  </si>
  <si>
    <t>0164</t>
  </si>
  <si>
    <t xml:space="preserve">RADOJE DAKI                   </t>
  </si>
  <si>
    <t>0165</t>
  </si>
  <si>
    <t xml:space="preserve">TERMOELEKTRONIK               </t>
  </si>
  <si>
    <t xml:space="preserve">TERMO PEC ELIND                                   </t>
  </si>
  <si>
    <t xml:space="preserve">NASLIJEDJ                     </t>
  </si>
  <si>
    <t xml:space="preserve">KANCELARIJSKI STO                                 </t>
  </si>
  <si>
    <t xml:space="preserve">POLUFOTELJA                                       </t>
  </si>
  <si>
    <t xml:space="preserve">STOLICA                                           </t>
  </si>
  <si>
    <t xml:space="preserve">DRVENI DVOKRILNI ORMAR                            </t>
  </si>
  <si>
    <t>0191</t>
  </si>
  <si>
    <t xml:space="preserve">JEDNOKRILNI DRVENI ORMAR                          </t>
  </si>
  <si>
    <t>0192</t>
  </si>
  <si>
    <t xml:space="preserve">STO                                               </t>
  </si>
  <si>
    <t xml:space="preserve">KANC. STO                                         </t>
  </si>
  <si>
    <t xml:space="preserve">KANC. STO DRVENI                                  </t>
  </si>
  <si>
    <t xml:space="preserve">GOSTINSKI STO                                     </t>
  </si>
  <si>
    <t xml:space="preserve">STO ZA  TV                                        </t>
  </si>
  <si>
    <t xml:space="preserve">KABINETSKI STO                                    </t>
  </si>
  <si>
    <t xml:space="preserve">KOFERENCIJSKI   STO                               </t>
  </si>
  <si>
    <t xml:space="preserve">..                            </t>
  </si>
  <si>
    <t>0218</t>
  </si>
  <si>
    <t>0219</t>
  </si>
  <si>
    <t>0220</t>
  </si>
  <si>
    <t>0221</t>
  </si>
  <si>
    <t xml:space="preserve">FOTELJA                                           </t>
  </si>
  <si>
    <t xml:space="preserve">KOMODA DRVENA                                     </t>
  </si>
  <si>
    <t>0223</t>
  </si>
  <si>
    <t xml:space="preserve">STO ZA TELEFON                                    </t>
  </si>
  <si>
    <t>0224</t>
  </si>
  <si>
    <t xml:space="preserve">TROSJED                                           </t>
  </si>
  <si>
    <t>0225</t>
  </si>
  <si>
    <t>0226</t>
  </si>
  <si>
    <t>0227</t>
  </si>
  <si>
    <t xml:space="preserve">KONFERENCIJSKI STO                                </t>
  </si>
  <si>
    <t>0229</t>
  </si>
  <si>
    <t xml:space="preserve">FOTELJE                                           </t>
  </si>
  <si>
    <t>0231</t>
  </si>
  <si>
    <t>0234</t>
  </si>
  <si>
    <t xml:space="preserve">UGAONI RADNI STO                                  </t>
  </si>
  <si>
    <t>0235</t>
  </si>
  <si>
    <t>0238</t>
  </si>
  <si>
    <t xml:space="preserve">MALI STO                                          </t>
  </si>
  <si>
    <t>0240</t>
  </si>
  <si>
    <t>0241</t>
  </si>
  <si>
    <t>0242</t>
  </si>
  <si>
    <t>0243</t>
  </si>
  <si>
    <t>0244</t>
  </si>
  <si>
    <t xml:space="preserve">STOCIC ZA TELEFON                                 </t>
  </si>
  <si>
    <t>0246</t>
  </si>
  <si>
    <t>0247</t>
  </si>
  <si>
    <t xml:space="preserve">GOSTINSKI DRVENI STO                              </t>
  </si>
  <si>
    <t>0248</t>
  </si>
  <si>
    <t>0250</t>
  </si>
  <si>
    <t xml:space="preserve">DRVENI STO                                        </t>
  </si>
  <si>
    <t>0252</t>
  </si>
  <si>
    <t xml:space="preserve">STAKLENI MALI STO                                 </t>
  </si>
  <si>
    <t>0253</t>
  </si>
  <si>
    <t>0254</t>
  </si>
  <si>
    <t xml:space="preserve">GOSTIONSKI  STO                                   </t>
  </si>
  <si>
    <t>0255</t>
  </si>
  <si>
    <t xml:space="preserve">TROKRILNI ORMAR                                   </t>
  </si>
  <si>
    <t>0257</t>
  </si>
  <si>
    <t>0258</t>
  </si>
  <si>
    <t xml:space="preserve">ELIPSASTI STO SA 6 DJELOVA                        </t>
  </si>
  <si>
    <t>0259</t>
  </si>
  <si>
    <t>0260</t>
  </si>
  <si>
    <t xml:space="preserve">TAPACIR. STOLICE                                  </t>
  </si>
  <si>
    <t xml:space="preserve">VELIKI KONF. STO                                  </t>
  </si>
  <si>
    <t>0266</t>
  </si>
  <si>
    <t xml:space="preserve">FOTELJA TAPACIRANA                                </t>
  </si>
  <si>
    <t>0267</t>
  </si>
  <si>
    <t xml:space="preserve">STO ZA NOVINARE                                   </t>
  </si>
  <si>
    <t>0268</t>
  </si>
  <si>
    <t xml:space="preserve">DAKTILO STO                                       </t>
  </si>
  <si>
    <t xml:space="preserve"> GOVORNICA  DRVENA                                </t>
  </si>
  <si>
    <t xml:space="preserve">KANCEL. STO                                       </t>
  </si>
  <si>
    <t xml:space="preserve">JAVOR.                        </t>
  </si>
  <si>
    <t xml:space="preserve">ZVUCNIK                                           </t>
  </si>
  <si>
    <t xml:space="preserve">RADIO VEZA                                        </t>
  </si>
  <si>
    <t xml:space="preserve">MIKROFON -ISKRA- KEU 0221-                        </t>
  </si>
  <si>
    <t xml:space="preserve">MIKROFON AKG 541                                  </t>
  </si>
  <si>
    <t xml:space="preserve">MIKROFON AKG -1-                                  </t>
  </si>
  <si>
    <t xml:space="preserve">KANCELARIJSKI STO DRVENI                          </t>
  </si>
  <si>
    <t>0293</t>
  </si>
  <si>
    <t xml:space="preserve">GOSTINSKI STO STAKLENI                            </t>
  </si>
  <si>
    <t>0294</t>
  </si>
  <si>
    <t xml:space="preserve">POLUFOTELJA SA METALNIM NOGARIMA                  </t>
  </si>
  <si>
    <t>0296</t>
  </si>
  <si>
    <t xml:space="preserve">POLUFOTELJA SA METAL. KONSTRUKC.POKRET.           </t>
  </si>
  <si>
    <t>0297</t>
  </si>
  <si>
    <t>0298</t>
  </si>
  <si>
    <t>0299</t>
  </si>
  <si>
    <t xml:space="preserve">DRVENI GOSTINSKI STO                              </t>
  </si>
  <si>
    <t>0300</t>
  </si>
  <si>
    <t xml:space="preserve">TAPACIRANA STOLICA SA METAL. KONSTRUK.            </t>
  </si>
  <si>
    <t>0301</t>
  </si>
  <si>
    <t xml:space="preserve">FOTELJA  SA METALNOM KONSTRUK.                    </t>
  </si>
  <si>
    <t xml:space="preserve">NASLIJEDJENO                  </t>
  </si>
  <si>
    <t>0303</t>
  </si>
  <si>
    <t>0305</t>
  </si>
  <si>
    <t>0306</t>
  </si>
  <si>
    <t xml:space="preserve">.                             </t>
  </si>
  <si>
    <t>0307</t>
  </si>
  <si>
    <t>0308</t>
  </si>
  <si>
    <t xml:space="preserve">TAPAC.FOTELJA SA METAL. KONSTR.                   </t>
  </si>
  <si>
    <t>0309</t>
  </si>
  <si>
    <t xml:space="preserve">DVOKRILNI DRVENI ORMAR                            </t>
  </si>
  <si>
    <t>0311</t>
  </si>
  <si>
    <t>0312</t>
  </si>
  <si>
    <t>0315</t>
  </si>
  <si>
    <t xml:space="preserve">POLUFOT.                                          </t>
  </si>
  <si>
    <t>0316</t>
  </si>
  <si>
    <t xml:space="preserve">POLUFOT                                           </t>
  </si>
  <si>
    <t>0317</t>
  </si>
  <si>
    <t xml:space="preserve">TAPACIRANA FOTELJA                                </t>
  </si>
  <si>
    <t>0318</t>
  </si>
  <si>
    <t xml:space="preserve">JAV                           </t>
  </si>
  <si>
    <t>0319</t>
  </si>
  <si>
    <t xml:space="preserve">TAPACIRANA STOLICA SA METALNOM KONSTRUK           </t>
  </si>
  <si>
    <t>0322</t>
  </si>
  <si>
    <t xml:space="preserve">DVOKRILNI METALNI ORMAR                           </t>
  </si>
  <si>
    <t>0327</t>
  </si>
  <si>
    <t>0328</t>
  </si>
  <si>
    <t xml:space="preserve">DVOKRILNI ORMAR                                   </t>
  </si>
  <si>
    <t>0329</t>
  </si>
  <si>
    <t>0330</t>
  </si>
  <si>
    <t>0332</t>
  </si>
  <si>
    <t xml:space="preserve">POLUTAPACIRANA FOTELJA SA METALNIM NOGARIMA       </t>
  </si>
  <si>
    <t>0335</t>
  </si>
  <si>
    <t xml:space="preserve">TAPACIRANA STOLICA                                </t>
  </si>
  <si>
    <t>0337</t>
  </si>
  <si>
    <t>0338</t>
  </si>
  <si>
    <t>0340</t>
  </si>
  <si>
    <t xml:space="preserve">TAPACIRANA STOLICA SA METALNOM KONSTRUKCIJOM      </t>
  </si>
  <si>
    <t>0342</t>
  </si>
  <si>
    <t xml:space="preserve">KANCELARIJSKI STO -MK GRAHOVO                     </t>
  </si>
  <si>
    <t>0343</t>
  </si>
  <si>
    <t xml:space="preserve">GOSTINSKI STO MK GRAHOVO                          </t>
  </si>
  <si>
    <t>0344</t>
  </si>
  <si>
    <t>0345</t>
  </si>
  <si>
    <t xml:space="preserve">DRVENA VITRINA MALA MK GRAHOVO                    </t>
  </si>
  <si>
    <t>0346</t>
  </si>
  <si>
    <t xml:space="preserve">VELIKA DRVENA VITRINA MK GRAHOVO                  </t>
  </si>
  <si>
    <t>0347</t>
  </si>
  <si>
    <t xml:space="preserve">KANCELARIJSKI STO MK VILUSI                       </t>
  </si>
  <si>
    <t>0348</t>
  </si>
  <si>
    <t xml:space="preserve">STOLICA TAPACIRANA MK VILUSI                      </t>
  </si>
  <si>
    <t>0349</t>
  </si>
  <si>
    <t xml:space="preserve">VITRINA STAKLENA MK VILUSI                        </t>
  </si>
  <si>
    <t>0350</t>
  </si>
  <si>
    <t xml:space="preserve">TAPACIRANA POLUFOTELJA MK VILUSI                  </t>
  </si>
  <si>
    <t>0351</t>
  </si>
  <si>
    <t xml:space="preserve">STALAK ZA TELEFON DRVENI                          </t>
  </si>
  <si>
    <t>0352</t>
  </si>
  <si>
    <t>0353</t>
  </si>
  <si>
    <t xml:space="preserve">GOSTINSKI STO DRVENI MK MIO.POLJE                 </t>
  </si>
  <si>
    <t>0354</t>
  </si>
  <si>
    <t xml:space="preserve">DVOKRILNI DRVENI ORMAR VECI MK MIOLJE POLJE       </t>
  </si>
  <si>
    <t>0355</t>
  </si>
  <si>
    <t xml:space="preserve">DVOKRILNI DRVENI ORMAR MK                         </t>
  </si>
  <si>
    <t>0356</t>
  </si>
  <si>
    <t>0359</t>
  </si>
  <si>
    <t xml:space="preserve">DVOKRILNI ORMAR DRVENI MANJI MK MIOLJE POLJE      </t>
  </si>
  <si>
    <t>0360</t>
  </si>
  <si>
    <t xml:space="preserve">KANCELARIJSKI STO DRVENI MK                       </t>
  </si>
  <si>
    <t>0362</t>
  </si>
  <si>
    <t xml:space="preserve">KANCELARIJSKI STO MK LUKOVO                       </t>
  </si>
  <si>
    <t>0363</t>
  </si>
  <si>
    <t>0364</t>
  </si>
  <si>
    <t xml:space="preserve">GOSTINSKI STO MK LUKOVO                           </t>
  </si>
  <si>
    <t>0365</t>
  </si>
  <si>
    <t xml:space="preserve">POLUFOTELJA TAPACIRANA                            </t>
  </si>
  <si>
    <t>0366</t>
  </si>
  <si>
    <t xml:space="preserve">FOTELJA SA DRVENIM OKVIROM MK LUKOVO              </t>
  </si>
  <si>
    <t>0367</t>
  </si>
  <si>
    <t>0368</t>
  </si>
  <si>
    <t xml:space="preserve">DVOKRILNI ORMAR MK LUKOVO                         </t>
  </si>
  <si>
    <t>0369</t>
  </si>
  <si>
    <t>0370</t>
  </si>
  <si>
    <t xml:space="preserve">DVOKRILNI ORMAR MANJI MK LUKOVO                   </t>
  </si>
  <si>
    <t>0371</t>
  </si>
  <si>
    <t>0373</t>
  </si>
  <si>
    <t xml:space="preserve">MALI STO DRVENI MK POLJICA                        </t>
  </si>
  <si>
    <t>0375</t>
  </si>
  <si>
    <t xml:space="preserve">POLUFOTELJE TAPACIRANE                            </t>
  </si>
  <si>
    <t>0376</t>
  </si>
  <si>
    <t xml:space="preserve">DRVENE STOLICE                                    </t>
  </si>
  <si>
    <t xml:space="preserve">NASL,                         </t>
  </si>
  <si>
    <t>0377</t>
  </si>
  <si>
    <t>0379</t>
  </si>
  <si>
    <t xml:space="preserve">DRVENA VITRINA MK POLJICA                         </t>
  </si>
  <si>
    <t>0380</t>
  </si>
  <si>
    <t xml:space="preserve">DVOKRILNI ORMAR MK POLJICA                        </t>
  </si>
  <si>
    <t>0382</t>
  </si>
  <si>
    <t xml:space="preserve">KANCELARIJSKI STO MK VRACENOVICI                  </t>
  </si>
  <si>
    <t>0383</t>
  </si>
  <si>
    <t xml:space="preserve">GOSTINSKI STO MK VRACENOVICI                      </t>
  </si>
  <si>
    <t>0384</t>
  </si>
  <si>
    <t xml:space="preserve">POLUFOTELJA SKAJ MK VRACENOVICI                   </t>
  </si>
  <si>
    <t>0385</t>
  </si>
  <si>
    <t xml:space="preserve">POLUFOTELJA TAPACIRANA NA TOCKICE                 </t>
  </si>
  <si>
    <t>0386</t>
  </si>
  <si>
    <t xml:space="preserve">DVOKRILNI ORMAR MK VRACENOVICI                    </t>
  </si>
  <si>
    <t>0387</t>
  </si>
  <si>
    <t xml:space="preserve">DVOKRILNI ORMAR VRACENOVICI MK                    </t>
  </si>
  <si>
    <t>0388</t>
  </si>
  <si>
    <t xml:space="preserve">MALA DRVENA POLICA                                </t>
  </si>
  <si>
    <t xml:space="preserve">NASL                          </t>
  </si>
  <si>
    <t>0389</t>
  </si>
  <si>
    <t xml:space="preserve">RADNI STO MK CRNI KUK                             </t>
  </si>
  <si>
    <t>0390</t>
  </si>
  <si>
    <t>0391</t>
  </si>
  <si>
    <t xml:space="preserve">DVOKRILNI DRVENI ORMAR MK CRNI KUK                </t>
  </si>
  <si>
    <t>0392</t>
  </si>
  <si>
    <t xml:space="preserve">METALNI ORMAR                                     </t>
  </si>
  <si>
    <t>0393</t>
  </si>
  <si>
    <t xml:space="preserve">METALNA KASA                                      </t>
  </si>
  <si>
    <t>0394</t>
  </si>
  <si>
    <t xml:space="preserve">FOTELJA OD SKAJA MK CRNI KUK                      </t>
  </si>
  <si>
    <t>0395</t>
  </si>
  <si>
    <t xml:space="preserve">FOTELJA OD SKAJA                                  </t>
  </si>
  <si>
    <t xml:space="preserve">NAS.                          </t>
  </si>
  <si>
    <t>0396</t>
  </si>
  <si>
    <t>0397</t>
  </si>
  <si>
    <t>0398</t>
  </si>
  <si>
    <t xml:space="preserve">STOLICA TAPACIRANA SKAJ                           </t>
  </si>
  <si>
    <t>0399</t>
  </si>
  <si>
    <t>0400</t>
  </si>
  <si>
    <t xml:space="preserve">RADNI STO                                         </t>
  </si>
  <si>
    <t>0401</t>
  </si>
  <si>
    <t xml:space="preserve">TAPAC. STOL. SA DR,NOG. MK CRKVICE                </t>
  </si>
  <si>
    <t>0402</t>
  </si>
  <si>
    <t>0403</t>
  </si>
  <si>
    <t>0404</t>
  </si>
  <si>
    <t>0405</t>
  </si>
  <si>
    <t xml:space="preserve">STOLICE DRVENE MK PETROVICI                       </t>
  </si>
  <si>
    <t>0406</t>
  </si>
  <si>
    <t xml:space="preserve">ORMAR DVOKRILNI DRVENI MK PETROVICI               </t>
  </si>
  <si>
    <t>0407</t>
  </si>
  <si>
    <t xml:space="preserve">OKRUGLI STOCIC MK PETROVICI                       </t>
  </si>
  <si>
    <t>0408</t>
  </si>
  <si>
    <t xml:space="preserve">METALNA KASA MK BOGETICI                          </t>
  </si>
  <si>
    <t>0415</t>
  </si>
  <si>
    <t xml:space="preserve">DRVENI ORMAR KRSTAC                               </t>
  </si>
  <si>
    <t>0416</t>
  </si>
  <si>
    <t xml:space="preserve">DRVENI STO MK KRSTAC                              </t>
  </si>
  <si>
    <t>0417</t>
  </si>
  <si>
    <t xml:space="preserve">DRVENE STOLICE MK KRSTAC                          </t>
  </si>
  <si>
    <t>0418</t>
  </si>
  <si>
    <t xml:space="preserve">MEHANICKA PISACA MASINA /AVALA/                   </t>
  </si>
  <si>
    <t>0419</t>
  </si>
  <si>
    <t xml:space="preserve">MEHANICKA PISACA MASINA/AVALA/                    </t>
  </si>
  <si>
    <t>0420</t>
  </si>
  <si>
    <t xml:space="preserve">MEHANICKA PISACA MASINA AVALA                     </t>
  </si>
  <si>
    <t>0421</t>
  </si>
  <si>
    <t xml:space="preserve">MEH. PIS. MAS. /AVALA/                            </t>
  </si>
  <si>
    <t>0424</t>
  </si>
  <si>
    <t xml:space="preserve">MEH. PISACA MAS. /AVALA                           </t>
  </si>
  <si>
    <t>0425</t>
  </si>
  <si>
    <t xml:space="preserve">MEH PISA. MAS. /KONZUL/                           </t>
  </si>
  <si>
    <t>0426</t>
  </si>
  <si>
    <t xml:space="preserve">MEH PIS. MAS. /AVALA/                             </t>
  </si>
  <si>
    <t>0431</t>
  </si>
  <si>
    <t xml:space="preserve">MEH. PIS. MAS./AVALA                              </t>
  </si>
  <si>
    <t>0432</t>
  </si>
  <si>
    <t xml:space="preserve">MEH. PIS. MAS. AVALA                              </t>
  </si>
  <si>
    <t>0433</t>
  </si>
  <si>
    <t xml:space="preserve">EL. PIS. MAS. AVALA                               </t>
  </si>
  <si>
    <t>0435</t>
  </si>
  <si>
    <t xml:space="preserve">ELEK. PIS. MAS. AVALA                             </t>
  </si>
  <si>
    <t>0436</t>
  </si>
  <si>
    <t>0440</t>
  </si>
  <si>
    <t>0441</t>
  </si>
  <si>
    <t xml:space="preserve">METALNA KASA  VECA                                </t>
  </si>
  <si>
    <t>0442</t>
  </si>
  <si>
    <t>0443</t>
  </si>
  <si>
    <t xml:space="preserve">M,ETALNA KASA MK M. POLJE                         </t>
  </si>
  <si>
    <t>0444</t>
  </si>
  <si>
    <t xml:space="preserve">METALNA KASA MK LUKOVO                            </t>
  </si>
  <si>
    <t>0446</t>
  </si>
  <si>
    <t xml:space="preserve">METALNA KASA MK POLJICA                           </t>
  </si>
  <si>
    <t>0447</t>
  </si>
  <si>
    <t xml:space="preserve">METALNA KASA VRACENOVICI                          </t>
  </si>
  <si>
    <t>0448</t>
  </si>
  <si>
    <t xml:space="preserve">METALNA KASA VELIMLJE                             </t>
  </si>
  <si>
    <t>0449</t>
  </si>
  <si>
    <t xml:space="preserve">VAGA PTT                                          </t>
  </si>
  <si>
    <t>0450</t>
  </si>
  <si>
    <t>0462</t>
  </si>
  <si>
    <t>0463</t>
  </si>
  <si>
    <t>0464</t>
  </si>
  <si>
    <t>0465</t>
  </si>
  <si>
    <t xml:space="preserve">ROLO ORMAR                                        </t>
  </si>
  <si>
    <t>0467</t>
  </si>
  <si>
    <t>0468</t>
  </si>
  <si>
    <t xml:space="preserve">GOSTINSKI MALI STO                                </t>
  </si>
  <si>
    <t>0469</t>
  </si>
  <si>
    <t>0473</t>
  </si>
  <si>
    <t>0475</t>
  </si>
  <si>
    <t xml:space="preserve">DRVENA POLICA SA 5 PREGRADA                       </t>
  </si>
  <si>
    <t>0477</t>
  </si>
  <si>
    <t xml:space="preserve">NASLE                         </t>
  </si>
  <si>
    <t>0487</t>
  </si>
  <si>
    <t>0488</t>
  </si>
  <si>
    <t>0489</t>
  </si>
  <si>
    <t>0490</t>
  </si>
  <si>
    <t>0491</t>
  </si>
  <si>
    <t>0492</t>
  </si>
  <si>
    <t>0506</t>
  </si>
  <si>
    <t xml:space="preserve">KANCELARIJSKI STO VECI                            </t>
  </si>
  <si>
    <t>0507</t>
  </si>
  <si>
    <t>0510</t>
  </si>
  <si>
    <t>0511</t>
  </si>
  <si>
    <t>0512</t>
  </si>
  <si>
    <t>0513</t>
  </si>
  <si>
    <t>0515</t>
  </si>
  <si>
    <t>0516</t>
  </si>
  <si>
    <t>0518</t>
  </si>
  <si>
    <t xml:space="preserve">TAPAC. FOTELJA SA DRV. KONSTR.                    </t>
  </si>
  <si>
    <t>0521</t>
  </si>
  <si>
    <t>0523</t>
  </si>
  <si>
    <t>0524</t>
  </si>
  <si>
    <t>0525</t>
  </si>
  <si>
    <t>0527</t>
  </si>
  <si>
    <t>0529</t>
  </si>
  <si>
    <t>0530</t>
  </si>
  <si>
    <t>0531</t>
  </si>
  <si>
    <t xml:space="preserve">STO KANCELARIJSKI                                 </t>
  </si>
  <si>
    <t>0534</t>
  </si>
  <si>
    <t xml:space="preserve">STO KANCELAR.                                     </t>
  </si>
  <si>
    <t xml:space="preserve">NASLIJ,                       </t>
  </si>
  <si>
    <t xml:space="preserve">TAPAC. STO. SA MET. KONSTRUKCIJOM                 </t>
  </si>
  <si>
    <t>0537</t>
  </si>
  <si>
    <t xml:space="preserve">FOTELJA TAPACIRANA SA DRVENOM KONSTRUKC.          </t>
  </si>
  <si>
    <t>0539</t>
  </si>
  <si>
    <t xml:space="preserve">RACUNSKA MASINA                                   </t>
  </si>
  <si>
    <t>0540</t>
  </si>
  <si>
    <t xml:space="preserve">RACU.MASI. CITEREN CX-12311                       </t>
  </si>
  <si>
    <t>0543</t>
  </si>
  <si>
    <t xml:space="preserve">RACU.MAS.CITEREN CX-12311                         </t>
  </si>
  <si>
    <t>0544</t>
  </si>
  <si>
    <t xml:space="preserve">RAC. EL. MAS. SHARP EL-2901RH                     </t>
  </si>
  <si>
    <t>0548</t>
  </si>
  <si>
    <t xml:space="preserve">RACUNARSKA MASINA                                 </t>
  </si>
  <si>
    <t>0551</t>
  </si>
  <si>
    <t xml:space="preserve">ELEKTR. PISACA MASINA OLIMPIJA                    </t>
  </si>
  <si>
    <t>0554</t>
  </si>
  <si>
    <t xml:space="preserve">DATILO STO                                        </t>
  </si>
  <si>
    <t>0561</t>
  </si>
  <si>
    <t xml:space="preserve">DRVENA POLICA ZA MASINE                           </t>
  </si>
  <si>
    <t>0564</t>
  </si>
  <si>
    <t xml:space="preserve">DAKTILO STO RADNI                                 </t>
  </si>
  <si>
    <t>0565</t>
  </si>
  <si>
    <t xml:space="preserve">MALI RADNI STO                                    </t>
  </si>
  <si>
    <t>0568</t>
  </si>
  <si>
    <t>0569</t>
  </si>
  <si>
    <t>0571</t>
  </si>
  <si>
    <t>0572</t>
  </si>
  <si>
    <t xml:space="preserve">JEDNOKRILNI ORMAR ZA CISTACICE                    </t>
  </si>
  <si>
    <t>0577</t>
  </si>
  <si>
    <t xml:space="preserve">ORMAR ZA CISTACICE DRVENI                         </t>
  </si>
  <si>
    <t>0578</t>
  </si>
  <si>
    <t>0579</t>
  </si>
  <si>
    <t xml:space="preserve">METALNE POLICE                                    </t>
  </si>
  <si>
    <t>0582</t>
  </si>
  <si>
    <t xml:space="preserve">MERDEVINE METALNE                                 </t>
  </si>
  <si>
    <t>0583</t>
  </si>
  <si>
    <t xml:space="preserve">ELEKTRICNI NOZ ZA REZANJE TEHNOMATIK 1600         </t>
  </si>
  <si>
    <t>0590</t>
  </si>
  <si>
    <t xml:space="preserve">KANCELARIJSKI STO RADNI DRVENI                    </t>
  </si>
  <si>
    <t>0591</t>
  </si>
  <si>
    <t xml:space="preserve">KANCELAR. STO RADNI DRVENI                        </t>
  </si>
  <si>
    <t>0592</t>
  </si>
  <si>
    <t>0598</t>
  </si>
  <si>
    <t xml:space="preserve">RADNI  STO                                        </t>
  </si>
  <si>
    <t>0599</t>
  </si>
  <si>
    <t>0603</t>
  </si>
  <si>
    <t xml:space="preserve">STOLICA  NA TOCKICE                               </t>
  </si>
  <si>
    <t>0604</t>
  </si>
  <si>
    <t xml:space="preserve">ORMAR NA ZIDU                                     </t>
  </si>
  <si>
    <t xml:space="preserve">DODAVLJA+                     </t>
  </si>
  <si>
    <t>0605</t>
  </si>
  <si>
    <t>0606</t>
  </si>
  <si>
    <t xml:space="preserve">RADNI STO.                                        </t>
  </si>
  <si>
    <t>0607</t>
  </si>
  <si>
    <t>0610</t>
  </si>
  <si>
    <t>0613</t>
  </si>
  <si>
    <t xml:space="preserve">KOMPJUTERSKI  STO                                 </t>
  </si>
  <si>
    <t>0616</t>
  </si>
  <si>
    <t xml:space="preserve">STOLICA NA TOCKICE                                </t>
  </si>
  <si>
    <t>0625</t>
  </si>
  <si>
    <t xml:space="preserve">DVOKRILNI ORMAR MALI                              </t>
  </si>
  <si>
    <t>0626</t>
  </si>
  <si>
    <t xml:space="preserve">FOTELJE TAPACIRANE                                </t>
  </si>
  <si>
    <t>0630</t>
  </si>
  <si>
    <t xml:space="preserve">FOTELJA NA TOCKICE                                </t>
  </si>
  <si>
    <t>0631</t>
  </si>
  <si>
    <t xml:space="preserve">KOMPJUTERSKI STO                                  </t>
  </si>
  <si>
    <t>0632</t>
  </si>
  <si>
    <t>0639</t>
  </si>
  <si>
    <t>0641</t>
  </si>
  <si>
    <t>0642</t>
  </si>
  <si>
    <t>0643</t>
  </si>
  <si>
    <t>0644</t>
  </si>
  <si>
    <t>0645</t>
  </si>
  <si>
    <t>0649</t>
  </si>
  <si>
    <t>0651</t>
  </si>
  <si>
    <t>0652</t>
  </si>
  <si>
    <t xml:space="preserve">STOLICE  NA TOCKICE                               </t>
  </si>
  <si>
    <t>0653</t>
  </si>
  <si>
    <t>0654</t>
  </si>
  <si>
    <t xml:space="preserve">KANCELAR. STO                                     </t>
  </si>
  <si>
    <t>0656</t>
  </si>
  <si>
    <t>0657</t>
  </si>
  <si>
    <t>0659</t>
  </si>
  <si>
    <t>0660</t>
  </si>
  <si>
    <t>0666</t>
  </si>
  <si>
    <t>0667</t>
  </si>
  <si>
    <t xml:space="preserve">UGAONI STO                                        </t>
  </si>
  <si>
    <t>0668</t>
  </si>
  <si>
    <t>0670</t>
  </si>
  <si>
    <t xml:space="preserve">JMETALAC                      </t>
  </si>
  <si>
    <t>0674</t>
  </si>
  <si>
    <t>0681</t>
  </si>
  <si>
    <t>0685</t>
  </si>
  <si>
    <t xml:space="preserve">FOTELJA SA TOCKICIMA                              </t>
  </si>
  <si>
    <t>0687</t>
  </si>
  <si>
    <t>0689</t>
  </si>
  <si>
    <t>0690</t>
  </si>
  <si>
    <t>0691</t>
  </si>
  <si>
    <t>0692</t>
  </si>
  <si>
    <t>0694</t>
  </si>
  <si>
    <t>0695</t>
  </si>
  <si>
    <t>0696</t>
  </si>
  <si>
    <t>0697</t>
  </si>
  <si>
    <t>0698</t>
  </si>
  <si>
    <t xml:space="preserve">PISACA MASINA OLIMPIJA  220                       </t>
  </si>
  <si>
    <t xml:space="preserve">NASLEDJENO                    </t>
  </si>
  <si>
    <t>0700</t>
  </si>
  <si>
    <t>0707</t>
  </si>
  <si>
    <t xml:space="preserve">KANCELARIJSKI RADNI STO                           </t>
  </si>
  <si>
    <t>0728</t>
  </si>
  <si>
    <t>0729</t>
  </si>
  <si>
    <t>0730</t>
  </si>
  <si>
    <t xml:space="preserve">POLUFOTELJA SA METALNIM TOCKICIMA                 </t>
  </si>
  <si>
    <t>0731</t>
  </si>
  <si>
    <t xml:space="preserve">.STOLICE                                          </t>
  </si>
  <si>
    <t>0732</t>
  </si>
  <si>
    <t xml:space="preserve">APARAT ZA GASENJE POZARA                          </t>
  </si>
  <si>
    <t>0735</t>
  </si>
  <si>
    <t>0736</t>
  </si>
  <si>
    <t>0737</t>
  </si>
  <si>
    <t xml:space="preserve">TEODOLIT                                          </t>
  </si>
  <si>
    <t xml:space="preserve">TEODOLIT                      </t>
  </si>
  <si>
    <t>0739</t>
  </si>
  <si>
    <t xml:space="preserve">NIVELIR                                           </t>
  </si>
  <si>
    <t xml:space="preserve">NIVELIR                       </t>
  </si>
  <si>
    <t>0740</t>
  </si>
  <si>
    <t xml:space="preserve">NOGARI ZA INSTRUMENTE                             </t>
  </si>
  <si>
    <t>0742</t>
  </si>
  <si>
    <t xml:space="preserve">LETVE                                             </t>
  </si>
  <si>
    <t>0743</t>
  </si>
  <si>
    <t xml:space="preserve">METALNI STO                                       </t>
  </si>
  <si>
    <t>0744</t>
  </si>
  <si>
    <t xml:space="preserve">METALNA STOLICA SA JASTUCIMA                      </t>
  </si>
  <si>
    <t>0745</t>
  </si>
  <si>
    <t xml:space="preserve">SANK DRVENI                                       </t>
  </si>
  <si>
    <t>0746</t>
  </si>
  <si>
    <t xml:space="preserve">ELEKTRICNI SPORET SLOBODA CACAK                   </t>
  </si>
  <si>
    <t>0749</t>
  </si>
  <si>
    <t xml:space="preserve">JAVORAK NIKSIC                </t>
  </si>
  <si>
    <t>0755</t>
  </si>
  <si>
    <t>0756</t>
  </si>
  <si>
    <t xml:space="preserve">STOI                                              </t>
  </si>
  <si>
    <t>0757</t>
  </si>
  <si>
    <t xml:space="preserve">KASETA SA LADICAMA                                </t>
  </si>
  <si>
    <t>0758</t>
  </si>
  <si>
    <t xml:space="preserve">KOMP. STOLICA  B2 -32                             </t>
  </si>
  <si>
    <t xml:space="preserve">PRED DR TRADE PG              </t>
  </si>
  <si>
    <t>0759</t>
  </si>
  <si>
    <t xml:space="preserve">MERDEVINE                                         </t>
  </si>
  <si>
    <t xml:space="preserve">EXPLOTING NIKSIC              </t>
  </si>
  <si>
    <t>0762</t>
  </si>
  <si>
    <t xml:space="preserve">KLIMA UREDJAJ                                     </t>
  </si>
  <si>
    <t xml:space="preserve">EMI PODGORICA                 </t>
  </si>
  <si>
    <t>0763</t>
  </si>
  <si>
    <t xml:space="preserve">TELEFON PANASONIK  KX-T 2371 FXW                  </t>
  </si>
  <si>
    <t xml:space="preserve">TELEMONT PODGORICA            </t>
  </si>
  <si>
    <t>0764</t>
  </si>
  <si>
    <t>0766</t>
  </si>
  <si>
    <t xml:space="preserve">TELEFON PANASONIK KX-T2371FXW                     </t>
  </si>
  <si>
    <t>0767</t>
  </si>
  <si>
    <t xml:space="preserve">TEPIH 2300 CV 6.00M2                              </t>
  </si>
  <si>
    <t xml:space="preserve">SIMPO VRANJE                  </t>
  </si>
  <si>
    <t>0769</t>
  </si>
  <si>
    <t>0772</t>
  </si>
  <si>
    <t xml:space="preserve">TELEFON  SIMENS EURO SET 802                      </t>
  </si>
  <si>
    <t>0774</t>
  </si>
  <si>
    <t xml:space="preserve">ZARDINJERA                                        </t>
  </si>
  <si>
    <t xml:space="preserve">ZANDINJERE 450 X 450                              </t>
  </si>
  <si>
    <t xml:space="preserve">TEPIH STAZE                                       </t>
  </si>
  <si>
    <t xml:space="preserve">REJ GOLD                      </t>
  </si>
  <si>
    <t>0784</t>
  </si>
  <si>
    <t xml:space="preserve">AUTOMATSKA KLIZNA VRATA                           </t>
  </si>
  <si>
    <t>0793</t>
  </si>
  <si>
    <t xml:space="preserve">ZARDINJERA MANJA 45 X 45                          </t>
  </si>
  <si>
    <t>0800</t>
  </si>
  <si>
    <t xml:space="preserve">SALON GARNITURA                                   </t>
  </si>
  <si>
    <t>0803</t>
  </si>
  <si>
    <t xml:space="preserve">KLUB STO NK                                       </t>
  </si>
  <si>
    <t>0804</t>
  </si>
  <si>
    <t xml:space="preserve">ELEKTRICNI PISTOLJ ZA PLASTIKU I PUNJENJE         </t>
  </si>
  <si>
    <t xml:space="preserve">SVJETLOST                     </t>
  </si>
  <si>
    <t>0805</t>
  </si>
  <si>
    <t xml:space="preserve">KOMODA SA VRATIMA NK                              </t>
  </si>
  <si>
    <t>0806</t>
  </si>
  <si>
    <t xml:space="preserve">TELEFON PANASONIK                                 </t>
  </si>
  <si>
    <t>0807</t>
  </si>
  <si>
    <t xml:space="preserve">ULJNI RADIJATOR                                   </t>
  </si>
  <si>
    <t xml:space="preserve">ST. POP. KOMISIJE             </t>
  </si>
  <si>
    <t>0833</t>
  </si>
  <si>
    <t>0834</t>
  </si>
  <si>
    <t xml:space="preserve">SR. POP. KOM.                 </t>
  </si>
  <si>
    <t>0840</t>
  </si>
  <si>
    <t xml:space="preserve">BOJLER  10. LIT.                                  </t>
  </si>
  <si>
    <t xml:space="preserve">MINEMONT. RN. 2. NAL.2        </t>
  </si>
  <si>
    <t>0846</t>
  </si>
  <si>
    <t xml:space="preserve">USISIVAC                                          </t>
  </si>
  <si>
    <t xml:space="preserve">FEP PROMET RN.123. NAL.3      </t>
  </si>
  <si>
    <t>0847</t>
  </si>
  <si>
    <t xml:space="preserve">JAVORAK RN. BB. NAL. 4        </t>
  </si>
  <si>
    <t>0848</t>
  </si>
  <si>
    <t xml:space="preserve">JAVORAK RN.BB. NAL,4          </t>
  </si>
  <si>
    <t>0849</t>
  </si>
  <si>
    <t xml:space="preserve">JAVORAK RN.66. NAL 5          </t>
  </si>
  <si>
    <t>0850</t>
  </si>
  <si>
    <t>0852</t>
  </si>
  <si>
    <t xml:space="preserve">MI-RAI                        </t>
  </si>
  <si>
    <t>0854</t>
  </si>
  <si>
    <t xml:space="preserve">MI-RAI NIKSIC                 </t>
  </si>
  <si>
    <t>0855</t>
  </si>
  <si>
    <t xml:space="preserve">MI-RAI NIKSIC]                </t>
  </si>
  <si>
    <t>0857</t>
  </si>
  <si>
    <t xml:space="preserve">STUBE 9 X 1                                       </t>
  </si>
  <si>
    <t>KORZO - RN.3/2000 OD 21.06.00.</t>
  </si>
  <si>
    <t>0877</t>
  </si>
  <si>
    <t>JAVORAK - RN.329/302 - 9.06.00</t>
  </si>
  <si>
    <t>0878</t>
  </si>
  <si>
    <t xml:space="preserve">ORMAR ZA DOKUMENTACIJU                            </t>
  </si>
  <si>
    <t>JAVORAK, RN.329/302 - 09.06.00</t>
  </si>
  <si>
    <t>0879</t>
  </si>
  <si>
    <t xml:space="preserve">RADNA STOLICA                                     </t>
  </si>
  <si>
    <t>0880</t>
  </si>
  <si>
    <t xml:space="preserve">JAVORAK, RN.2918              </t>
  </si>
  <si>
    <t>0883</t>
  </si>
  <si>
    <t xml:space="preserve">KALKULATOR NASCO IS381ZPD                         </t>
  </si>
  <si>
    <t xml:space="preserve">KOMPROMIS, RN.584 - 26.09.00. </t>
  </si>
  <si>
    <t>0887</t>
  </si>
  <si>
    <t xml:space="preserve">TELEFONSKI STO                                    </t>
  </si>
  <si>
    <t xml:space="preserve">MI-RAI, RN.9276 - 27.09.2000. </t>
  </si>
  <si>
    <t>0888</t>
  </si>
  <si>
    <t xml:space="preserve">JAVORAK,                      </t>
  </si>
  <si>
    <t>0891</t>
  </si>
  <si>
    <t xml:space="preserve">USISIVAC "SLOBODA" 1000                           </t>
  </si>
  <si>
    <t>SERVIS PRECIZNE MEHANIKE, RN.8</t>
  </si>
  <si>
    <t>0896</t>
  </si>
  <si>
    <t xml:space="preserve">VJESAONIK                                         </t>
  </si>
  <si>
    <t>0898</t>
  </si>
  <si>
    <t>0911</t>
  </si>
  <si>
    <t xml:space="preserve">TA PEC 2.5 KW                                     </t>
  </si>
  <si>
    <t xml:space="preserve">RAMEL NK.                     </t>
  </si>
  <si>
    <t>0917</t>
  </si>
  <si>
    <t xml:space="preserve">TELEFON PANASONIK KX-T2251X                       </t>
  </si>
  <si>
    <t xml:space="preserve">TELEMONT                      </t>
  </si>
  <si>
    <t>0924</t>
  </si>
  <si>
    <t xml:space="preserve">RACUNAR PENTIJUM                                  </t>
  </si>
  <si>
    <t xml:space="preserve">HARDNET                       </t>
  </si>
  <si>
    <t>0926</t>
  </si>
  <si>
    <t xml:space="preserve">PANASONIK  KX-TS10MX-W                            </t>
  </si>
  <si>
    <t xml:space="preserve">TELEMONT PG                   </t>
  </si>
  <si>
    <t>0928</t>
  </si>
  <si>
    <t xml:space="preserve">ELEKTRICNA BRUSILICA 6 WC 10 125 CE               </t>
  </si>
  <si>
    <t xml:space="preserve">SVJETLOST NIK.                </t>
  </si>
  <si>
    <t>0929</t>
  </si>
  <si>
    <t>0933</t>
  </si>
  <si>
    <t xml:space="preserve">MIB-6 NIKSIC                  </t>
  </si>
  <si>
    <t>0934</t>
  </si>
  <si>
    <t xml:space="preserve">TELE. PANASKXT7030X                               </t>
  </si>
  <si>
    <t>0935</t>
  </si>
  <si>
    <t xml:space="preserve">MINE-MONT  NIKSIC             </t>
  </si>
  <si>
    <t>0937</t>
  </si>
  <si>
    <t xml:space="preserve">MINE-MONT NIKSIC              </t>
  </si>
  <si>
    <t>0938</t>
  </si>
  <si>
    <t xml:space="preserve">PEC-SPORET                                        </t>
  </si>
  <si>
    <t xml:space="preserve">FEP PROMET                    </t>
  </si>
  <si>
    <t>0939</t>
  </si>
  <si>
    <t xml:space="preserve">OTIRAC MAGICNI                                    </t>
  </si>
  <si>
    <t xml:space="preserve">LARA NIKSIC                   </t>
  </si>
  <si>
    <t>0940</t>
  </si>
  <si>
    <t xml:space="preserve">HUB - GRIJALICA                                   </t>
  </si>
  <si>
    <t xml:space="preserve">WINSOFT PG.                   </t>
  </si>
  <si>
    <t>0943</t>
  </si>
  <si>
    <t xml:space="preserve">REK ORMAR                                         </t>
  </si>
  <si>
    <t>0947</t>
  </si>
  <si>
    <t xml:space="preserve">PATH PANEL                                        </t>
  </si>
  <si>
    <t>0948</t>
  </si>
  <si>
    <t xml:space="preserve">POKLON                        </t>
  </si>
  <si>
    <t>0954</t>
  </si>
  <si>
    <t xml:space="preserve">KANCELARIJSKI STOLOVI   /8+3/                     </t>
  </si>
  <si>
    <t xml:space="preserve">MIR-MONT                      </t>
  </si>
  <si>
    <t>0962</t>
  </si>
  <si>
    <t xml:space="preserve">STOLICE                                           </t>
  </si>
  <si>
    <t>0963</t>
  </si>
  <si>
    <t xml:space="preserve">KOMODA  (BIJELA) SA LADICAMA                      </t>
  </si>
  <si>
    <t xml:space="preserve">MIR  MONT                     </t>
  </si>
  <si>
    <t>0965</t>
  </si>
  <si>
    <t xml:space="preserve">RADIJATOR VIVAX                                   </t>
  </si>
  <si>
    <t xml:space="preserve">MINEMONT                      </t>
  </si>
  <si>
    <t>0971</t>
  </si>
  <si>
    <t xml:space="preserve">KOMPJUTER  DELL OPTIPLEX 390                      </t>
  </si>
  <si>
    <t xml:space="preserve">RJ.POPI.KOM.                  </t>
  </si>
  <si>
    <t>0973</t>
  </si>
  <si>
    <t xml:space="preserve">STAMPAC                                           </t>
  </si>
  <si>
    <t xml:space="preserve">RJ.POP.KOM.                   </t>
  </si>
  <si>
    <t>0974</t>
  </si>
  <si>
    <t xml:space="preserve">MOBILNI TELEFON STANISIC                          </t>
  </si>
  <si>
    <t xml:space="preserve">PO POPISU                     </t>
  </si>
  <si>
    <t>0982</t>
  </si>
  <si>
    <t xml:space="preserve">LADA NIVA                                         </t>
  </si>
  <si>
    <t>0988</t>
  </si>
  <si>
    <t xml:space="preserve">FOTOKOPIR APARAT -SELEK 2010 SA ADF-1             </t>
  </si>
  <si>
    <t xml:space="preserve">MIRO RAICEVIC                 </t>
  </si>
  <si>
    <t>0991</t>
  </si>
  <si>
    <t xml:space="preserve">TELEFON   PANASONIK  KX T2371-FXW                 </t>
  </si>
  <si>
    <t xml:space="preserve">TELEMONT  PODGORICA           </t>
  </si>
  <si>
    <t>0992</t>
  </si>
  <si>
    <t xml:space="preserve">MOBILNI TELEFON                                   </t>
  </si>
  <si>
    <t>0994</t>
  </si>
  <si>
    <t xml:space="preserve">STUBNE PEPELJARE                                  </t>
  </si>
  <si>
    <t xml:space="preserve">DINAMIDA  NK.                 </t>
  </si>
  <si>
    <t>0997</t>
  </si>
  <si>
    <t xml:space="preserve">RADIJATOR 9  REBARA                               </t>
  </si>
  <si>
    <t xml:space="preserve">PLUS KOMERC                   </t>
  </si>
  <si>
    <t>1000</t>
  </si>
  <si>
    <t xml:space="preserve">TELEMONT PG.                  </t>
  </si>
  <si>
    <t>1009</t>
  </si>
  <si>
    <t xml:space="preserve">MILS NK.                      </t>
  </si>
  <si>
    <t>1014</t>
  </si>
  <si>
    <t xml:space="preserve">GITANES  LES  NIKSIC          </t>
  </si>
  <si>
    <t>1017</t>
  </si>
  <si>
    <t xml:space="preserve">PLAKAR                                            </t>
  </si>
  <si>
    <t xml:space="preserve">GITANES LES                   </t>
  </si>
  <si>
    <t>1018</t>
  </si>
  <si>
    <t xml:space="preserve">MIKRO RACUNAR SISTEM PRIVREDA I FINANSIJE         </t>
  </si>
  <si>
    <t xml:space="preserve">ELFON NK.                     </t>
  </si>
  <si>
    <t>1026</t>
  </si>
  <si>
    <t xml:space="preserve">PENTIJUM MIKRORACUNSKI SISTEM 176H2 PRIVREDA      </t>
  </si>
  <si>
    <t xml:space="preserve">ELFON                         </t>
  </si>
  <si>
    <t>1028</t>
  </si>
  <si>
    <t xml:space="preserve">ELFON NK,                     </t>
  </si>
  <si>
    <t>1032</t>
  </si>
  <si>
    <t xml:space="preserve">RACUNAR PENTIJUM 1.76 HY                          </t>
  </si>
  <si>
    <t>1035</t>
  </si>
  <si>
    <t xml:space="preserve">POLUFOTELJE                                       </t>
  </si>
  <si>
    <t xml:space="preserve">PO POPISU PREKNJIZENO         </t>
  </si>
  <si>
    <t>1038</t>
  </si>
  <si>
    <t>1040</t>
  </si>
  <si>
    <t xml:space="preserve">PO POPISU  PROCJENA           </t>
  </si>
  <si>
    <t>1041</t>
  </si>
  <si>
    <t xml:space="preserve">STABILIZATOR UPS                                  </t>
  </si>
  <si>
    <t xml:space="preserve">POPIS                         </t>
  </si>
  <si>
    <t>1043</t>
  </si>
  <si>
    <t xml:space="preserve">METALNA KASA   MK  KRSTAC                         </t>
  </si>
  <si>
    <t>1046</t>
  </si>
  <si>
    <t xml:space="preserve">METALNA KASA   MK  GRAHOVO                        </t>
  </si>
  <si>
    <t>1047</t>
  </si>
  <si>
    <t xml:space="preserve">APARATI ZA GASENJE POZARA                         </t>
  </si>
  <si>
    <t>1048</t>
  </si>
  <si>
    <t>1049</t>
  </si>
  <si>
    <t xml:space="preserve">STOLICA SA TOCKICIMA                              </t>
  </si>
  <si>
    <t>1052</t>
  </si>
  <si>
    <t xml:space="preserve">TELEFON EURIT                                     </t>
  </si>
  <si>
    <t>1053</t>
  </si>
  <si>
    <t xml:space="preserve">TELEFONSKA CENTRALA                               </t>
  </si>
  <si>
    <t>1054</t>
  </si>
  <si>
    <t xml:space="preserve">KOMPJUTER COMPAQ                                  </t>
  </si>
  <si>
    <t>1055</t>
  </si>
  <si>
    <t xml:space="preserve">KOMPJUTER PENTIJUM                                </t>
  </si>
  <si>
    <t>1057</t>
  </si>
  <si>
    <t>1058</t>
  </si>
  <si>
    <t>1059</t>
  </si>
  <si>
    <t xml:space="preserve">STOLICA, NA TOCKICE                               </t>
  </si>
  <si>
    <t>1060</t>
  </si>
  <si>
    <t xml:space="preserve">TACNE OD ROSTFRAJA                                </t>
  </si>
  <si>
    <t>1063</t>
  </si>
  <si>
    <t>1065</t>
  </si>
  <si>
    <t xml:space="preserve">TELEFON SIMENS SA DVIJE SLUSALICE  SANTIS         </t>
  </si>
  <si>
    <t xml:space="preserve">DIS NIKSIC                    </t>
  </si>
  <si>
    <t>1066</t>
  </si>
  <si>
    <t xml:space="preserve">KLIMA  VIVAX                                      </t>
  </si>
  <si>
    <t>1067</t>
  </si>
  <si>
    <t xml:space="preserve">STAMPAC HP LASER  JET 1000                        </t>
  </si>
  <si>
    <t>1068</t>
  </si>
  <si>
    <t xml:space="preserve">RADIJATOR ISEA                                    </t>
  </si>
  <si>
    <t>1070</t>
  </si>
  <si>
    <t xml:space="preserve">USISIVAC  ASTRO 1410                              </t>
  </si>
  <si>
    <t>1084</t>
  </si>
  <si>
    <t>1085</t>
  </si>
  <si>
    <t xml:space="preserve">MOBILNI TELEFON BLAGOJE MICANOVIC                 </t>
  </si>
  <si>
    <t xml:space="preserve">MOBIL ELEKTRONIK NK.          </t>
  </si>
  <si>
    <t>1086</t>
  </si>
  <si>
    <t xml:space="preserve">PROMET MONTAZA                </t>
  </si>
  <si>
    <t>1087</t>
  </si>
  <si>
    <t xml:space="preserve">ORMAR PRIVREDA I FINANSIJE.                       </t>
  </si>
  <si>
    <t xml:space="preserve">BAST  NIKSIC                  </t>
  </si>
  <si>
    <t>1095</t>
  </si>
  <si>
    <t xml:space="preserve">BEZICNI TELEFON  KK-TG 2511FX                     </t>
  </si>
  <si>
    <t xml:space="preserve">MIBO                          </t>
  </si>
  <si>
    <t>1096</t>
  </si>
  <si>
    <t xml:space="preserve">BEZICNI TELEFON  KX-TG 2511FX                     </t>
  </si>
  <si>
    <t>1098</t>
  </si>
  <si>
    <t xml:space="preserve">TELEFON BEZICNI KX-TCD 150FX                      </t>
  </si>
  <si>
    <t>1100</t>
  </si>
  <si>
    <t xml:space="preserve">DIGITRON KALKULATOR CPD 5212                      </t>
  </si>
  <si>
    <t>1105</t>
  </si>
  <si>
    <t xml:space="preserve">MILS  NIKZIC                  </t>
  </si>
  <si>
    <t>1106</t>
  </si>
  <si>
    <t xml:space="preserve">SKENER - EPSON PERFECTION 1250                    </t>
  </si>
  <si>
    <t xml:space="preserve">PO POP.                       </t>
  </si>
  <si>
    <t>1107</t>
  </si>
  <si>
    <t>1108</t>
  </si>
  <si>
    <t xml:space="preserve">TEL.PANA.KX-TG7301-FX                             </t>
  </si>
  <si>
    <t xml:space="preserve">UKNJ.POP.                     </t>
  </si>
  <si>
    <t>1109</t>
  </si>
  <si>
    <t xml:space="preserve">RACUNAR  PENTIJUM                                 </t>
  </si>
  <si>
    <t xml:space="preserve">POPISU                        </t>
  </si>
  <si>
    <t>1110</t>
  </si>
  <si>
    <t xml:space="preserve">POP.IS                        </t>
  </si>
  <si>
    <t>1111</t>
  </si>
  <si>
    <t xml:space="preserve">STAMPAC - LEXMARK                                 </t>
  </si>
  <si>
    <t>1112</t>
  </si>
  <si>
    <t xml:space="preserve">STOLICE NA TOCKICE                                </t>
  </si>
  <si>
    <t>1113</t>
  </si>
  <si>
    <t xml:space="preserve">KANCELARIJSKI STO  GITANES                        </t>
  </si>
  <si>
    <t>1114</t>
  </si>
  <si>
    <t xml:space="preserve">KANCELARIJSKA STOLICA                             </t>
  </si>
  <si>
    <t>1115</t>
  </si>
  <si>
    <t xml:space="preserve">KOMPJUTER  LG                                     </t>
  </si>
  <si>
    <t>1118</t>
  </si>
  <si>
    <t xml:space="preserve">STAMPAC HP LASERJET 1010                          </t>
  </si>
  <si>
    <t>1120</t>
  </si>
  <si>
    <t xml:space="preserve">SKENER  HP SCANJET 3670                           </t>
  </si>
  <si>
    <t>1121</t>
  </si>
  <si>
    <t xml:space="preserve">TELEFON - FAKS PAN. KX-FP 363                     </t>
  </si>
  <si>
    <t>1122</t>
  </si>
  <si>
    <t xml:space="preserve">KALOLIFER                                         </t>
  </si>
  <si>
    <t>1124</t>
  </si>
  <si>
    <t>1125</t>
  </si>
  <si>
    <t xml:space="preserve">KLIMA  GALANZ                                     </t>
  </si>
  <si>
    <t xml:space="preserve">POP.                          </t>
  </si>
  <si>
    <t>1127</t>
  </si>
  <si>
    <t xml:space="preserve">TABLA PANO  VJESAONIK                             </t>
  </si>
  <si>
    <t>1130</t>
  </si>
  <si>
    <t xml:space="preserve">DRVENA POLICA .                                   </t>
  </si>
  <si>
    <t>1131</t>
  </si>
  <si>
    <t xml:space="preserve">TELEFON FAX KX F P343                             </t>
  </si>
  <si>
    <t>1132</t>
  </si>
  <si>
    <t xml:space="preserve">POPISW                        </t>
  </si>
  <si>
    <t>1139</t>
  </si>
  <si>
    <t>1140</t>
  </si>
  <si>
    <t xml:space="preserve">TEPISON    PRAVNA POMOC                           </t>
  </si>
  <si>
    <t>1141</t>
  </si>
  <si>
    <t xml:space="preserve">KVARCNA PEC  PRAVNA POMOC                         </t>
  </si>
  <si>
    <t>1142</t>
  </si>
  <si>
    <t xml:space="preserve">TELEFON PANASONIK KX-T7730                        </t>
  </si>
  <si>
    <t>1144</t>
  </si>
  <si>
    <t>1145</t>
  </si>
  <si>
    <t xml:space="preserve">212 COM  D.O.O. NIKSIC        </t>
  </si>
  <si>
    <t>1149</t>
  </si>
  <si>
    <t xml:space="preserve">D.O.O. EURO STIL              </t>
  </si>
  <si>
    <t>1154</t>
  </si>
  <si>
    <t>1156</t>
  </si>
  <si>
    <t xml:space="preserve">D.O.O.EURO STIL               </t>
  </si>
  <si>
    <t>1158</t>
  </si>
  <si>
    <t xml:space="preserve">FONOMETAR                                         </t>
  </si>
  <si>
    <t xml:space="preserve">BRUEI  KJAER  DANSKA          </t>
  </si>
  <si>
    <t>1160</t>
  </si>
  <si>
    <t>DIGITALNI FOTOAPARAT   DIR. ZA PLANIRANJE PROSTORA</t>
  </si>
  <si>
    <t>1166</t>
  </si>
  <si>
    <t xml:space="preserve">POSLOVNA TORBA                                    </t>
  </si>
  <si>
    <t>1167</t>
  </si>
  <si>
    <t xml:space="preserve">TEL.PANA.KX-TS10MX-W                              </t>
  </si>
  <si>
    <t xml:space="preserve">DIS. NIKSIC                   </t>
  </si>
  <si>
    <t>1168</t>
  </si>
  <si>
    <t xml:space="preserve">POSLOVNA TASNA                                    </t>
  </si>
  <si>
    <t>1169</t>
  </si>
  <si>
    <t xml:space="preserve">EURO STIL NIKSIC              </t>
  </si>
  <si>
    <t>1171</t>
  </si>
  <si>
    <t>1172</t>
  </si>
  <si>
    <t xml:space="preserve">KOMPJUTERSKI STO SONATA KOM.POLICIJA              </t>
  </si>
  <si>
    <t>1176</t>
  </si>
  <si>
    <t xml:space="preserve">ORMAR                                             </t>
  </si>
  <si>
    <t>1177</t>
  </si>
  <si>
    <t xml:space="preserve">TEL.PANA.KX-T7730                                 </t>
  </si>
  <si>
    <t>1179</t>
  </si>
  <si>
    <t xml:space="preserve">TELEFON PANASONIK  KX-TSC11FX                     </t>
  </si>
  <si>
    <t>1183</t>
  </si>
  <si>
    <t>1184</t>
  </si>
  <si>
    <t xml:space="preserve">TELEFON PANASONIK  KX-T2373FXW                    </t>
  </si>
  <si>
    <t xml:space="preserve">BIRO TEX NIKSIC               </t>
  </si>
  <si>
    <t>1191</t>
  </si>
  <si>
    <t xml:space="preserve">RADIJATOR                                         </t>
  </si>
  <si>
    <t xml:space="preserve">PLUS KOMERC NIK.              </t>
  </si>
  <si>
    <t>1195</t>
  </si>
  <si>
    <t xml:space="preserve">KANCELAR.FOTELJA                                  </t>
  </si>
  <si>
    <t xml:space="preserve">EURO STIL NK,                 </t>
  </si>
  <si>
    <t>1197</t>
  </si>
  <si>
    <t xml:space="preserve">MOBILNI TELEFON SAMSUNG SVETLANA NIKCEVIC         </t>
  </si>
  <si>
    <t>1202</t>
  </si>
  <si>
    <t xml:space="preserve">KOZNA FOTELJA                                     </t>
  </si>
  <si>
    <t xml:space="preserve">EURO STIL                     </t>
  </si>
  <si>
    <t>1205</t>
  </si>
  <si>
    <t xml:space="preserve">EURO DTIL NIKSIC              </t>
  </si>
  <si>
    <t>1207</t>
  </si>
  <si>
    <t xml:space="preserve">FOTELJA NA TOCKICE EKO KOZA                       </t>
  </si>
  <si>
    <t xml:space="preserve">EURO  STIL NIKS               </t>
  </si>
  <si>
    <t>1209</t>
  </si>
  <si>
    <t xml:space="preserve">KOMPJUTERSKI STO .                                </t>
  </si>
  <si>
    <t>1210</t>
  </si>
  <si>
    <t xml:space="preserve">EURO STIL  NIKSIC             </t>
  </si>
  <si>
    <t>1211</t>
  </si>
  <si>
    <t>1212</t>
  </si>
  <si>
    <t xml:space="preserve">212  COM NIKSIC               </t>
  </si>
  <si>
    <t>1214</t>
  </si>
  <si>
    <t>1221</t>
  </si>
  <si>
    <t xml:space="preserve">KOMPJUT. FOTELJA  BOMBA EKO KOZA                  </t>
  </si>
  <si>
    <t>1222</t>
  </si>
  <si>
    <t>1225</t>
  </si>
  <si>
    <t xml:space="preserve">VITRINA SA POLICAMA                               </t>
  </si>
  <si>
    <t>1226</t>
  </si>
  <si>
    <t xml:space="preserve">TELEVIZIJA  KOPERNIKUS                            </t>
  </si>
  <si>
    <t>1227</t>
  </si>
  <si>
    <t xml:space="preserve">RADNI STO KANCELARIJSKI                           </t>
  </si>
  <si>
    <t xml:space="preserve">UKNJ,PO POP,                  </t>
  </si>
  <si>
    <t>1228</t>
  </si>
  <si>
    <t xml:space="preserve">POMOCNI STO                                       </t>
  </si>
  <si>
    <t xml:space="preserve">UKNJ,PO POP                   </t>
  </si>
  <si>
    <t>1229</t>
  </si>
  <si>
    <t xml:space="preserve">FOTELJA NA TOCKICE  EKO KOZA                      </t>
  </si>
  <si>
    <t>1230</t>
  </si>
  <si>
    <t xml:space="preserve">TELEFON ISDN-EURIT 25                             </t>
  </si>
  <si>
    <t>1231</t>
  </si>
  <si>
    <t xml:space="preserve">STOLICE TAPACIRANE NA TOCKICE                     </t>
  </si>
  <si>
    <t>1233</t>
  </si>
  <si>
    <t xml:space="preserve">STOLICE TAPACIRANE                                </t>
  </si>
  <si>
    <t xml:space="preserve">UKNJ.PO POP                   </t>
  </si>
  <si>
    <t>1234</t>
  </si>
  <si>
    <t xml:space="preserve">STAMPAC HP LASER JET 1020                         </t>
  </si>
  <si>
    <t>1235</t>
  </si>
  <si>
    <t xml:space="preserve">GARNITURA TROS.DVOSJ, I FOT,  EKO KOZA            </t>
  </si>
  <si>
    <t>1236</t>
  </si>
  <si>
    <t>1237</t>
  </si>
  <si>
    <t xml:space="preserve">RADNI KANCELAR STO                                </t>
  </si>
  <si>
    <t>1238</t>
  </si>
  <si>
    <t xml:space="preserve">TELEFON  ISDN  EURIT  25                          </t>
  </si>
  <si>
    <t>1239</t>
  </si>
  <si>
    <t>1240</t>
  </si>
  <si>
    <t xml:space="preserve">RADIATOR                                          </t>
  </si>
  <si>
    <t>1241</t>
  </si>
  <si>
    <t xml:space="preserve">TELEVIZOR GORENJE                                 </t>
  </si>
  <si>
    <t xml:space="preserve">PO POPISU RJ.05-76/2          </t>
  </si>
  <si>
    <t>1242</t>
  </si>
  <si>
    <t xml:space="preserve">NOSAC ZA TV                                       </t>
  </si>
  <si>
    <t xml:space="preserve">PO POP,RJ.17.02.2006          </t>
  </si>
  <si>
    <t>1243</t>
  </si>
  <si>
    <t xml:space="preserve">FOTELJE NA TOCKICE                                </t>
  </si>
  <si>
    <t xml:space="preserve">UKNJ,POP                      </t>
  </si>
  <si>
    <t>1244</t>
  </si>
  <si>
    <t xml:space="preserve">KOMODICA SA 3  FIOKE                              </t>
  </si>
  <si>
    <t>1245</t>
  </si>
  <si>
    <t xml:space="preserve">TELEFON ISDN  -  EURIT 25                         </t>
  </si>
  <si>
    <t xml:space="preserve">UKNJ,PO POPISU                </t>
  </si>
  <si>
    <t>1246</t>
  </si>
  <si>
    <t xml:space="preserve">UKNJ.PO POPISU                </t>
  </si>
  <si>
    <t>1247</t>
  </si>
  <si>
    <t xml:space="preserve">UKNJ.PO PO.RJ.05-76/2         </t>
  </si>
  <si>
    <t>1248</t>
  </si>
  <si>
    <t xml:space="preserve">UKNJ.POP.RJ.17.02.2006        </t>
  </si>
  <si>
    <t>1249</t>
  </si>
  <si>
    <t xml:space="preserve">TELEFON ISDN EURIT 25                             </t>
  </si>
  <si>
    <t xml:space="preserve">POPIS RJ.05-76/2              </t>
  </si>
  <si>
    <t>1250</t>
  </si>
  <si>
    <t xml:space="preserve">TELE.PANA. KX-TG 1611FX                           </t>
  </si>
  <si>
    <t>1251</t>
  </si>
  <si>
    <t xml:space="preserve">STAMPAC EPSON LQ S70                              </t>
  </si>
  <si>
    <t>1252</t>
  </si>
  <si>
    <t xml:space="preserve">TELEFON   PANASONIK KX-TS10MX-W                   </t>
  </si>
  <si>
    <t>1253</t>
  </si>
  <si>
    <t>1254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</si>
  <si>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</si>
  <si>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</si>
  <si>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</si>
  <si>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</si>
  <si>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</si>
  <si>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</si>
  <si>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</si>
  <si>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</si>
  <si>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</si>
  <si>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</si>
  <si>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</si>
  <si>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 xml:space="preserve">KLIMA UREDJAJ AUX                                 </t>
  </si>
  <si>
    <t>1268</t>
  </si>
  <si>
    <t xml:space="preserve">LADA 110                                          </t>
  </si>
  <si>
    <t>1270</t>
  </si>
  <si>
    <t xml:space="preserve">TOTALNA STANICA - SOKIA                           </t>
  </si>
  <si>
    <t>1271</t>
  </si>
  <si>
    <t>1273</t>
  </si>
  <si>
    <t xml:space="preserve">TEL. PANASONIK                                    </t>
  </si>
  <si>
    <t>1275</t>
  </si>
  <si>
    <t xml:space="preserve">MOBILNI TELEFIN                                   </t>
  </si>
  <si>
    <t>1276</t>
  </si>
  <si>
    <t xml:space="preserve">KOMPJUTER FUJITSU                                 </t>
  </si>
  <si>
    <t>1277</t>
  </si>
  <si>
    <t xml:space="preserve">KOMPJUTER DEL OPTUPLEX                            </t>
  </si>
  <si>
    <t>1278</t>
  </si>
  <si>
    <t xml:space="preserve">KOMPJUTER  FUJITSU SIEMENS                        </t>
  </si>
  <si>
    <t xml:space="preserve">UKNJ.POP.RJ.05-76/2           </t>
  </si>
  <si>
    <t>1279</t>
  </si>
  <si>
    <t xml:space="preserve">FAX                                               </t>
  </si>
  <si>
    <t>1281</t>
  </si>
  <si>
    <t xml:space="preserve">TEL. PANA. KX-TG 7301-FX                          </t>
  </si>
  <si>
    <t xml:space="preserve">DIS  NIKSIC                   </t>
  </si>
  <si>
    <t>1284</t>
  </si>
  <si>
    <t xml:space="preserve">RADIATOR  12 REBARA                               </t>
  </si>
  <si>
    <t xml:space="preserve">KD. PROMET MONTAZA            </t>
  </si>
  <si>
    <t>1285</t>
  </si>
  <si>
    <t xml:space="preserve">STAMPAC  HP  LASER JET 1320                       </t>
  </si>
  <si>
    <t>1286</t>
  </si>
  <si>
    <t xml:space="preserve">DAKTILO STOLICA                                   </t>
  </si>
  <si>
    <t>1287</t>
  </si>
  <si>
    <t>1290</t>
  </si>
  <si>
    <t>1291</t>
  </si>
  <si>
    <t xml:space="preserve">PROMET I MONTAZA  NIKSIC      </t>
  </si>
  <si>
    <t>1295</t>
  </si>
  <si>
    <t xml:space="preserve">TELEFONSKI SISTEM KX T-7730  CE                   </t>
  </si>
  <si>
    <t>1296</t>
  </si>
  <si>
    <t>1297</t>
  </si>
  <si>
    <t xml:space="preserve">TELEFON PANASONIKKX-T2373 FXW                     </t>
  </si>
  <si>
    <t>1299</t>
  </si>
  <si>
    <t>1300</t>
  </si>
  <si>
    <t xml:space="preserve">DIGITALNI FOTOAPARATOLIMPIJUS FE  100             </t>
  </si>
  <si>
    <t>1301</t>
  </si>
  <si>
    <t xml:space="preserve">KANCELARIJSKI STO SA MOB.KASETAMA                 </t>
  </si>
  <si>
    <t xml:space="preserve">DEKOR IVA NIKSIC              </t>
  </si>
  <si>
    <t>1303</t>
  </si>
  <si>
    <t xml:space="preserve">DEKOR IVA                     </t>
  </si>
  <si>
    <t>1304</t>
  </si>
  <si>
    <t xml:space="preserve">STO KLUB                                          </t>
  </si>
  <si>
    <t>1305</t>
  </si>
  <si>
    <t xml:space="preserve">KOZNA FOTELJA SA RUKONASLONOM                     </t>
  </si>
  <si>
    <t>1307</t>
  </si>
  <si>
    <t xml:space="preserve">RADNI STO ISO                                     </t>
  </si>
  <si>
    <t>1308</t>
  </si>
  <si>
    <t xml:space="preserve">KANCELARIJSKI STO SA MOBILNOM KASETOM             </t>
  </si>
  <si>
    <t>1309</t>
  </si>
  <si>
    <t xml:space="preserve">KANCELARIJSKI    STO                              </t>
  </si>
  <si>
    <t>1310</t>
  </si>
  <si>
    <t>1311</t>
  </si>
  <si>
    <t>1312</t>
  </si>
  <si>
    <t xml:space="preserve">KANCELARIJSKI  STO SA MOB.KASET.                  </t>
  </si>
  <si>
    <t xml:space="preserve">DEKOR IVA  NK                 </t>
  </si>
  <si>
    <t>1313</t>
  </si>
  <si>
    <t xml:space="preserve">KLUBSKI STO                                       </t>
  </si>
  <si>
    <t xml:space="preserve">DEKOR IVA  NK,                </t>
  </si>
  <si>
    <t>1314</t>
  </si>
  <si>
    <t xml:space="preserve">PETODJELNI STO SA MOB.KASETOM                     </t>
  </si>
  <si>
    <t xml:space="preserve">DEKOR IVA NK                  </t>
  </si>
  <si>
    <t>1315</t>
  </si>
  <si>
    <t>1316</t>
  </si>
  <si>
    <t xml:space="preserve">UGAONI ELEMENAT SA KOMODOM                        </t>
  </si>
  <si>
    <t>1317</t>
  </si>
  <si>
    <t>1321</t>
  </si>
  <si>
    <t xml:space="preserve">DODATAK STOLA ZA KOMPJUTER                        </t>
  </si>
  <si>
    <t xml:space="preserve">GITANES LES NIKSIC            </t>
  </si>
  <si>
    <t>1322</t>
  </si>
  <si>
    <t xml:space="preserve">STO ZA SASTANKE                                   </t>
  </si>
  <si>
    <t>1323</t>
  </si>
  <si>
    <t xml:space="preserve">KOMODA BIFE                                       </t>
  </si>
  <si>
    <t xml:space="preserve">GITANES LES  NIKSIC           </t>
  </si>
  <si>
    <t>1324</t>
  </si>
  <si>
    <t xml:space="preserve">DVOSJED                                           </t>
  </si>
  <si>
    <t>1325</t>
  </si>
  <si>
    <t>1326</t>
  </si>
  <si>
    <t xml:space="preserve">RADNA FOTELJA                                     </t>
  </si>
  <si>
    <t>1327</t>
  </si>
  <si>
    <t xml:space="preserve">TELEFON PANASONIK  KX-TH500FXW                    </t>
  </si>
  <si>
    <t>1328</t>
  </si>
  <si>
    <t xml:space="preserve">USISIVAC  JCV  4009                               </t>
  </si>
  <si>
    <t xml:space="preserve">PROMET I MONTAZA NIKSIC       </t>
  </si>
  <si>
    <t>1329</t>
  </si>
  <si>
    <t xml:space="preserve">DIGITALNI FOTOKOPIR  CANON IR 2016 J              </t>
  </si>
  <si>
    <t xml:space="preserve">MULTI PRINT  BAR              </t>
  </si>
  <si>
    <t>1331</t>
  </si>
  <si>
    <t xml:space="preserve">GITANES LES    NIKSIC         </t>
  </si>
  <si>
    <t>1332</t>
  </si>
  <si>
    <t xml:space="preserve">KANC. STOLICA SA RUKONASLONOM                     </t>
  </si>
  <si>
    <t xml:space="preserve">RAMOND NIKSIC                 </t>
  </si>
  <si>
    <t>1333</t>
  </si>
  <si>
    <t xml:space="preserve">KLIMA                                             </t>
  </si>
  <si>
    <t xml:space="preserve">KD,PROMET MONTAZA NIKSIC      </t>
  </si>
  <si>
    <t>1335</t>
  </si>
  <si>
    <t xml:space="preserve">KOMODA                                            </t>
  </si>
  <si>
    <t>1336</t>
  </si>
  <si>
    <t xml:space="preserve">AUTOMOBIL  # S E A T  I B I Z A #1.8 DIZEL        </t>
  </si>
  <si>
    <t xml:space="preserve">SLO - NAMOS  PODGORICA        </t>
  </si>
  <si>
    <t>1338</t>
  </si>
  <si>
    <t xml:space="preserve">FOLCFAGEN POLO 1.3   1995 GOD.                    </t>
  </si>
  <si>
    <t xml:space="preserve">PROSPERA  CETINJE             </t>
  </si>
  <si>
    <t>1340</t>
  </si>
  <si>
    <t xml:space="preserve">SEAT IBIZA 1.8  1997.GOD                          </t>
  </si>
  <si>
    <t>1341</t>
  </si>
  <si>
    <t xml:space="preserve">TELEFON FAX  PANASONIK  KX  FC  238               </t>
  </si>
  <si>
    <t>1346</t>
  </si>
  <si>
    <t xml:space="preserve">FOTOKOPIR APARAT CANON  IR  2016  J               </t>
  </si>
  <si>
    <t>1347</t>
  </si>
  <si>
    <t xml:space="preserve">FOTOKAMERA  CODAK  C  300                         </t>
  </si>
  <si>
    <t xml:space="preserve">BIROTEX  NIKSIC               </t>
  </si>
  <si>
    <t>1351</t>
  </si>
  <si>
    <t>1353</t>
  </si>
  <si>
    <t xml:space="preserve">KLIMA VIVAX  12                                   </t>
  </si>
  <si>
    <t xml:space="preserve">NIK TRADE CETINJE             </t>
  </si>
  <si>
    <t>1354</t>
  </si>
  <si>
    <t xml:space="preserve">KLIMA VIVAX 09                                    </t>
  </si>
  <si>
    <t>1355</t>
  </si>
  <si>
    <t xml:space="preserve">KLIMA VIVAX                                       </t>
  </si>
  <si>
    <t xml:space="preserve">NIK TRADE  CETINJE            </t>
  </si>
  <si>
    <t>1356</t>
  </si>
  <si>
    <t xml:space="preserve">PROMET MONTAZA  NIKSIC        </t>
  </si>
  <si>
    <t>1357</t>
  </si>
  <si>
    <t xml:space="preserve"> VENECIJANERI                                     </t>
  </si>
  <si>
    <t xml:space="preserve">.NIKOLIC DEJAN  NIKSIC        </t>
  </si>
  <si>
    <t>1358</t>
  </si>
  <si>
    <t xml:space="preserve">LOVIKO NK                     </t>
  </si>
  <si>
    <t>1364</t>
  </si>
  <si>
    <t xml:space="preserve">TEL.PANASONIK   KX-TS-500 FXW                     </t>
  </si>
  <si>
    <t xml:space="preserve">KD ELFON  NIKSIC              </t>
  </si>
  <si>
    <t>1368</t>
  </si>
  <si>
    <t xml:space="preserve">DEKOR IVA  NIKSIC             </t>
  </si>
  <si>
    <t>1369</t>
  </si>
  <si>
    <t xml:space="preserve">KUHINJSKI ELEMENTI                                </t>
  </si>
  <si>
    <t>1370</t>
  </si>
  <si>
    <t xml:space="preserve">PLAKAR SA STAKLENIM VRATIMA                       </t>
  </si>
  <si>
    <t>1371</t>
  </si>
  <si>
    <t xml:space="preserve">POLICE OD UNIVERA                                 </t>
  </si>
  <si>
    <t>1372</t>
  </si>
  <si>
    <t>1373</t>
  </si>
  <si>
    <t>1374</t>
  </si>
  <si>
    <t xml:space="preserve">POLICA                                            </t>
  </si>
  <si>
    <t>1375</t>
  </si>
  <si>
    <t xml:space="preserve">STO SA MOBILNIM KASETAMA                          </t>
  </si>
  <si>
    <t>1376</t>
  </si>
  <si>
    <t xml:space="preserve">STOLICA *ISO*                                     </t>
  </si>
  <si>
    <t>1377</t>
  </si>
  <si>
    <t xml:space="preserve">PEC  * SMEDEREVO *    MK  LUKOVO                  </t>
  </si>
  <si>
    <t>1378</t>
  </si>
  <si>
    <t xml:space="preserve">TELEFON PANASONIK  7730 KH-T  SISTEM              </t>
  </si>
  <si>
    <t>1380</t>
  </si>
  <si>
    <t xml:space="preserve">PUTNICKO AUTO - MITSUBISI                         </t>
  </si>
  <si>
    <t xml:space="preserve">SD BRATOGOST  NIKSIC          </t>
  </si>
  <si>
    <t>1382</t>
  </si>
  <si>
    <t xml:space="preserve">MERCEDES BENZ-ATEGO 1325 F SA VATROG.NADGRADNJ    </t>
  </si>
  <si>
    <t xml:space="preserve">LJETOPIS AUTOMOTIVE           </t>
  </si>
  <si>
    <t>1383</t>
  </si>
  <si>
    <t xml:space="preserve">KOMPJUTERSKI STO ALEGRO                           </t>
  </si>
  <si>
    <t>1384</t>
  </si>
  <si>
    <t>1387</t>
  </si>
  <si>
    <t xml:space="preserve">RAMOND  NIKSIC                </t>
  </si>
  <si>
    <t>1388</t>
  </si>
  <si>
    <t xml:space="preserve">LAP-TOP,MEMORIJA,TORBA  ZDRAVKO VLAHOVIC          </t>
  </si>
  <si>
    <t xml:space="preserve">MONTEX ELEKTRONIKA PODGORICA  </t>
  </si>
  <si>
    <t>1389</t>
  </si>
  <si>
    <t xml:space="preserve">TELEFAX PANASONIK K X F C 228                     </t>
  </si>
  <si>
    <t>1390</t>
  </si>
  <si>
    <t xml:space="preserve">STOLICA CRNA KOZNA                                </t>
  </si>
  <si>
    <t>1391</t>
  </si>
  <si>
    <t xml:space="preserve">RACUNAR  PENTIJUM 4  -   VATROGASNO               </t>
  </si>
  <si>
    <t xml:space="preserve">MONTEKS ELEKTRONIK PODGORICA  </t>
  </si>
  <si>
    <t>1392</t>
  </si>
  <si>
    <t xml:space="preserve">MONITOR   CRT 17   TURISTICKA AGENCIJA            </t>
  </si>
  <si>
    <t>1393</t>
  </si>
  <si>
    <t xml:space="preserve">PRINTER HPLASERJET  1020 TURISTICKA AGENCIJA      </t>
  </si>
  <si>
    <t>1394</t>
  </si>
  <si>
    <t xml:space="preserve">SKENER  HP SCANJET  2400 TURIST. AGENCIJA         </t>
  </si>
  <si>
    <t>1395</t>
  </si>
  <si>
    <t xml:space="preserve">LAP TOP /NETEBORK /AMILO  -  LJUBO RADOJICIC      </t>
  </si>
  <si>
    <t>1397</t>
  </si>
  <si>
    <t xml:space="preserve">RACUNAR CT /120--400/7310                         </t>
  </si>
  <si>
    <t xml:space="preserve">MONTEX ELEKTRONIK PODGORICA   </t>
  </si>
  <si>
    <t>1398</t>
  </si>
  <si>
    <t xml:space="preserve">MONTEKS ELEKTRONIK PO         </t>
  </si>
  <si>
    <t>1399</t>
  </si>
  <si>
    <t>1401</t>
  </si>
  <si>
    <t xml:space="preserve">MONITOR LG 1750S017                               </t>
  </si>
  <si>
    <t>1402</t>
  </si>
  <si>
    <t xml:space="preserve">MONITOR LCD 19                                    </t>
  </si>
  <si>
    <t xml:space="preserve">MONTEX ELEKRTONIK PODGORICA   </t>
  </si>
  <si>
    <t>1403</t>
  </si>
  <si>
    <t xml:space="preserve">MONITOR LGF720B17  CRT                            </t>
  </si>
  <si>
    <t>1404</t>
  </si>
  <si>
    <t xml:space="preserve">SKENER HP SKAN JET 2400                           </t>
  </si>
  <si>
    <t>1405</t>
  </si>
  <si>
    <t xml:space="preserve">PRINTER EPSON LX300                               </t>
  </si>
  <si>
    <t xml:space="preserve">MONTEX ELEKTRONIK PODGOR      </t>
  </si>
  <si>
    <t>1406</t>
  </si>
  <si>
    <t xml:space="preserve">PRINTER  MATRICNI EPSON LX 1170                   </t>
  </si>
  <si>
    <t>1407</t>
  </si>
  <si>
    <t xml:space="preserve">MONITOR MAGAX 778 CRT S/B                         </t>
  </si>
  <si>
    <t xml:space="preserve">MILS NIKSIC3                  </t>
  </si>
  <si>
    <t>1408</t>
  </si>
  <si>
    <t xml:space="preserve">RACUNAR DTK A1   TURISTICKA AGENCIJA              </t>
  </si>
  <si>
    <t xml:space="preserve">MONTEKS ELEKTRONIKA           </t>
  </si>
  <si>
    <t>1409</t>
  </si>
  <si>
    <t xml:space="preserve">LAP TOP AMILO   ROSA  NEDIC                       </t>
  </si>
  <si>
    <t xml:space="preserve">MONTEKS ELEKTRONIKA PG        </t>
  </si>
  <si>
    <t>1412</t>
  </si>
  <si>
    <t xml:space="preserve">MONITOR  CRT 17- VATROGASNO                       </t>
  </si>
  <si>
    <t xml:space="preserve">MONTEKS ELEKTRONIK PG         </t>
  </si>
  <si>
    <t>1413</t>
  </si>
  <si>
    <t xml:space="preserve">RACUNAR  PENTIJUM 4                               </t>
  </si>
  <si>
    <t>1414</t>
  </si>
  <si>
    <t xml:space="preserve">RACUNAR PENTIJUM  4                               </t>
  </si>
  <si>
    <t>1415</t>
  </si>
  <si>
    <t xml:space="preserve">RACUNAR PENTIJUM 4                                </t>
  </si>
  <si>
    <t>1416</t>
  </si>
  <si>
    <t xml:space="preserve">MONTEX  ELEKTRONIK            </t>
  </si>
  <si>
    <t>1417</t>
  </si>
  <si>
    <t xml:space="preserve">RACUNAR PRNTIJUM 4                                </t>
  </si>
  <si>
    <t xml:space="preserve">MONTEKX ELEKTRONIK PG         </t>
  </si>
  <si>
    <t>1418</t>
  </si>
  <si>
    <t xml:space="preserve">MONT PLAST                    </t>
  </si>
  <si>
    <t>1419</t>
  </si>
  <si>
    <t xml:space="preserve">MONTEX ELEKTRONIK PG          </t>
  </si>
  <si>
    <t>1420</t>
  </si>
  <si>
    <t xml:space="preserve">MONTEKS ELEKTR,PG             </t>
  </si>
  <si>
    <t>1421</t>
  </si>
  <si>
    <t xml:space="preserve">STAMPAC   1020                                    </t>
  </si>
  <si>
    <t xml:space="preserve">MONTEKX ELE.PG                </t>
  </si>
  <si>
    <t>1422</t>
  </si>
  <si>
    <t xml:space="preserve">STAMPAC HP LASER JET 1200                         </t>
  </si>
  <si>
    <t xml:space="preserve">MON,EL,PG                     </t>
  </si>
  <si>
    <t>1423</t>
  </si>
  <si>
    <t xml:space="preserve">STAMPAC 1020                                      </t>
  </si>
  <si>
    <t xml:space="preserve">MONT,EL,PG                    </t>
  </si>
  <si>
    <t>1424</t>
  </si>
  <si>
    <t xml:space="preserve">MONITOR LCD 17                                    </t>
  </si>
  <si>
    <t xml:space="preserve">MONT,ELEKT.PG                 </t>
  </si>
  <si>
    <t>1427</t>
  </si>
  <si>
    <t xml:space="preserve">MONITOR LCD                                       </t>
  </si>
  <si>
    <t xml:space="preserve">MONTEX ELEKT.PG               </t>
  </si>
  <si>
    <t>1428</t>
  </si>
  <si>
    <t xml:space="preserve">MONT.ELEK.PG                  </t>
  </si>
  <si>
    <t>1430</t>
  </si>
  <si>
    <t xml:space="preserve">MONITOR LG 17 CRT                                 </t>
  </si>
  <si>
    <t>1433</t>
  </si>
  <si>
    <t xml:space="preserve">MONITOR  LG 17 CRT                                </t>
  </si>
  <si>
    <t xml:space="preserve">MON,ELEK,PG                   </t>
  </si>
  <si>
    <t>1435</t>
  </si>
  <si>
    <t xml:space="preserve">MONT,ELEK.PG                  </t>
  </si>
  <si>
    <t>1436</t>
  </si>
  <si>
    <t xml:space="preserve">MONTEX ELE.PG                 </t>
  </si>
  <si>
    <t>1437</t>
  </si>
  <si>
    <t xml:space="preserve">MON,EL.PG                     </t>
  </si>
  <si>
    <t>1438</t>
  </si>
  <si>
    <t xml:space="preserve">SKENER HP SKANJET 2400                            </t>
  </si>
  <si>
    <t>1439</t>
  </si>
  <si>
    <t xml:space="preserve">MON.ELEK, PG                  </t>
  </si>
  <si>
    <t>1440</t>
  </si>
  <si>
    <t xml:space="preserve">MON.ELEK.PG                   </t>
  </si>
  <si>
    <t>1441</t>
  </si>
  <si>
    <t>1442</t>
  </si>
  <si>
    <t xml:space="preserve">MONT.ELEKT.PG                 </t>
  </si>
  <si>
    <t>1443</t>
  </si>
  <si>
    <t xml:space="preserve">KOMPJUTER PENTIJUM IV LENOVO                      </t>
  </si>
  <si>
    <t xml:space="preserve">MILS                          </t>
  </si>
  <si>
    <t>1444</t>
  </si>
  <si>
    <t>1445</t>
  </si>
  <si>
    <t>1447</t>
  </si>
  <si>
    <t xml:space="preserve">PLOTER HP DESING 800 JET                          </t>
  </si>
  <si>
    <t>1448</t>
  </si>
  <si>
    <t xml:space="preserve">STOLICE TAPACIRANE SA METALNOM KONSTRUKCIJOM      </t>
  </si>
  <si>
    <t>1449</t>
  </si>
  <si>
    <t xml:space="preserve">PO POP.2007                   </t>
  </si>
  <si>
    <t>1450</t>
  </si>
  <si>
    <t>1452</t>
  </si>
  <si>
    <t>1453</t>
  </si>
  <si>
    <t xml:space="preserve">SKENER HP SCANJET 2400                            </t>
  </si>
  <si>
    <t>1454</t>
  </si>
  <si>
    <t>1455</t>
  </si>
  <si>
    <t xml:space="preserve">STAMPAC HP LASR JET 1020                          </t>
  </si>
  <si>
    <t>1456</t>
  </si>
  <si>
    <t>1457</t>
  </si>
  <si>
    <t xml:space="preserve">STAMPAC HP LASER JET 1320                         </t>
  </si>
  <si>
    <t>1458</t>
  </si>
  <si>
    <t xml:space="preserve">MONITOR CRT 17                                    </t>
  </si>
  <si>
    <t>1459</t>
  </si>
  <si>
    <t xml:space="preserve">STAMPAC HP LASER                                  </t>
  </si>
  <si>
    <t>1460</t>
  </si>
  <si>
    <t xml:space="preserve">SUDOPERA SA GREJNOM PLOCOM I FRIZIDEROM\          </t>
  </si>
  <si>
    <t xml:space="preserve">DONACIJA                      </t>
  </si>
  <si>
    <t>1462</t>
  </si>
  <si>
    <t xml:space="preserve">KOMPJUTER PENTIJUM IV,MONITOR CRT,DTK 17          </t>
  </si>
  <si>
    <t>1463</t>
  </si>
  <si>
    <t xml:space="preserve">STAMPAC HP LASER JET 1018                         </t>
  </si>
  <si>
    <t>1464</t>
  </si>
  <si>
    <t xml:space="preserve">TELEFON FAX KOPIR PANASONIK KX-FL 613             </t>
  </si>
  <si>
    <t>1465</t>
  </si>
  <si>
    <t xml:space="preserve">MUZICKA LINIJA PANASONIK                          </t>
  </si>
  <si>
    <t>1466</t>
  </si>
  <si>
    <t xml:space="preserve">KOMPJUTER PENTIJUM IV/MONITOR LCD/BELINEA 17      </t>
  </si>
  <si>
    <t>1467</t>
  </si>
  <si>
    <t xml:space="preserve">STAMPAC SAMSUNG ML - 1610                         </t>
  </si>
  <si>
    <t>1468</t>
  </si>
  <si>
    <t xml:space="preserve">SKENER HP PSC 1410                                </t>
  </si>
  <si>
    <t>1469</t>
  </si>
  <si>
    <t xml:space="preserve">TELEFON FIX-PANASONIK                             </t>
  </si>
  <si>
    <t>1470</t>
  </si>
  <si>
    <t xml:space="preserve">STOCIC ZA TV                                      </t>
  </si>
  <si>
    <t>1471</t>
  </si>
  <si>
    <t xml:space="preserve">TELEVIZOR SAMSUNG D-71                            </t>
  </si>
  <si>
    <t>1472</t>
  </si>
  <si>
    <t xml:space="preserve">D V D VIDEO                                       </t>
  </si>
  <si>
    <t>1473</t>
  </si>
  <si>
    <t xml:space="preserve">STMPC HP LASER JET 1020                           </t>
  </si>
  <si>
    <t xml:space="preserve">MILS DOO                      </t>
  </si>
  <si>
    <t>1476</t>
  </si>
  <si>
    <t xml:space="preserve">KOMPJUTER PENTIJUM IV.                            </t>
  </si>
  <si>
    <t>1478</t>
  </si>
  <si>
    <t xml:space="preserve">STAMPAC HP LASER JET                              </t>
  </si>
  <si>
    <t>1479</t>
  </si>
  <si>
    <t xml:space="preserve">LAP TOP  AMILO                                    </t>
  </si>
  <si>
    <t>1480</t>
  </si>
  <si>
    <t xml:space="preserve">KOMPJUTER PENTIJUM  INTEL CELERON                 </t>
  </si>
  <si>
    <t xml:space="preserve">PO PO.RJ.05-2744              </t>
  </si>
  <si>
    <t>1483</t>
  </si>
  <si>
    <t xml:space="preserve">STAMPAC  HP LASER  JET 5550  COLOR A3             </t>
  </si>
  <si>
    <t xml:space="preserve">POPPO.RJ.05-2744              </t>
  </si>
  <si>
    <t>1484</t>
  </si>
  <si>
    <t>1486</t>
  </si>
  <si>
    <t>1490</t>
  </si>
  <si>
    <t>1491</t>
  </si>
  <si>
    <t xml:space="preserve">LAP TOP AMILO                                     </t>
  </si>
  <si>
    <t xml:space="preserve">PO POPI.                      </t>
  </si>
  <si>
    <t>1493</t>
  </si>
  <si>
    <t>1495</t>
  </si>
  <si>
    <t>1496</t>
  </si>
  <si>
    <t>1497</t>
  </si>
  <si>
    <t>1498</t>
  </si>
  <si>
    <t xml:space="preserve">KOMODA -VITRINA                                   </t>
  </si>
  <si>
    <t>1500</t>
  </si>
  <si>
    <t xml:space="preserve">MOBILNE KASETE                                    </t>
  </si>
  <si>
    <t>1501</t>
  </si>
  <si>
    <t>1502</t>
  </si>
  <si>
    <t>1503</t>
  </si>
  <si>
    <t xml:space="preserve">STO SA KASETAMA                                   </t>
  </si>
  <si>
    <t>1504</t>
  </si>
  <si>
    <t xml:space="preserve">STO SA KASETOM                                    </t>
  </si>
  <si>
    <t>1505</t>
  </si>
  <si>
    <t xml:space="preserve">TELEFAX  PANASONIK  KX -  FC 228                  </t>
  </si>
  <si>
    <t>1506</t>
  </si>
  <si>
    <t xml:space="preserve">KOMPJUTER INTELCELERON                            </t>
  </si>
  <si>
    <t xml:space="preserve">MILS   NIKSIC                 </t>
  </si>
  <si>
    <t>1508</t>
  </si>
  <si>
    <t xml:space="preserve">STAMPAC EPSON LQ 590                              </t>
  </si>
  <si>
    <t xml:space="preserve">MILS NIKSIC                   </t>
  </si>
  <si>
    <t>1509</t>
  </si>
  <si>
    <t>1510</t>
  </si>
  <si>
    <t>1514</t>
  </si>
  <si>
    <t xml:space="preserve">KLIMA JV TEHNIK                                   </t>
  </si>
  <si>
    <t xml:space="preserve">KD PROMET MONTAZA NIKSIC      </t>
  </si>
  <si>
    <t>1515</t>
  </si>
  <si>
    <t xml:space="preserve">FAX PANASONIK  KXFL 403                           </t>
  </si>
  <si>
    <t>1516</t>
  </si>
  <si>
    <t xml:space="preserve">TELEFON PANASONIK KX T7730X                       </t>
  </si>
  <si>
    <t>1517</t>
  </si>
  <si>
    <t xml:space="preserve">PISACA MASINA  MK.VIDROVAN                        </t>
  </si>
  <si>
    <t>1518</t>
  </si>
  <si>
    <t>1522</t>
  </si>
  <si>
    <t xml:space="preserve">KOMPJUTER INTEL PENTIJUM 3.2 GHZ                  </t>
  </si>
  <si>
    <t xml:space="preserve">MILSNIKSIC                    </t>
  </si>
  <si>
    <t>1523</t>
  </si>
  <si>
    <t xml:space="preserve">STAMPAC HPLASER JET 1018                          </t>
  </si>
  <si>
    <t>1525</t>
  </si>
  <si>
    <t xml:space="preserve">KOMPJUTERSKI STO 130 K F                          </t>
  </si>
  <si>
    <t>1526</t>
  </si>
  <si>
    <t>1527</t>
  </si>
  <si>
    <t>1528</t>
  </si>
  <si>
    <t xml:space="preserve">TELEFON PANASONIK KX-TS3FXW                       </t>
  </si>
  <si>
    <t>1529</t>
  </si>
  <si>
    <t>1530</t>
  </si>
  <si>
    <t>1531</t>
  </si>
  <si>
    <t>1532</t>
  </si>
  <si>
    <t xml:space="preserve">TOTAL STANICA SA PRIBOROM,TPS 400,TCR 407         </t>
  </si>
  <si>
    <t xml:space="preserve">VEKOM BEOGRAD                 </t>
  </si>
  <si>
    <t>1534</t>
  </si>
  <si>
    <t xml:space="preserve">LAP TOP NETEBOOK ASUS FSR AP 233  BOBA ROGANOVIC  </t>
  </si>
  <si>
    <t>1535</t>
  </si>
  <si>
    <t xml:space="preserve">RACUNARI IBM                                      </t>
  </si>
  <si>
    <t xml:space="preserve">CHIP COMPJUTERS PG            </t>
  </si>
  <si>
    <t>1536</t>
  </si>
  <si>
    <t xml:space="preserve">STAMPAC -KOPIR-SKENER/ HP LASER JET 3052          </t>
  </si>
  <si>
    <t>1538</t>
  </si>
  <si>
    <t xml:space="preserve">KOMPJUTERSKI STOLOVI                              </t>
  </si>
  <si>
    <t>1539</t>
  </si>
  <si>
    <t xml:space="preserve">TELEFONSKA CENTRALA   KX-T2371FX                  </t>
  </si>
  <si>
    <t>1542</t>
  </si>
  <si>
    <t xml:space="preserve">PANASONIK 7730 KX-T                               </t>
  </si>
  <si>
    <t>1543</t>
  </si>
  <si>
    <t xml:space="preserve">PANASONIK  2371 KX-TFX                            </t>
  </si>
  <si>
    <t>1544</t>
  </si>
  <si>
    <t xml:space="preserve">PANASONIK  KX -FP 207  F A X                      </t>
  </si>
  <si>
    <t>1545</t>
  </si>
  <si>
    <t xml:space="preserve">PANASONIK KX-T2315                                </t>
  </si>
  <si>
    <t>1546</t>
  </si>
  <si>
    <t xml:space="preserve">DIGITALNI KOPIR  PANASONIK 1520 DP                </t>
  </si>
  <si>
    <t>1547</t>
  </si>
  <si>
    <t xml:space="preserve">KAMERA WEB TOSIBA                                 </t>
  </si>
  <si>
    <t xml:space="preserve">MONTEX ELEKTRONIKA PG         </t>
  </si>
  <si>
    <t>1548</t>
  </si>
  <si>
    <t xml:space="preserve">LAP TOP  TOSIBA A 100-036  -  ZIKA -MARIJA S. -   </t>
  </si>
  <si>
    <t>1549</t>
  </si>
  <si>
    <t xml:space="preserve">STAMPAC HP LASER JET1018                          </t>
  </si>
  <si>
    <t>1551</t>
  </si>
  <si>
    <t xml:space="preserve">KOMPJUTER INTEL                                   </t>
  </si>
  <si>
    <t>1554</t>
  </si>
  <si>
    <t>1557</t>
  </si>
  <si>
    <t xml:space="preserve">KOMPJUTER PENTIJUM IV LCD 17                      </t>
  </si>
  <si>
    <t>1567</t>
  </si>
  <si>
    <t xml:space="preserve">KOMPJUTER PENTIJUM IV                             </t>
  </si>
  <si>
    <t>1568</t>
  </si>
  <si>
    <t xml:space="preserve">STAMPAC HP LASER JET 3052                         </t>
  </si>
  <si>
    <t>1569</t>
  </si>
  <si>
    <t xml:space="preserve">SKE. KOP. STAM. HP LASER JET M1522NF              </t>
  </si>
  <si>
    <t>1570</t>
  </si>
  <si>
    <t xml:space="preserve">KOMPJUTER PENTIJUM IV MONITOR 17 LCD              </t>
  </si>
  <si>
    <t>1571</t>
  </si>
  <si>
    <t xml:space="preserve">STAMPAC-HP LASER JET                              </t>
  </si>
  <si>
    <t>1572</t>
  </si>
  <si>
    <t xml:space="preserve">SKENER                                            </t>
  </si>
  <si>
    <t>1573</t>
  </si>
  <si>
    <t xml:space="preserve">KOMPJUTER                                         </t>
  </si>
  <si>
    <t xml:space="preserve">POP.RJ.05-13112/1             </t>
  </si>
  <si>
    <t>1574</t>
  </si>
  <si>
    <t xml:space="preserve">SKENER SCAN JET  2400                             </t>
  </si>
  <si>
    <t>1575</t>
  </si>
  <si>
    <t>1576</t>
  </si>
  <si>
    <t>1578</t>
  </si>
  <si>
    <t xml:space="preserve">KOMPJUTERSKA STOLICA                              </t>
  </si>
  <si>
    <t>1579</t>
  </si>
  <si>
    <t xml:space="preserve">KALKULATOR CITIZEN  C  X 123                      </t>
  </si>
  <si>
    <t>1580</t>
  </si>
  <si>
    <t>1581</t>
  </si>
  <si>
    <t>1582</t>
  </si>
  <si>
    <t>1583</t>
  </si>
  <si>
    <t>1585</t>
  </si>
  <si>
    <t>1587</t>
  </si>
  <si>
    <t>1588</t>
  </si>
  <si>
    <t xml:space="preserve">TEL. PANAS.KXTG 2511FX                            </t>
  </si>
  <si>
    <t>1589</t>
  </si>
  <si>
    <t xml:space="preserve">STAMPAC HP LASER 1020                             </t>
  </si>
  <si>
    <t>1590</t>
  </si>
  <si>
    <t xml:space="preserve">PLUS KOMERC NIKSIC            </t>
  </si>
  <si>
    <t>1592</t>
  </si>
  <si>
    <t>1593</t>
  </si>
  <si>
    <t>1594</t>
  </si>
  <si>
    <t xml:space="preserve">DIGITRON CX 123                                   </t>
  </si>
  <si>
    <t>1595</t>
  </si>
  <si>
    <t xml:space="preserve">KONVETORSKA GRIJALICA                             </t>
  </si>
  <si>
    <t xml:space="preserve">MULTIKOM  NIKSIC              </t>
  </si>
  <si>
    <t>1598</t>
  </si>
  <si>
    <t xml:space="preserve">LAP TOP HP COMPAQ 67355 AMD                       </t>
  </si>
  <si>
    <t xml:space="preserve">MULTIKOM NIKSIC               </t>
  </si>
  <si>
    <t>1599</t>
  </si>
  <si>
    <t xml:space="preserve">RACUNAR  AMD ALTHON                               </t>
  </si>
  <si>
    <t>1600</t>
  </si>
  <si>
    <t xml:space="preserve">KOP. SKEN. STAM.HP LAS.JET M1132MFP               </t>
  </si>
  <si>
    <t>1601</t>
  </si>
  <si>
    <t xml:space="preserve">RACUNAR                                           </t>
  </si>
  <si>
    <t xml:space="preserve">MULTICOM NIKSIC               </t>
  </si>
  <si>
    <t>1602</t>
  </si>
  <si>
    <t xml:space="preserve">STAMPAC HP LASER JET P1005                        </t>
  </si>
  <si>
    <t>1603</t>
  </si>
  <si>
    <t xml:space="preserve">JONIZATOR                                         </t>
  </si>
  <si>
    <t xml:space="preserve">MK UNIVERZAL NIKSIC           </t>
  </si>
  <si>
    <t>1604</t>
  </si>
  <si>
    <t>1605</t>
  </si>
  <si>
    <t>1606</t>
  </si>
  <si>
    <t xml:space="preserve">KOMPJUTER PENTIJUM DUAL CORE 2160                 </t>
  </si>
  <si>
    <t>1607</t>
  </si>
  <si>
    <t xml:space="preserve">STAMPAC HP LASER JET P1102                        </t>
  </si>
  <si>
    <t>1608</t>
  </si>
  <si>
    <t xml:space="preserve">STAMPAC LASER JET 1000                            </t>
  </si>
  <si>
    <t xml:space="preserve">MILS KOMERC NIKSIC            </t>
  </si>
  <si>
    <t>1609</t>
  </si>
  <si>
    <t xml:space="preserve">KOMPJUTER PENTIJUM DC 2X1.8                       </t>
  </si>
  <si>
    <t>1610</t>
  </si>
  <si>
    <t xml:space="preserve">KOMPJUTER  CORE 2 DUO E 6550                      </t>
  </si>
  <si>
    <t>1611</t>
  </si>
  <si>
    <t xml:space="preserve">SKENER HP SKANJET G 2710                          </t>
  </si>
  <si>
    <t>1612</t>
  </si>
  <si>
    <t xml:space="preserve">SKENER HP SKANJET G 2410                          </t>
  </si>
  <si>
    <t>1613</t>
  </si>
  <si>
    <t xml:space="preserve">STAMPAC HP. LASER JET P 1006A4                    </t>
  </si>
  <si>
    <t>1614</t>
  </si>
  <si>
    <t xml:space="preserve">KOMPJUTER PENTIJUM/KUCISTE/                       </t>
  </si>
  <si>
    <t>1615</t>
  </si>
  <si>
    <t xml:space="preserve">RACUNAR CORE 2 DUO  19                            </t>
  </si>
  <si>
    <t xml:space="preserve">JUMPER  COM  NK               </t>
  </si>
  <si>
    <t>1616</t>
  </si>
  <si>
    <t xml:space="preserve">RACUNAR DUAL *19                                  </t>
  </si>
  <si>
    <t xml:space="preserve">JUMPER COM NIKSIC             </t>
  </si>
  <si>
    <t>1617</t>
  </si>
  <si>
    <t xml:space="preserve">STAMPAC HP. 3800 LASER JET U BOJI                 </t>
  </si>
  <si>
    <t xml:space="preserve">JUMPER COM   NIKSIC           </t>
  </si>
  <si>
    <t>1618</t>
  </si>
  <si>
    <t xml:space="preserve">SERVER SA PRATECOM OPREMOM                        </t>
  </si>
  <si>
    <t>1621</t>
  </si>
  <si>
    <t xml:space="preserve">SWITCH 10                                         </t>
  </si>
  <si>
    <t>1622</t>
  </si>
  <si>
    <t xml:space="preserve">STAMPAC HP, 10                                    </t>
  </si>
  <si>
    <t>1623</t>
  </si>
  <si>
    <t xml:space="preserve">FOTOKOPIR  APARAT CANONIR 3045                    </t>
  </si>
  <si>
    <t>1624</t>
  </si>
  <si>
    <t xml:space="preserve">REGISTAR PLAKAR                                   </t>
  </si>
  <si>
    <t>1625</t>
  </si>
  <si>
    <t xml:space="preserve">MOBILNI TELEF, SAMSUNG D880426585                 </t>
  </si>
  <si>
    <t xml:space="preserve">BOKI MOBIL NIKSIC             </t>
  </si>
  <si>
    <t>1626</t>
  </si>
  <si>
    <t>1627</t>
  </si>
  <si>
    <t>1629</t>
  </si>
  <si>
    <t xml:space="preserve">RACUNAR PENTIJUM DC 2X1                           </t>
  </si>
  <si>
    <t>1634</t>
  </si>
  <si>
    <t xml:space="preserve">RACUNAR CORE 2 D 40                               </t>
  </si>
  <si>
    <t>1635</t>
  </si>
  <si>
    <t xml:space="preserve">212 COM NIKSIC                </t>
  </si>
  <si>
    <t>1637</t>
  </si>
  <si>
    <t>1638</t>
  </si>
  <si>
    <t xml:space="preserve">212  COM  NIKSIC              </t>
  </si>
  <si>
    <t>1639</t>
  </si>
  <si>
    <t>1640</t>
  </si>
  <si>
    <t>1641</t>
  </si>
  <si>
    <t>1643</t>
  </si>
  <si>
    <t>1644</t>
  </si>
  <si>
    <t xml:space="preserve">STOLOVI                                           </t>
  </si>
  <si>
    <t>1645</t>
  </si>
  <si>
    <t>1646</t>
  </si>
  <si>
    <t>1649</t>
  </si>
  <si>
    <t>1650</t>
  </si>
  <si>
    <t>1651</t>
  </si>
  <si>
    <t xml:space="preserve">KOMODA  80X40X135                                 </t>
  </si>
  <si>
    <t>1652</t>
  </si>
  <si>
    <t>1654</t>
  </si>
  <si>
    <t xml:space="preserve">MOBILNI FIOKAR                                    </t>
  </si>
  <si>
    <t>1655</t>
  </si>
  <si>
    <t>1656</t>
  </si>
  <si>
    <t>1657</t>
  </si>
  <si>
    <t>1658</t>
  </si>
  <si>
    <t xml:space="preserve">KOMPJUTER PENTIUM                                 </t>
  </si>
  <si>
    <t>1661</t>
  </si>
  <si>
    <t xml:space="preserve">KOMPJUTER PENTIUM IV                              </t>
  </si>
  <si>
    <t xml:space="preserve">NVO FORS MONTENEGRO           </t>
  </si>
  <si>
    <t>1662</t>
  </si>
  <si>
    <t xml:space="preserve">STAMPA HP LASER JET                               </t>
  </si>
  <si>
    <t xml:space="preserve">POP.KOM.                      </t>
  </si>
  <si>
    <t>1663</t>
  </si>
  <si>
    <t xml:space="preserve">SKENER SCAN JET G 2710                            </t>
  </si>
  <si>
    <t>1665</t>
  </si>
  <si>
    <t xml:space="preserve">KLIMA UREDJAJ CRYPTON                             </t>
  </si>
  <si>
    <t>1666</t>
  </si>
  <si>
    <t xml:space="preserve">DONACIJA NVO                  </t>
  </si>
  <si>
    <t>1667</t>
  </si>
  <si>
    <t xml:space="preserve">STAMPAC LASER JET 5550 N                          </t>
  </si>
  <si>
    <t>1668</t>
  </si>
  <si>
    <t xml:space="preserve">FOTOKOPIR APARAT HP LASER JET M 1005 MFP          </t>
  </si>
  <si>
    <t>1669</t>
  </si>
  <si>
    <t xml:space="preserve">PLOTER                                            </t>
  </si>
  <si>
    <t>1670</t>
  </si>
  <si>
    <t>1671</t>
  </si>
  <si>
    <t>1672</t>
  </si>
  <si>
    <t>1673</t>
  </si>
  <si>
    <t>1675</t>
  </si>
  <si>
    <t xml:space="preserve">JEDNOKRILNI ORMAR                                 </t>
  </si>
  <si>
    <t>1676</t>
  </si>
  <si>
    <t>1677</t>
  </si>
  <si>
    <t>1678</t>
  </si>
  <si>
    <t>1679</t>
  </si>
  <si>
    <t xml:space="preserve">TEL.FAX PANASONIK KX-FP218                        </t>
  </si>
  <si>
    <t>1680</t>
  </si>
  <si>
    <t xml:space="preserve">LEDOMAT                                           </t>
  </si>
  <si>
    <t xml:space="preserve">K,D.PROMET I MONTAZA NIKSIC   </t>
  </si>
  <si>
    <t>1681</t>
  </si>
  <si>
    <t>1682</t>
  </si>
  <si>
    <t>1685</t>
  </si>
  <si>
    <t xml:space="preserve">STAMPAC  LBP 3010                                 </t>
  </si>
  <si>
    <t>1686</t>
  </si>
  <si>
    <t xml:space="preserve">MULTIKOM   NIKSIC             </t>
  </si>
  <si>
    <t>1687</t>
  </si>
  <si>
    <t xml:space="preserve">STAMPAC  CANON LBP 3010                           </t>
  </si>
  <si>
    <t>1688</t>
  </si>
  <si>
    <t>1689</t>
  </si>
  <si>
    <t xml:space="preserve">TELEFON PANASONIK KX - T2375  FXW                 </t>
  </si>
  <si>
    <t>1690</t>
  </si>
  <si>
    <t xml:space="preserve">TELEFON PANASONIK  KX - T 2375 FXW                </t>
  </si>
  <si>
    <t>1691</t>
  </si>
  <si>
    <t xml:space="preserve">RADIJATOR FISER FS 800                            </t>
  </si>
  <si>
    <t xml:space="preserve">K.D.PROMET MONTAZA NIKSIC     </t>
  </si>
  <si>
    <t>1692</t>
  </si>
  <si>
    <t>1693</t>
  </si>
  <si>
    <t>1695</t>
  </si>
  <si>
    <t xml:space="preserve">TELEFAX  PANASONIK KX -FX -932                    </t>
  </si>
  <si>
    <t xml:space="preserve">MAZOR NIKSIC                  </t>
  </si>
  <si>
    <t>1699</t>
  </si>
  <si>
    <t xml:space="preserve">KOMPJUTERSKI STO KS 1                             </t>
  </si>
  <si>
    <t>1700</t>
  </si>
  <si>
    <t>1703</t>
  </si>
  <si>
    <t>1704</t>
  </si>
  <si>
    <t xml:space="preserve">KLUB STOCIC                                       </t>
  </si>
  <si>
    <t>1705</t>
  </si>
  <si>
    <t xml:space="preserve">PEUGEOT  607                                      </t>
  </si>
  <si>
    <t xml:space="preserve">KUPOPR.UG.                    </t>
  </si>
  <si>
    <t>1706</t>
  </si>
  <si>
    <t xml:space="preserve">STAMPAC HP LASER JET P 1505                       </t>
  </si>
  <si>
    <t>1707</t>
  </si>
  <si>
    <t xml:space="preserve">STAMPAC HP LASER JET P 2015.                      </t>
  </si>
  <si>
    <t xml:space="preserve">UK,PO POP.KOM.                </t>
  </si>
  <si>
    <t>1708</t>
  </si>
  <si>
    <t xml:space="preserve">POP.KOM                       </t>
  </si>
  <si>
    <t>1709</t>
  </si>
  <si>
    <t xml:space="preserve">KLIMA   VIVAX                                     </t>
  </si>
  <si>
    <t>1710</t>
  </si>
  <si>
    <t xml:space="preserve">SERVER HP ML 35066 E 5506 1P SUR 470065           </t>
  </si>
  <si>
    <t xml:space="preserve">DONACIJA MIN,ZA INF,DRU.PG    </t>
  </si>
  <si>
    <t>1712</t>
  </si>
  <si>
    <t>1713</t>
  </si>
  <si>
    <t>1714</t>
  </si>
  <si>
    <t>1715</t>
  </si>
  <si>
    <t>1716</t>
  </si>
  <si>
    <t xml:space="preserve">FOTOKOPIR APARAT CANON IR 2520                    </t>
  </si>
  <si>
    <t xml:space="preserve">SER.PREC.MEHAN.M.RAICEVIC     </t>
  </si>
  <si>
    <t>1717</t>
  </si>
  <si>
    <t xml:space="preserve">GRIJALICA NITRA                                   </t>
  </si>
  <si>
    <t>1718</t>
  </si>
  <si>
    <t xml:space="preserve">PLAKARI                                           </t>
  </si>
  <si>
    <t>1720</t>
  </si>
  <si>
    <t xml:space="preserve">STAMPAC  HP LASER JET 1005                        </t>
  </si>
  <si>
    <t>1721</t>
  </si>
  <si>
    <t>1724</t>
  </si>
  <si>
    <t>1725</t>
  </si>
  <si>
    <t xml:space="preserve">STAMPAC KOPIR  SKENER SAMSUNG SCX SCAN JET 4300   </t>
  </si>
  <si>
    <t>1726</t>
  </si>
  <si>
    <t xml:space="preserve">SKODA  FELICIA 1.9 D                              </t>
  </si>
  <si>
    <t xml:space="preserve">UKNJ.PO POPISU DONACIJA UNHCR </t>
  </si>
  <si>
    <t>1727</t>
  </si>
  <si>
    <t xml:space="preserve">KOMPJUTER  PENTIJUM  IV                           </t>
  </si>
  <si>
    <t xml:space="preserve">UKNJ.  POPISU                 </t>
  </si>
  <si>
    <t>1728</t>
  </si>
  <si>
    <t xml:space="preserve">KLUB STO MANJI                                    </t>
  </si>
  <si>
    <t xml:space="preserve">WORLD  NIKSIC                 </t>
  </si>
  <si>
    <t>1731</t>
  </si>
  <si>
    <t>1732</t>
  </si>
  <si>
    <t xml:space="preserve">TELEFON PANASONIK KXTG2511FX                      </t>
  </si>
  <si>
    <t>1733</t>
  </si>
  <si>
    <t xml:space="preserve">TELEFON PANASONIK BEZICNI                         </t>
  </si>
  <si>
    <t>1734</t>
  </si>
  <si>
    <t xml:space="preserve">STAMPAC- HP LJ-1102                               </t>
  </si>
  <si>
    <t>1736</t>
  </si>
  <si>
    <t xml:space="preserve">KOP.SKE.STAM. HP LAS. JET M 1132FPM               </t>
  </si>
  <si>
    <t>1737</t>
  </si>
  <si>
    <t>1738</t>
  </si>
  <si>
    <t xml:space="preserve">LAP TOP   DELL   BILJANA BEZMAREVIC               </t>
  </si>
  <si>
    <t>1741</t>
  </si>
  <si>
    <t>1742</t>
  </si>
  <si>
    <t xml:space="preserve">KANCELARIJSKA FOTELJA 6158                        </t>
  </si>
  <si>
    <t>1743</t>
  </si>
  <si>
    <t xml:space="preserve">LAP TOP  P 755-11Q                                </t>
  </si>
  <si>
    <t>1744</t>
  </si>
  <si>
    <t xml:space="preserve">KOMPJUTER AMD ATHLON X2250                        </t>
  </si>
  <si>
    <t>1747</t>
  </si>
  <si>
    <t xml:space="preserve">STAMPAC SAMSUNG ML-1665                           </t>
  </si>
  <si>
    <t>1748</t>
  </si>
  <si>
    <t xml:space="preserve">LAP TOP ASUS K5C-ASX-1   MACA MILATOVIC           </t>
  </si>
  <si>
    <t>1749</t>
  </si>
  <si>
    <t xml:space="preserve">KOMP.INTEL CORE I52310                            </t>
  </si>
  <si>
    <t>1750</t>
  </si>
  <si>
    <t xml:space="preserve">STAMPAC HP LASER JET 1132 MFP                     </t>
  </si>
  <si>
    <t>1751</t>
  </si>
  <si>
    <t xml:space="preserve">DON.MIN.ODR.RAZ.I TUR.        </t>
  </si>
  <si>
    <t>1753</t>
  </si>
  <si>
    <t xml:space="preserve">MIN.ODR.RAZ I TUR             </t>
  </si>
  <si>
    <t>1754</t>
  </si>
  <si>
    <t xml:space="preserve">LAP TOP DELL   ZIKA -  MARKO RADOJEVIC            </t>
  </si>
  <si>
    <t>1755</t>
  </si>
  <si>
    <t xml:space="preserve">STAMPAC LEX MARK E260 DN-A4                       </t>
  </si>
  <si>
    <t xml:space="preserve">MIN.ODR.RAZ.I TUR             </t>
  </si>
  <si>
    <t>1756</t>
  </si>
  <si>
    <t xml:space="preserve">SKENER  MUSTEK SCAN EXPRESS A3 USB 1200 PRO       </t>
  </si>
  <si>
    <t>1757</t>
  </si>
  <si>
    <t xml:space="preserve">SERVER  DELL POWER EDGE T 410                     </t>
  </si>
  <si>
    <t xml:space="preserve">MIN,ODR.RAZ I TUR             </t>
  </si>
  <si>
    <t>1758</t>
  </si>
  <si>
    <t xml:space="preserve">KOPIR SKENER STAMPAC  SAMSUNG SCX-3205            </t>
  </si>
  <si>
    <t>1759</t>
  </si>
  <si>
    <t xml:space="preserve">STAMPAC  HP LASER JET                             </t>
  </si>
  <si>
    <t xml:space="preserve">PO POP. KOM.                  </t>
  </si>
  <si>
    <t>1760</t>
  </si>
  <si>
    <t xml:space="preserve">SKENER MUSTEK SCAN EXPRES A3                      </t>
  </si>
  <si>
    <t>1761</t>
  </si>
  <si>
    <t xml:space="preserve">SKENER HP SCAN JET 5590 A4                        </t>
  </si>
  <si>
    <t xml:space="preserve">PO POP. KOM                   </t>
  </si>
  <si>
    <t>1762</t>
  </si>
  <si>
    <t xml:space="preserve">STAMPAC HP LASER JET P-1106  A 4                  </t>
  </si>
  <si>
    <t xml:space="preserve">PO POP, KOM.                  </t>
  </si>
  <si>
    <t>1763</t>
  </si>
  <si>
    <t xml:space="preserve">WS OFFIS DELL OPTIPLEX 390 SFF -KOMPJUTER DELL    </t>
  </si>
  <si>
    <t xml:space="preserve">DONACIJA PO PROJ.SVJ BAN      </t>
  </si>
  <si>
    <t>1764</t>
  </si>
  <si>
    <t xml:space="preserve">WS CAD DELL OPTIPLEX 390 MT                       </t>
  </si>
  <si>
    <t>1765</t>
  </si>
  <si>
    <t xml:space="preserve">LAP TOP DELL LATITUDE E5520  MILICA ZORIC         </t>
  </si>
  <si>
    <t>1766</t>
  </si>
  <si>
    <t xml:space="preserve">STAMPAC LEXMARK E260DN -A4                        </t>
  </si>
  <si>
    <t>1767</t>
  </si>
  <si>
    <t xml:space="preserve">SKENER MUSTEK SCAN EXPRES A3USB 1200 PRO          </t>
  </si>
  <si>
    <t>1768</t>
  </si>
  <si>
    <t>1769</t>
  </si>
  <si>
    <t xml:space="preserve">KOPIR SKENER STAMPAC LEXMARK X340                 </t>
  </si>
  <si>
    <t>1770</t>
  </si>
  <si>
    <t>1771</t>
  </si>
  <si>
    <t>1772</t>
  </si>
  <si>
    <t>1773</t>
  </si>
  <si>
    <t xml:space="preserve">KOMPJUTER PENTIJUM IV /R/ DUAL CORE CPU           </t>
  </si>
  <si>
    <t>1774</t>
  </si>
  <si>
    <t xml:space="preserve">FRIZIDER BC 50 VIVAX                              </t>
  </si>
  <si>
    <t>1775</t>
  </si>
  <si>
    <t xml:space="preserve">STAMPAC KOPIR HP LASER JET 11311                  </t>
  </si>
  <si>
    <t>1776</t>
  </si>
  <si>
    <t xml:space="preserve">STAMPAC HP LASER JET 1102                         </t>
  </si>
  <si>
    <t>1777</t>
  </si>
  <si>
    <t>1778</t>
  </si>
  <si>
    <t xml:space="preserve">RADIJATORI                                        </t>
  </si>
  <si>
    <t xml:space="preserve">MAZOR                         </t>
  </si>
  <si>
    <t>1780</t>
  </si>
  <si>
    <t xml:space="preserve">RACUNAR PENTIJUM IV                               </t>
  </si>
  <si>
    <t xml:space="preserve">MILS NIKS.                    </t>
  </si>
  <si>
    <t>1782</t>
  </si>
  <si>
    <t xml:space="preserve">RACUNAR PENTIJUN IV                               </t>
  </si>
  <si>
    <t>1783</t>
  </si>
  <si>
    <t>1787</t>
  </si>
  <si>
    <t xml:space="preserve">KOP.SKEN. STAMP. HP LASER JET M1132 MFP           </t>
  </si>
  <si>
    <t>1788</t>
  </si>
  <si>
    <t xml:space="preserve">TELEFON PANASONIK KX-T 2371                       </t>
  </si>
  <si>
    <t xml:space="preserve">DZOLI NIKSIC                  </t>
  </si>
  <si>
    <t>1828</t>
  </si>
  <si>
    <t xml:space="preserve">FRIZIDER VIVAX MF  48                             </t>
  </si>
  <si>
    <t>1829</t>
  </si>
  <si>
    <t xml:space="preserve">USISICAC  370-2KIT                                </t>
  </si>
  <si>
    <t xml:space="preserve">PROMET MONTAZA NIKSIC         </t>
  </si>
  <si>
    <t>1830</t>
  </si>
  <si>
    <t xml:space="preserve">TV PLAZMA 42PT353                                 </t>
  </si>
  <si>
    <t xml:space="preserve">PROMETMONTAZA  NIKSIC         </t>
  </si>
  <si>
    <t>1831</t>
  </si>
  <si>
    <t xml:space="preserve">RADIJATOR KM-771225 DL                            </t>
  </si>
  <si>
    <t>1832</t>
  </si>
  <si>
    <t xml:space="preserve">GRIJALICA   FS-815                                </t>
  </si>
  <si>
    <t xml:space="preserve">GRMEC NIKSIC                  </t>
  </si>
  <si>
    <t>1833</t>
  </si>
  <si>
    <t xml:space="preserve">RADIJATOR  DL KR790925                            </t>
  </si>
  <si>
    <t xml:space="preserve">GRMEC NIKŠIC                  </t>
  </si>
  <si>
    <t>1835</t>
  </si>
  <si>
    <t xml:space="preserve">POLICE ZA DOKUMENTACIJU                           </t>
  </si>
  <si>
    <t xml:space="preserve">DEKOR IVA  NIKŠIC             </t>
  </si>
  <si>
    <t>1836</t>
  </si>
  <si>
    <t>1837</t>
  </si>
  <si>
    <t xml:space="preserve">KANCELARIJSKA FOTELJA M 50 CRNA                   </t>
  </si>
  <si>
    <t>1838</t>
  </si>
  <si>
    <t xml:space="preserve">ŠTAMPAC  HP LASER JET P1102                       </t>
  </si>
  <si>
    <t>1839</t>
  </si>
  <si>
    <t xml:space="preserve">TELEFON PANASONIK KX TG 301  .1611                </t>
  </si>
  <si>
    <t xml:space="preserve">JOLLY NIKSIC                  </t>
  </si>
  <si>
    <t>1840</t>
  </si>
  <si>
    <t xml:space="preserve">.ORMAR  75 X280X42                                </t>
  </si>
  <si>
    <t>1841</t>
  </si>
  <si>
    <t xml:space="preserve">ORMAR   84/280/42   PLAKAR                        </t>
  </si>
  <si>
    <t>1842</t>
  </si>
  <si>
    <t xml:space="preserve">ORMAR   42/280 141  PLAKAR                        </t>
  </si>
  <si>
    <t>1843</t>
  </si>
  <si>
    <t xml:space="preserve">ORMAR SA KLIZNIM VRATIMA                          </t>
  </si>
  <si>
    <t>1844</t>
  </si>
  <si>
    <t xml:space="preserve">KANCELARIJSKA FOTELJA  6158                       </t>
  </si>
  <si>
    <t xml:space="preserve">.RAMOND NIKSIC                </t>
  </si>
  <si>
    <t>1845</t>
  </si>
  <si>
    <t xml:space="preserve">KOMPJUTER SEADATE 7200 500 GB                     </t>
  </si>
  <si>
    <t>1846</t>
  </si>
  <si>
    <t xml:space="preserve">KOMPJUTER  LE 145/2  GB/320                       </t>
  </si>
  <si>
    <t>1847</t>
  </si>
  <si>
    <t xml:space="preserve">KANCELARIJSKA FOTELJA 6329  CRNA                  </t>
  </si>
  <si>
    <t>1848</t>
  </si>
  <si>
    <t xml:space="preserve">KANCELARIJSKA STOLICA LM -  800                   </t>
  </si>
  <si>
    <t>1849</t>
  </si>
  <si>
    <t xml:space="preserve">KANCELARIJSKA FOTELJA   6331  MB                  </t>
  </si>
  <si>
    <t>1850</t>
  </si>
  <si>
    <t xml:space="preserve">RACUNAR  MB GA Z68A-D3-B3                         </t>
  </si>
  <si>
    <t xml:space="preserve">MILS NIKŠIC                   </t>
  </si>
  <si>
    <t>1851</t>
  </si>
  <si>
    <t xml:space="preserve">NIKŠICKI NMLIN                </t>
  </si>
  <si>
    <t>1852</t>
  </si>
  <si>
    <t xml:space="preserve">ORMAR SA STAKLOM                                  </t>
  </si>
  <si>
    <t xml:space="preserve">NIKSICKI MLIN                 </t>
  </si>
  <si>
    <t>1853</t>
  </si>
  <si>
    <t xml:space="preserve">FOTELJA     -DAKTIILO STOLICA                     </t>
  </si>
  <si>
    <t>1854</t>
  </si>
  <si>
    <t xml:space="preserve">STOLICA KONGRES                                   </t>
  </si>
  <si>
    <t xml:space="preserve">NIKŠICKI MLIN                 </t>
  </si>
  <si>
    <t>1855</t>
  </si>
  <si>
    <t>1856</t>
  </si>
  <si>
    <t xml:space="preserve">KOFERENCIJSKI STO                                 </t>
  </si>
  <si>
    <t>1857</t>
  </si>
  <si>
    <t>1858</t>
  </si>
  <si>
    <t>1859</t>
  </si>
  <si>
    <t xml:space="preserve">PISACI STO  -  LADICAR                            </t>
  </si>
  <si>
    <t>1860</t>
  </si>
  <si>
    <t>1861</t>
  </si>
  <si>
    <t xml:space="preserve">GRIJALICA VERT.                                   </t>
  </si>
  <si>
    <t xml:space="preserve">PROMET MONTAŽA                </t>
  </si>
  <si>
    <t>1862</t>
  </si>
  <si>
    <t xml:space="preserve">KONV. GRIJALICA                                   </t>
  </si>
  <si>
    <t>1863</t>
  </si>
  <si>
    <t xml:space="preserve">HP LASERJET PRO P 1102                            </t>
  </si>
  <si>
    <t xml:space="preserve">MILS  NIKSIC                  </t>
  </si>
  <si>
    <t>1864</t>
  </si>
  <si>
    <t xml:space="preserve">RACUNAR 19 SM S19A                                </t>
  </si>
  <si>
    <t>1865</t>
  </si>
  <si>
    <t xml:space="preserve">RACUNAR AMD LE 145                                </t>
  </si>
  <si>
    <t>1866</t>
  </si>
  <si>
    <t xml:space="preserve">SKENER PRN HFP                                    </t>
  </si>
  <si>
    <t>1867</t>
  </si>
  <si>
    <t xml:space="preserve">HP LASER JET PRO P 1102                           </t>
  </si>
  <si>
    <t>1868</t>
  </si>
  <si>
    <t xml:space="preserve">DEKOR IVA NIKŠIC              </t>
  </si>
  <si>
    <t>1869</t>
  </si>
  <si>
    <t xml:space="preserve">RADIJATOR ELKOS 13 R                              </t>
  </si>
  <si>
    <t>1870</t>
  </si>
  <si>
    <t xml:space="preserve">PLAKAR P2 UNIVERZ 100-220-45                      </t>
  </si>
  <si>
    <t xml:space="preserve">ANGLIAN NIKSIC                </t>
  </si>
  <si>
    <t>1871</t>
  </si>
  <si>
    <t xml:space="preserve">PLAKAR 90-200-30                                  </t>
  </si>
  <si>
    <t>1872</t>
  </si>
  <si>
    <t xml:space="preserve">ANGLIAN  NIKSIC               </t>
  </si>
  <si>
    <t>1873</t>
  </si>
  <si>
    <t>1874</t>
  </si>
  <si>
    <t xml:space="preserve">RADNI STO 14080-72                                </t>
  </si>
  <si>
    <t>1875</t>
  </si>
  <si>
    <t>1876</t>
  </si>
  <si>
    <t>1878</t>
  </si>
  <si>
    <t xml:space="preserve">PLAKAR P1                                         </t>
  </si>
  <si>
    <t>1879</t>
  </si>
  <si>
    <t xml:space="preserve">RADNI STO 120-70-72                               </t>
  </si>
  <si>
    <t>1880</t>
  </si>
  <si>
    <t>1881</t>
  </si>
  <si>
    <t xml:space="preserve">KABINETSKI  STO                                   </t>
  </si>
  <si>
    <t>1882</t>
  </si>
  <si>
    <t>1883</t>
  </si>
  <si>
    <t xml:space="preserve">RADNI STO 140-72-72                               </t>
  </si>
  <si>
    <t>1884</t>
  </si>
  <si>
    <t>1885</t>
  </si>
  <si>
    <t xml:space="preserve">FRIZIDER   PODPULTNI   MIDEA                      </t>
  </si>
  <si>
    <t xml:space="preserve">ANGLIAN  DOO                  </t>
  </si>
  <si>
    <t>1886</t>
  </si>
  <si>
    <t xml:space="preserve">DAKTILO STOLICA  LONDRA                           </t>
  </si>
  <si>
    <t>1887</t>
  </si>
  <si>
    <t xml:space="preserve">KLIMA 12                                          </t>
  </si>
  <si>
    <t xml:space="preserve">KD PROMET MOPMTAŽA  NK        </t>
  </si>
  <si>
    <t>1888</t>
  </si>
  <si>
    <t xml:space="preserve">ZAVJESE  UNUTRASNJA ROLETNA                       </t>
  </si>
  <si>
    <t xml:space="preserve">SOLE CASA                     </t>
  </si>
  <si>
    <t>1889</t>
  </si>
  <si>
    <t>1890</t>
  </si>
  <si>
    <t xml:space="preserve">ZAVJESE  UNUTRASNJE ROLETNE                       </t>
  </si>
  <si>
    <t>1891</t>
  </si>
  <si>
    <t xml:space="preserve">KOMPJUTER INTEL 13 CPU 2 GB                       </t>
  </si>
  <si>
    <t>1892</t>
  </si>
  <si>
    <t>1893</t>
  </si>
  <si>
    <t>1894</t>
  </si>
  <si>
    <t xml:space="preserve">STAMPAC CANON                                     </t>
  </si>
  <si>
    <t>1895</t>
  </si>
  <si>
    <t>1896</t>
  </si>
  <si>
    <t>1897</t>
  </si>
  <si>
    <t>1898</t>
  </si>
  <si>
    <t>1900</t>
  </si>
  <si>
    <t xml:space="preserve">ANGLIAN BAR                   </t>
  </si>
  <si>
    <t>1901</t>
  </si>
  <si>
    <t xml:space="preserve">SPORET PLOCA                                      </t>
  </si>
  <si>
    <t>1902</t>
  </si>
  <si>
    <t xml:space="preserve">TELEFON SISTEMSKI                                 </t>
  </si>
  <si>
    <t xml:space="preserve">BS  / TEL NIKSIC              </t>
  </si>
  <si>
    <t>1903</t>
  </si>
  <si>
    <t xml:space="preserve">FAX  LASERSKI KX-613                              </t>
  </si>
  <si>
    <t xml:space="preserve">BS/TEL                        </t>
  </si>
  <si>
    <t>1904</t>
  </si>
  <si>
    <t xml:space="preserve">TELEFON STONI KX-TS 520                           </t>
  </si>
  <si>
    <t xml:space="preserve">BS/TEL NIKSIC                 </t>
  </si>
  <si>
    <t>1906</t>
  </si>
  <si>
    <t xml:space="preserve">ORMAR DVOKRILNI  /  VATROGASNO                    </t>
  </si>
  <si>
    <t>1907</t>
  </si>
  <si>
    <t xml:space="preserve">UGAONA  TV  POLICA                                </t>
  </si>
  <si>
    <t>1908</t>
  </si>
  <si>
    <t xml:space="preserve">GARDEROBNI ORMAR  /  VATROGASNO                   </t>
  </si>
  <si>
    <t>1909</t>
  </si>
  <si>
    <t xml:space="preserve">RADNI STO  SA DODATKOM - VATROGASNO               </t>
  </si>
  <si>
    <t>1910</t>
  </si>
  <si>
    <t xml:space="preserve">STO ZA SASTANKE  VATROGASNO                       </t>
  </si>
  <si>
    <t>1911</t>
  </si>
  <si>
    <t xml:space="preserve">ELEMENTI ZA ARHIVU                                </t>
  </si>
  <si>
    <t>1912</t>
  </si>
  <si>
    <t xml:space="preserve">STOLICE -  VATROGASNO                             </t>
  </si>
  <si>
    <t>1913</t>
  </si>
  <si>
    <t xml:space="preserve">UGAONA GARNITURA  -  VATROGASNO   DEŽURNA         </t>
  </si>
  <si>
    <t>1914</t>
  </si>
  <si>
    <t xml:space="preserve">STAMPAC  SAMSUNG   VATROGASNO                     </t>
  </si>
  <si>
    <t>1915</t>
  </si>
  <si>
    <t xml:space="preserve">TELEFONSKA CENTRALA KX-TES-PANASONIK              </t>
  </si>
  <si>
    <t xml:space="preserve">BS/TEL  NIKSIC                </t>
  </si>
  <si>
    <t>1917</t>
  </si>
  <si>
    <t xml:space="preserve">RACUNAR INTEL  G 460/4GBRN.                       </t>
  </si>
  <si>
    <t>1918</t>
  </si>
  <si>
    <t xml:space="preserve">MONITOR VA 1912 A - LED 19                        </t>
  </si>
  <si>
    <t>1919</t>
  </si>
  <si>
    <t xml:space="preserve">STAMPAC HP LASER PRO P1102                        </t>
  </si>
  <si>
    <t>1920</t>
  </si>
  <si>
    <t xml:space="preserve">MONITOR VIWSONIC VA 1912- LED                     </t>
  </si>
  <si>
    <t xml:space="preserve">MILD NIKSIC                   </t>
  </si>
  <si>
    <t>1921</t>
  </si>
  <si>
    <t xml:space="preserve">KOMPJUTER INTEL13 2120/4GB                        </t>
  </si>
  <si>
    <t>1922</t>
  </si>
  <si>
    <t xml:space="preserve">LAP TOP SA PRATECOM OPREMOM  HP - MARKO RADOJEVIC </t>
  </si>
  <si>
    <t>1923</t>
  </si>
  <si>
    <t xml:space="preserve">LAP TOP  MSSI GR650-298  BILJANA BEZMAREVIC       </t>
  </si>
  <si>
    <t>1924</t>
  </si>
  <si>
    <t xml:space="preserve">HP. LASER JET M1132MEP                            </t>
  </si>
  <si>
    <t>1925</t>
  </si>
  <si>
    <t xml:space="preserve">STAMPAC  HP P 1102                                </t>
  </si>
  <si>
    <t>1926</t>
  </si>
  <si>
    <t xml:space="preserve">MONITOR VIEWSONIC 19 INCA                         </t>
  </si>
  <si>
    <t>1927</t>
  </si>
  <si>
    <t xml:space="preserve">STAMPAC HP 7000 A3+                               </t>
  </si>
  <si>
    <t>1928</t>
  </si>
  <si>
    <t xml:space="preserve">GARDEROBNI METALNI ORMARI                         </t>
  </si>
  <si>
    <t xml:space="preserve">ZELJEZARA                     </t>
  </si>
  <si>
    <t>1930</t>
  </si>
  <si>
    <t xml:space="preserve">PISA-I STO                                        </t>
  </si>
  <si>
    <t xml:space="preserve">MAŠINSKA ŠKOLA                </t>
  </si>
  <si>
    <t>1931</t>
  </si>
  <si>
    <t xml:space="preserve">GARNISLA                                          </t>
  </si>
  <si>
    <t xml:space="preserve">SIK                           </t>
  </si>
  <si>
    <t>1932</t>
  </si>
  <si>
    <t>1936</t>
  </si>
  <si>
    <t xml:space="preserve">STAMPAC HP D4260                                  </t>
  </si>
  <si>
    <t xml:space="preserve">POKLON OPSTINE                </t>
  </si>
  <si>
    <t>1937</t>
  </si>
  <si>
    <t xml:space="preserve">RACUNAR COMPAG DX2300                             </t>
  </si>
  <si>
    <t xml:space="preserve">MLIN                          </t>
  </si>
  <si>
    <t>1939</t>
  </si>
  <si>
    <t xml:space="preserve">MONITOR HP 19 L1940                               </t>
  </si>
  <si>
    <t xml:space="preserve">MLIN NIKSIC                   </t>
  </si>
  <si>
    <t>1941</t>
  </si>
  <si>
    <t xml:space="preserve">INTEL  DUAL E2160   MREZA ZA INTRENET             </t>
  </si>
  <si>
    <t>1942</t>
  </si>
  <si>
    <t xml:space="preserve">STO FIOKAR                                        </t>
  </si>
  <si>
    <t xml:space="preserve">MLIN NIKS                     </t>
  </si>
  <si>
    <t>1943</t>
  </si>
  <si>
    <t xml:space="preserve">KOMODA  -  POLICA                                 </t>
  </si>
  <si>
    <t>1945</t>
  </si>
  <si>
    <t>1946</t>
  </si>
  <si>
    <t xml:space="preserve">POLICE 150/150                                    </t>
  </si>
  <si>
    <t>1947</t>
  </si>
  <si>
    <t xml:space="preserve">RADNI STO 210/170                                 </t>
  </si>
  <si>
    <t>1949</t>
  </si>
  <si>
    <t xml:space="preserve">RADNI STO 140/180                                 </t>
  </si>
  <si>
    <t>1950</t>
  </si>
  <si>
    <t>1952</t>
  </si>
  <si>
    <t>1953</t>
  </si>
  <si>
    <t>1954</t>
  </si>
  <si>
    <t xml:space="preserve">KLUB STO 85/85                                    </t>
  </si>
  <si>
    <t>1955</t>
  </si>
  <si>
    <t xml:space="preserve">CIVILUK                                           </t>
  </si>
  <si>
    <t>1957</t>
  </si>
  <si>
    <t>1958</t>
  </si>
  <si>
    <t xml:space="preserve">POLICA ZIDNA                                      </t>
  </si>
  <si>
    <t>1959</t>
  </si>
  <si>
    <t xml:space="preserve">TELEFON 2373                                      </t>
  </si>
  <si>
    <t xml:space="preserve">T CENTAR                      </t>
  </si>
  <si>
    <t>1960</t>
  </si>
  <si>
    <t xml:space="preserve">TELEFON K X TS 500                                </t>
  </si>
  <si>
    <t>1961</t>
  </si>
  <si>
    <t xml:space="preserve">TELEFON SIMENS 5020                               </t>
  </si>
  <si>
    <t>1962</t>
  </si>
  <si>
    <t xml:space="preserve">MOB.TELEFON ZA DISP. CENTAR                       </t>
  </si>
  <si>
    <t>1963</t>
  </si>
  <si>
    <t xml:space="preserve">TELEFONSKA CENTRALA PANASONIK K.P.                </t>
  </si>
  <si>
    <t>1964</t>
  </si>
  <si>
    <t xml:space="preserve">FIKSNI TELEFON PANASONIK K.P.                     </t>
  </si>
  <si>
    <t>1965</t>
  </si>
  <si>
    <t>1967</t>
  </si>
  <si>
    <t>1968</t>
  </si>
  <si>
    <t xml:space="preserve">KLUPE ZA VJEZBANJE                                </t>
  </si>
  <si>
    <t>1970</t>
  </si>
  <si>
    <t xml:space="preserve">POP                           </t>
  </si>
  <si>
    <t>1971</t>
  </si>
  <si>
    <t>1972</t>
  </si>
  <si>
    <t xml:space="preserve">TV COLOR                                          </t>
  </si>
  <si>
    <t xml:space="preserve">NIKSIC                        </t>
  </si>
  <si>
    <t>1973</t>
  </si>
  <si>
    <t xml:space="preserve">REPETITOR                                         </t>
  </si>
  <si>
    <t>1974</t>
  </si>
  <si>
    <t xml:space="preserve">MOTOROLA RUCNA RADIO STANICA                      </t>
  </si>
  <si>
    <t>1979</t>
  </si>
  <si>
    <t xml:space="preserve">COMCODER SASMSUNG  KAMERA                         </t>
  </si>
  <si>
    <t>1982</t>
  </si>
  <si>
    <t xml:space="preserve">SATEL.ANTENA SA PRAT.OPREMOM                      </t>
  </si>
  <si>
    <t>1983</t>
  </si>
  <si>
    <t xml:space="preserve">MOTOROLA GP 340 VHF KANALI                        </t>
  </si>
  <si>
    <t>1984</t>
  </si>
  <si>
    <t xml:space="preserve">BRZI JEDINICNI PUNJAC ZA GP.340                   </t>
  </si>
  <si>
    <t>1985</t>
  </si>
  <si>
    <t xml:space="preserve">DVD  PL DVX 9900C                                 </t>
  </si>
  <si>
    <t>1987</t>
  </si>
  <si>
    <t xml:space="preserve">DVD PL DVX 9900 C                                 </t>
  </si>
  <si>
    <t>1988</t>
  </si>
  <si>
    <t xml:space="preserve">ANTENA SOBNA                                      </t>
  </si>
  <si>
    <t xml:space="preserve">PIOPIS                        </t>
  </si>
  <si>
    <t>1990</t>
  </si>
  <si>
    <t xml:space="preserve">RADIO                                             </t>
  </si>
  <si>
    <t>1991</t>
  </si>
  <si>
    <t xml:space="preserve">KAMERE PANASONIK CCD                              </t>
  </si>
  <si>
    <t>1992</t>
  </si>
  <si>
    <t xml:space="preserve">MOTOROLA GM 360 BAZNA STANICA                     </t>
  </si>
  <si>
    <t>1993</t>
  </si>
  <si>
    <t xml:space="preserve">ISPRAVLKAC MOTOROLA 12 V                          </t>
  </si>
  <si>
    <t>1994</t>
  </si>
  <si>
    <t xml:space="preserve">ANTENA  KEITHECIN VHF 206                         </t>
  </si>
  <si>
    <t>1995</t>
  </si>
  <si>
    <t xml:space="preserve">KOAKSIJALNI KABAL  RG 231-U   30 M, 1 KOM         </t>
  </si>
  <si>
    <t>1996</t>
  </si>
  <si>
    <t xml:space="preserve">TV ICD HD  FOX 2611                               </t>
  </si>
  <si>
    <t>1997</t>
  </si>
  <si>
    <t xml:space="preserve">AGREGAT 4.5 KW                                    </t>
  </si>
  <si>
    <t>1999</t>
  </si>
  <si>
    <t xml:space="preserve">KOTAO-GORIONIK                                    </t>
  </si>
  <si>
    <t>2001</t>
  </si>
  <si>
    <t xml:space="preserve">STARTER DINAMIC 620 12/24V TELWIN                 </t>
  </si>
  <si>
    <t>2002</t>
  </si>
  <si>
    <t xml:space="preserve">KALORIFER 9 KW                                    </t>
  </si>
  <si>
    <t>2003</t>
  </si>
  <si>
    <t xml:space="preserve">KALORIFER 12 KW                                   </t>
  </si>
  <si>
    <t>2004</t>
  </si>
  <si>
    <t xml:space="preserve">RECK  ORMAR                                       </t>
  </si>
  <si>
    <t>2007</t>
  </si>
  <si>
    <t xml:space="preserve">UPS APC 700VA- BATERIJA ZA KOMPJUTER              </t>
  </si>
  <si>
    <t>2008</t>
  </si>
  <si>
    <t xml:space="preserve">PRECIZNA VAGA                                     </t>
  </si>
  <si>
    <t>2012</t>
  </si>
  <si>
    <t xml:space="preserve">DIGITALNA MOBILNA VAGA                            </t>
  </si>
  <si>
    <t>2013</t>
  </si>
  <si>
    <t xml:space="preserve">MOBILNI UREDJAJ ZA PRETAKANJE                     </t>
  </si>
  <si>
    <t>2014</t>
  </si>
  <si>
    <t xml:space="preserve">IZOLACIONI APARAT                                 </t>
  </si>
  <si>
    <t>2016</t>
  </si>
  <si>
    <t xml:space="preserve">KOMPRESOR ZA PUNJENJE                             </t>
  </si>
  <si>
    <t>2017</t>
  </si>
  <si>
    <t xml:space="preserve">NAPRTNJACE                                        </t>
  </si>
  <si>
    <t>2018</t>
  </si>
  <si>
    <t xml:space="preserve">NOSILA                                            </t>
  </si>
  <si>
    <t>2019</t>
  </si>
  <si>
    <t xml:space="preserve">SPINALNA DASKA                                    </t>
  </si>
  <si>
    <t>2020</t>
  </si>
  <si>
    <t xml:space="preserve">VATR. VOZ. FAP 1616  PLUG ZA CISCENJE SNIJEGA     </t>
  </si>
  <si>
    <t xml:space="preserve">POPIS  -DON. PLUG  IPO PROE.  </t>
  </si>
  <si>
    <t>2021</t>
  </si>
  <si>
    <t xml:space="preserve">VATR. VOZ.  FAP 1314   CISTAC SNIJEGA KLINASTI    </t>
  </si>
  <si>
    <t>2022</t>
  </si>
  <si>
    <t>VATR. VOZ. FAP  1620  GB  103 UGR. PLUG ZA CIS,SNI</t>
  </si>
  <si>
    <t>2025</t>
  </si>
  <si>
    <t xml:space="preserve">ALUMINIJSKE MERDEVINE                             </t>
  </si>
  <si>
    <t>2026</t>
  </si>
  <si>
    <t xml:space="preserve">PUMPA  HONDA   30B                                </t>
  </si>
  <si>
    <t>2027</t>
  </si>
  <si>
    <t xml:space="preserve">USKOCNICE                                         </t>
  </si>
  <si>
    <t>2029</t>
  </si>
  <si>
    <t xml:space="preserve">LJESTVE KUKASTE/ ALUMINIJSKE                      </t>
  </si>
  <si>
    <t>2030</t>
  </si>
  <si>
    <t xml:space="preserve">MASINA  ZA PUNJENJE VATR. APARATA                 </t>
  </si>
  <si>
    <t>2031</t>
  </si>
  <si>
    <t xml:space="preserve">MOTORNA  PUMPA HONDA  600L                        </t>
  </si>
  <si>
    <t>2037</t>
  </si>
  <si>
    <t xml:space="preserve">RAZBOJ, VRATILO                                   </t>
  </si>
  <si>
    <t>2041</t>
  </si>
  <si>
    <t xml:space="preserve">PUTN. VOZ.  LADA NIVA TIP  21213                  </t>
  </si>
  <si>
    <t>2042</t>
  </si>
  <si>
    <t xml:space="preserve">TERETNO VOZILO  FLORIDA  TIP  1,3  POLI           </t>
  </si>
  <si>
    <t>2043</t>
  </si>
  <si>
    <t xml:space="preserve">VATR. VOZILO  DODGE - FIRE                        </t>
  </si>
  <si>
    <t>2045</t>
  </si>
  <si>
    <t xml:space="preserve">CITROEN  X  SARA PICASSO  20XDI                   </t>
  </si>
  <si>
    <t>2048</t>
  </si>
  <si>
    <t xml:space="preserve">VAT. VOZILO UNIMOG  U- 500                        </t>
  </si>
  <si>
    <t>2049</t>
  </si>
  <si>
    <t xml:space="preserve">PUMPA  HONDA   WB  20XI                           </t>
  </si>
  <si>
    <t>2054</t>
  </si>
  <si>
    <t xml:space="preserve">KREVET                                            </t>
  </si>
  <si>
    <t>2061</t>
  </si>
  <si>
    <t xml:space="preserve">METALNE KASETE                                    </t>
  </si>
  <si>
    <t>2062</t>
  </si>
  <si>
    <t xml:space="preserve">DUSECI                                            </t>
  </si>
  <si>
    <t>2063</t>
  </si>
  <si>
    <t xml:space="preserve">TELEFON                                           </t>
  </si>
  <si>
    <t>2064</t>
  </si>
  <si>
    <t>2065</t>
  </si>
  <si>
    <t xml:space="preserve">TV VIVAX                                          </t>
  </si>
  <si>
    <t xml:space="preserve">PO POPISU NOVA PROC.          </t>
  </si>
  <si>
    <t>2066</t>
  </si>
  <si>
    <t>2067</t>
  </si>
  <si>
    <t>2068</t>
  </si>
  <si>
    <t xml:space="preserve">KANCELARIJSKI ORMAR                               </t>
  </si>
  <si>
    <t>2070</t>
  </si>
  <si>
    <t>2072</t>
  </si>
  <si>
    <t xml:space="preserve">COPY  SKENER STAMPAC  SAMSUNG                     </t>
  </si>
  <si>
    <t>2073</t>
  </si>
  <si>
    <t>2074</t>
  </si>
  <si>
    <t>2075</t>
  </si>
  <si>
    <t xml:space="preserve">CENTRALA                                          </t>
  </si>
  <si>
    <t>2076</t>
  </si>
  <si>
    <t xml:space="preserve">GRIJALICA KVARCNA                                 </t>
  </si>
  <si>
    <t>2077</t>
  </si>
  <si>
    <t xml:space="preserve">VENTILATOR                                        </t>
  </si>
  <si>
    <t>2078</t>
  </si>
  <si>
    <t xml:space="preserve">PUNJAC MOTOROLA                                   </t>
  </si>
  <si>
    <t>2079</t>
  </si>
  <si>
    <t xml:space="preserve">TV SA DALJINSKIM                                  </t>
  </si>
  <si>
    <t>2080</t>
  </si>
  <si>
    <t xml:space="preserve">MASINA ZA PRANJE CRIJEVA                          </t>
  </si>
  <si>
    <t>2081</t>
  </si>
  <si>
    <t xml:space="preserve">MASINA ZA RUCNO NAMOTAVANJE CRIJEVA               </t>
  </si>
  <si>
    <t>2082</t>
  </si>
  <si>
    <t xml:space="preserve">KVARCNA GRIJALICA                                 </t>
  </si>
  <si>
    <t>2084</t>
  </si>
  <si>
    <t xml:space="preserve">GARDEROBNI ORMAR                                  </t>
  </si>
  <si>
    <t>2086</t>
  </si>
  <si>
    <t xml:space="preserve">FRIZIDER                                          </t>
  </si>
  <si>
    <t>2088</t>
  </si>
  <si>
    <t xml:space="preserve">ELEKTRICNI ŠPORET                                 </t>
  </si>
  <si>
    <t>2091</t>
  </si>
  <si>
    <t>2092</t>
  </si>
  <si>
    <t>2093</t>
  </si>
  <si>
    <t xml:space="preserve">KVASRCNA GRIJALICA                                </t>
  </si>
  <si>
    <t>2094</t>
  </si>
  <si>
    <t xml:space="preserve">VELIKA VAGA OD 250 KG                             </t>
  </si>
  <si>
    <t>2095</t>
  </si>
  <si>
    <t xml:space="preserve">BUNKER ZA PRAH                                    </t>
  </si>
  <si>
    <t>2096</t>
  </si>
  <si>
    <t xml:space="preserve">RADNI STO ZA PRETAKANJE CO2                       </t>
  </si>
  <si>
    <t>2097</t>
  </si>
  <si>
    <t xml:space="preserve">RADNI STO ZA PUNJENJE AZOTA                       </t>
  </si>
  <si>
    <t>2098</t>
  </si>
  <si>
    <t xml:space="preserve">BOCE ZA CO2                                       </t>
  </si>
  <si>
    <t>2099</t>
  </si>
  <si>
    <t xml:space="preserve">FLASA ZA AZOT                                     </t>
  </si>
  <si>
    <t>2100</t>
  </si>
  <si>
    <t xml:space="preserve">APARAT ZA MJERENJE PRITISKA                       </t>
  </si>
  <si>
    <t>2101</t>
  </si>
  <si>
    <t xml:space="preserve">METALNA  STALAZA                                  </t>
  </si>
  <si>
    <t>2102</t>
  </si>
  <si>
    <t xml:space="preserve">VISECA POLICA                                     </t>
  </si>
  <si>
    <t>2103</t>
  </si>
  <si>
    <t xml:space="preserve">SUDOPERA SA ELEMENTIMA                            </t>
  </si>
  <si>
    <t>2104</t>
  </si>
  <si>
    <t xml:space="preserve">VITRINA                                           </t>
  </si>
  <si>
    <t>2105</t>
  </si>
  <si>
    <t xml:space="preserve">TELEVIZOR   NEO                                   </t>
  </si>
  <si>
    <t>2106</t>
  </si>
  <si>
    <t>2107</t>
  </si>
  <si>
    <t xml:space="preserve">MOTOROLA SA PUNJACEM                              </t>
  </si>
  <si>
    <t>2108</t>
  </si>
  <si>
    <t xml:space="preserve">USKOCNI JASTUK SA OPREMOM                         </t>
  </si>
  <si>
    <t>2110</t>
  </si>
  <si>
    <t xml:space="preserve">PUMPA ZA ROBUR                                    </t>
  </si>
  <si>
    <t>2111</t>
  </si>
  <si>
    <t xml:space="preserve">LADA NIVA PUT. NK,-BD 502                         </t>
  </si>
  <si>
    <t>2115</t>
  </si>
  <si>
    <t xml:space="preserve">FAP 1314   CISTERNA  NK.-  BG 321                 </t>
  </si>
  <si>
    <t>2116</t>
  </si>
  <si>
    <t xml:space="preserve">STOLICA DT5031                                    </t>
  </si>
  <si>
    <t>2117</t>
  </si>
  <si>
    <t xml:space="preserve">KANCELARIJSKA STOLICA DT 5031                     </t>
  </si>
  <si>
    <t>2118</t>
  </si>
  <si>
    <t xml:space="preserve">KVARCNA PEC 3  X  1000                            </t>
  </si>
  <si>
    <t xml:space="preserve">K.D.PROMET MONTAZA            </t>
  </si>
  <si>
    <t>2119</t>
  </si>
  <si>
    <t xml:space="preserve">KOMPJUTER  G 860/4GB/500GB/ LJILJA DJURICIC       </t>
  </si>
  <si>
    <t>2120</t>
  </si>
  <si>
    <t xml:space="preserve">HP LASRJET PRO P1102                              </t>
  </si>
  <si>
    <t>2121</t>
  </si>
  <si>
    <t xml:space="preserve">STAMPAC HP P 1102                                 </t>
  </si>
  <si>
    <t xml:space="preserve">DZOLLI                        </t>
  </si>
  <si>
    <t>2122</t>
  </si>
  <si>
    <t xml:space="preserve">KLIMA INVERN 12                                   </t>
  </si>
  <si>
    <t>2123</t>
  </si>
  <si>
    <t xml:space="preserve">KOMPJUTER  HP PRO 3405                            </t>
  </si>
  <si>
    <t>2124</t>
  </si>
  <si>
    <t xml:space="preserve">STAMPAC SAMSUNGMFP SCX-3400                       </t>
  </si>
  <si>
    <t>2125</t>
  </si>
  <si>
    <t xml:space="preserve">LAS.JET SAMS. MFP SCX4726FN/SKEN,STAMP,FAX        </t>
  </si>
  <si>
    <t>2126</t>
  </si>
  <si>
    <t xml:space="preserve">LAP TOP  SA TORBOM NOT HP 630 13-2310 M           </t>
  </si>
  <si>
    <t>2128</t>
  </si>
  <si>
    <t>2129</t>
  </si>
  <si>
    <t>KOMPJUTER  SA PRATE. OPRE. HP P350MT WIN7PRO I3-30</t>
  </si>
  <si>
    <t>2130</t>
  </si>
  <si>
    <t>2131</t>
  </si>
  <si>
    <t>2133</t>
  </si>
  <si>
    <t xml:space="preserve">KOMPJUTER   /RACUNAR  +  MONITOR/                 </t>
  </si>
  <si>
    <t>2134</t>
  </si>
  <si>
    <t xml:space="preserve">STAMPAC SKENER HP LJ M1536                        </t>
  </si>
  <si>
    <t>2135</t>
  </si>
  <si>
    <t xml:space="preserve">MOB.TELEFON   HTC DESIREX  BATAKOVIC RATKO        </t>
  </si>
  <si>
    <t xml:space="preserve">T-SOP BIZNIS CENTAR PODGORICA </t>
  </si>
  <si>
    <t>2137</t>
  </si>
  <si>
    <t xml:space="preserve">KOMPJUTER /KUCI.+MON./DELL S 2340L HP 6300 PRO    </t>
  </si>
  <si>
    <t>2138</t>
  </si>
  <si>
    <t xml:space="preserve">STAMPAC HP LJ PRO M 1132 MFP  SLAVICA PEJOVIC     </t>
  </si>
  <si>
    <t>2139</t>
  </si>
  <si>
    <t xml:space="preserve">KOMPJUTER /KUC.+MON./DELL S 2340L HP 6300 PRO     </t>
  </si>
  <si>
    <t>2140</t>
  </si>
  <si>
    <t xml:space="preserve">STAMPAC HP LJ PRO M 1132MFP                       </t>
  </si>
  <si>
    <t>2141</t>
  </si>
  <si>
    <t xml:space="preserve">MOBILNI TELEFON  VESELIN GRBOVIC                  </t>
  </si>
  <si>
    <t xml:space="preserve">BIZNIS CVENTAR PG             </t>
  </si>
  <si>
    <t>2142</t>
  </si>
  <si>
    <t xml:space="preserve">LAP TOP HP PROBOOK 4740S -TOMASEVIC MOLOS         </t>
  </si>
  <si>
    <t xml:space="preserve">CR TELEK. BIZNIS CENTAR       </t>
  </si>
  <si>
    <t>2143</t>
  </si>
  <si>
    <t xml:space="preserve">KLIMA VIVAX  ANA DRAGICEVIC                       </t>
  </si>
  <si>
    <t xml:space="preserve">HOME SISTEM DOO  PG           </t>
  </si>
  <si>
    <t>2144</t>
  </si>
  <si>
    <t xml:space="preserve">MOB.TELEF. KECOJEVIC ZIVKO  -  MENADZER           </t>
  </si>
  <si>
    <t xml:space="preserve">CRNOG.TELEK.BIZNIS CENT.      </t>
  </si>
  <si>
    <t>2145</t>
  </si>
  <si>
    <t xml:space="preserve">MOBI. TELEF.SAMSUNG GALAXY                        </t>
  </si>
  <si>
    <t xml:space="preserve">CRN,TEL.BIZ.CENT,PG           </t>
  </si>
  <si>
    <t>2146</t>
  </si>
  <si>
    <t xml:space="preserve">MOBILNI TELEFON   NEBOJSA ADZIC                   </t>
  </si>
  <si>
    <t xml:space="preserve">BIZNIC CENTAR PODGORICA       </t>
  </si>
  <si>
    <t>2147</t>
  </si>
  <si>
    <t xml:space="preserve">LAP TOP DELL INS 5520 I3-4GB/15,6/750GB           </t>
  </si>
  <si>
    <t xml:space="preserve">SAPCOM  NIKSIC                </t>
  </si>
  <si>
    <t>2148</t>
  </si>
  <si>
    <t xml:space="preserve">LAP TOP LENOVO B590 INTEL 5.6 4GB/500             </t>
  </si>
  <si>
    <t xml:space="preserve">SAPCOM NIKSIC                 </t>
  </si>
  <si>
    <t>2149</t>
  </si>
  <si>
    <t xml:space="preserve">STAMPAC SAMSUNG SL-M2675 F MEP A4                 </t>
  </si>
  <si>
    <t xml:space="preserve">SAPCON NIKSIC                 </t>
  </si>
  <si>
    <t>2150</t>
  </si>
  <si>
    <t xml:space="preserve">LAP TOP HP PROBOOK 4540S / ZDRAVKO VLAHOVIC       </t>
  </si>
  <si>
    <t xml:space="preserve">BIZNIS CENTAR PG              </t>
  </si>
  <si>
    <t>2151</t>
  </si>
  <si>
    <t xml:space="preserve">KANCELARIJSKA FOTELJA  6158HE-B CRNA              </t>
  </si>
  <si>
    <t>2152</t>
  </si>
  <si>
    <t xml:space="preserve">KANCELARIJSKA STOLICA ISO/NR CRNA                 </t>
  </si>
  <si>
    <t>2153</t>
  </si>
  <si>
    <t xml:space="preserve">BOJLER - BLU ECO 80 L.ARISTTON                    </t>
  </si>
  <si>
    <t xml:space="preserve">SVJETLOST ELMONT NK           </t>
  </si>
  <si>
    <t>2154</t>
  </si>
  <si>
    <t xml:space="preserve">KVARCNA PEC  3X1000                               </t>
  </si>
  <si>
    <t>2155</t>
  </si>
  <si>
    <t xml:space="preserve">RADIJATOR FISER FS800 1  3 R                      </t>
  </si>
  <si>
    <t>2156</t>
  </si>
  <si>
    <t xml:space="preserve">KVARCNA PEC 3 X  1000                             </t>
  </si>
  <si>
    <t>2157</t>
  </si>
  <si>
    <t xml:space="preserve">NOKIA 210 PODPRED. MILORAD JOVANOVIC              </t>
  </si>
  <si>
    <t>2158</t>
  </si>
  <si>
    <t xml:space="preserve">KLIMA VIVAX  ACP-12CH3 5 GEF-R410                 </t>
  </si>
  <si>
    <t xml:space="preserve">HOME SISTEM PODGORICA         </t>
  </si>
  <si>
    <t>2159</t>
  </si>
  <si>
    <t xml:space="preserve">BOJLER BT - 10 L.VISOKOMONTAZNI                   </t>
  </si>
  <si>
    <t xml:space="preserve">NECKOM  NIKSIC                </t>
  </si>
  <si>
    <t>2160</t>
  </si>
  <si>
    <t xml:space="preserve">DISPEC.STO  -RADNI STO SA FIOKAROM I POLICAMA     </t>
  </si>
  <si>
    <t xml:space="preserve">TEAM GREBICE  NIKSIC          </t>
  </si>
  <si>
    <t>2161</t>
  </si>
  <si>
    <t>2162</t>
  </si>
  <si>
    <t xml:space="preserve">FOTELJA   EKO KOZA                                </t>
  </si>
  <si>
    <t>2163</t>
  </si>
  <si>
    <t xml:space="preserve">TELEFON PANASONIK  KXTG 1611 FX                   </t>
  </si>
  <si>
    <t xml:space="preserve">T-COM                         </t>
  </si>
  <si>
    <t>2164</t>
  </si>
  <si>
    <t xml:space="preserve">RACUNAR TREND SONIC                               </t>
  </si>
  <si>
    <t>2165</t>
  </si>
  <si>
    <t>FOTO APARAT SA MEMORIJ . KARTICOM SD8GB /BJEL.ALE.</t>
  </si>
  <si>
    <t>2166</t>
  </si>
  <si>
    <t>FOTO APARAT SA MEMOR.KART. SD8GB ODALOVIC VIDOSAVA</t>
  </si>
  <si>
    <t>2167</t>
  </si>
  <si>
    <t>2168</t>
  </si>
  <si>
    <t xml:space="preserve">MINI SPORET                                       </t>
  </si>
  <si>
    <t>2169</t>
  </si>
  <si>
    <t xml:space="preserve">KOTAO VITOPLEX 100                                </t>
  </si>
  <si>
    <t xml:space="preserve">ENING                         </t>
  </si>
  <si>
    <t>2170</t>
  </si>
  <si>
    <t>2171</t>
  </si>
  <si>
    <t>2172</t>
  </si>
  <si>
    <t xml:space="preserve">MOBILNI TELEFON  -GALAXY /MARKO RADOJEVIC         </t>
  </si>
  <si>
    <t>2173</t>
  </si>
  <si>
    <t xml:space="preserve">MOB. TEL. SAMSUNG GALAXY - MILAN KORAC            </t>
  </si>
  <si>
    <t xml:space="preserve">BIZNIS CENTAR PODG.           </t>
  </si>
  <si>
    <t>2174</t>
  </si>
  <si>
    <t xml:space="preserve">MOB.TELEFON   -  ROSA NIKOLIC                     </t>
  </si>
  <si>
    <t xml:space="preserve">BIZNIS CENTAR PG.             </t>
  </si>
  <si>
    <t>2175</t>
  </si>
  <si>
    <t xml:space="preserve">MOB. TEL.SAMSUNG GALF./ SLAVICA ZINDOVIC          </t>
  </si>
  <si>
    <t>2176</t>
  </si>
  <si>
    <t xml:space="preserve">MOB. TELEFON   SAMSUNG   -  ANA DRAGICEVIC        </t>
  </si>
  <si>
    <t>2177</t>
  </si>
  <si>
    <t xml:space="preserve">MOB. TELE. SAMSUNG   ANA ABRAMOVIC                </t>
  </si>
  <si>
    <t>2178</t>
  </si>
  <si>
    <t xml:space="preserve">MOB. TEL. NOKIA LUMIA 625  DARKO MIJANOVIC        </t>
  </si>
  <si>
    <t>2179</t>
  </si>
  <si>
    <t>2180</t>
  </si>
  <si>
    <t>2181</t>
  </si>
  <si>
    <t xml:space="preserve">TV.LG /LCD                                        </t>
  </si>
  <si>
    <t>2182</t>
  </si>
  <si>
    <t>2183</t>
  </si>
  <si>
    <t>2184</t>
  </si>
  <si>
    <t>2185</t>
  </si>
  <si>
    <t xml:space="preserve">FAX PANASONIK  KX FC 268                          </t>
  </si>
  <si>
    <t>2186</t>
  </si>
  <si>
    <t xml:space="preserve">TELEFON PANASONIK KX  -TS 10 MV-W                 </t>
  </si>
  <si>
    <t>2187</t>
  </si>
  <si>
    <t xml:space="preserve">LAP TOP   BILJANA DJURIC                          </t>
  </si>
  <si>
    <t>2188</t>
  </si>
  <si>
    <t xml:space="preserve">SERVER  HPCZV  1400 B7G                           </t>
  </si>
  <si>
    <t xml:space="preserve">SVJETLOST ELMONT              </t>
  </si>
  <si>
    <t>2189</t>
  </si>
  <si>
    <t xml:space="preserve">VOLKSWAGEN AG TOUAREG -V6-TDI/VESKO GRBOVIC       </t>
  </si>
  <si>
    <t xml:space="preserve">ROKSPED  AUTO CEN. PODGORICA  </t>
  </si>
  <si>
    <t>2190</t>
  </si>
  <si>
    <t xml:space="preserve">MINI ELEKTRIK                                     </t>
  </si>
  <si>
    <t>2191</t>
  </si>
  <si>
    <t xml:space="preserve">TELEFON PANASONIK 7730 KX-T PODPREDS. PEROVIC     </t>
  </si>
  <si>
    <t>2192</t>
  </si>
  <si>
    <t xml:space="preserve">TELEFON PANASONIK 50KX-TS-PORTIRNICA I SPRAT      </t>
  </si>
  <si>
    <t>2193</t>
  </si>
  <si>
    <t xml:space="preserve">SKENER /KODAK/ I2400,S/N 47577505                 </t>
  </si>
  <si>
    <t xml:space="preserve">KNJAZ D.O.O. NIKSIC           </t>
  </si>
  <si>
    <t>2194</t>
  </si>
  <si>
    <t xml:space="preserve">TELEFON  - HUAWEIP6BUNDLE -  DEJAN JANJUSEVIC     </t>
  </si>
  <si>
    <t xml:space="preserve">CRNOGORSKI TELEKOM            </t>
  </si>
  <si>
    <t>2195</t>
  </si>
  <si>
    <t xml:space="preserve">TELEFON   HUAWEIP6BUNDLE  -  MILOS TOMASEVIC      </t>
  </si>
  <si>
    <t>2196</t>
  </si>
  <si>
    <t xml:space="preserve">KLIMA VIVA X   ACP-12 CH 35 GEK                   </t>
  </si>
  <si>
    <t xml:space="preserve">HOMO SISTEM                   </t>
  </si>
  <si>
    <t>2197</t>
  </si>
  <si>
    <t xml:space="preserve">TELEFON PANASONIK-BEZIC.1611 KX-TG                </t>
  </si>
  <si>
    <t>2198</t>
  </si>
  <si>
    <t>TELEFON  PANASONIK 7730  KX-T SA 2 LINIJE SEK,PODP</t>
  </si>
  <si>
    <t>2199</t>
  </si>
  <si>
    <t xml:space="preserve">TELEFON PANASONIK 1611 KX-TG PORTIR I SPRAT       </t>
  </si>
  <si>
    <t>2200</t>
  </si>
  <si>
    <t xml:space="preserve">KOMPJUTER INTEL CORE I5 4460/ DRAGANA VUCUROV     </t>
  </si>
  <si>
    <t>2201</t>
  </si>
  <si>
    <t>2202</t>
  </si>
  <si>
    <t xml:space="preserve">KLIMA VIVAX ACP - 12 CH 35 GEK                    </t>
  </si>
  <si>
    <t>2203</t>
  </si>
  <si>
    <t xml:space="preserve">KLIMA VIVAX ACP - 12 CR 35 GEK-R410               </t>
  </si>
  <si>
    <t>2204</t>
  </si>
  <si>
    <t xml:space="preserve">RACU.-KOMPJUT.  PIN MONTE.I5 8GB DDR3 1TV         </t>
  </si>
  <si>
    <t xml:space="preserve">HARDNET NIKSIC                </t>
  </si>
  <si>
    <t>2205</t>
  </si>
  <si>
    <t xml:space="preserve">KOMPJUTERSKI STO  BETA NATUR                      </t>
  </si>
  <si>
    <t>2206</t>
  </si>
  <si>
    <t xml:space="preserve">FOTELJA  DT 5501                                  </t>
  </si>
  <si>
    <t>2207</t>
  </si>
  <si>
    <t xml:space="preserve">FOTELJA 9081 CRVENA                               </t>
  </si>
  <si>
    <t>2208</t>
  </si>
  <si>
    <t xml:space="preserve">KLIMA VIVAX ACP-12CH35GEK-R410                    </t>
  </si>
  <si>
    <t>2209</t>
  </si>
  <si>
    <t xml:space="preserve">KOMPJUTERSKI STO ALFA  WENGE                      </t>
  </si>
  <si>
    <t>2210</t>
  </si>
  <si>
    <t xml:space="preserve">FOTELJA XY - 70040CRNA                            </t>
  </si>
  <si>
    <t>2211</t>
  </si>
  <si>
    <t xml:space="preserve">KLUB STO MARENGO W B/SO WENGE                     </t>
  </si>
  <si>
    <t>2212</t>
  </si>
  <si>
    <t xml:space="preserve">KANCELARIJSKA STOLICA ISO/NR                      </t>
  </si>
  <si>
    <t>2213</t>
  </si>
  <si>
    <t xml:space="preserve">KOMPJUTERSKI STO ALFA                             </t>
  </si>
  <si>
    <t>2214</t>
  </si>
  <si>
    <t xml:space="preserve">DAKTILO STOLICA VALENSIJA                         </t>
  </si>
  <si>
    <t>2215</t>
  </si>
  <si>
    <t>2216</t>
  </si>
  <si>
    <t>2217</t>
  </si>
  <si>
    <t>2218</t>
  </si>
  <si>
    <t xml:space="preserve">KANCELARIJSKA STOLICA ISO                         </t>
  </si>
  <si>
    <t>2219</t>
  </si>
  <si>
    <t xml:space="preserve">FOTELJA XY - 7004 CRNA                            </t>
  </si>
  <si>
    <t>2220</t>
  </si>
  <si>
    <t>2221</t>
  </si>
  <si>
    <t xml:space="preserve">ZIDNI SAT Q810D                                   </t>
  </si>
  <si>
    <t>2222</t>
  </si>
  <si>
    <t xml:space="preserve">KOMPJUTER  INTEL H61M-DS  BOBANA VUSKOVIC         </t>
  </si>
  <si>
    <t xml:space="preserve">SAPCOM                        </t>
  </si>
  <si>
    <t>2223</t>
  </si>
  <si>
    <t xml:space="preserve">STAMPAC LAS JET PRO MFP M 125 NW A4               </t>
  </si>
  <si>
    <t>2224</t>
  </si>
  <si>
    <t xml:space="preserve">STAMPAC LASER JET MFP M 125  ZDRAVKO VLAHOVIC     </t>
  </si>
  <si>
    <t>2225</t>
  </si>
  <si>
    <t xml:space="preserve">STAMPAC LASER JET PRO MFP M 125                   </t>
  </si>
  <si>
    <t>2226</t>
  </si>
  <si>
    <t xml:space="preserve">KOMPJUTER INTEL H61M-DS  MILAN KORAC              </t>
  </si>
  <si>
    <t xml:space="preserve">SAPKOM                        </t>
  </si>
  <si>
    <t>2227</t>
  </si>
  <si>
    <t xml:space="preserve">KOMPJUTER INTEL H61M-DS   TANJA OGNJENOVIC        </t>
  </si>
  <si>
    <t>2228</t>
  </si>
  <si>
    <t xml:space="preserve">STAMPA+ LASER JET PRO MFP  MILAN  KORA-           </t>
  </si>
  <si>
    <t>2229</t>
  </si>
  <si>
    <t xml:space="preserve">KOMPJUTER INTEL H61M -                            </t>
  </si>
  <si>
    <t>2230</t>
  </si>
  <si>
    <t xml:space="preserve">KOMPJUTER  INTEL  H61M   MILAŠINOVIC MILIVOJE     </t>
  </si>
  <si>
    <t>2231</t>
  </si>
  <si>
    <t xml:space="preserve">STAMPAC  HP PRO MFP M1250                         </t>
  </si>
  <si>
    <t>2232</t>
  </si>
  <si>
    <t xml:space="preserve">POLICE ZA REGISTRATORE                            </t>
  </si>
  <si>
    <t xml:space="preserve">DEKORIVA-CO                   </t>
  </si>
  <si>
    <t>2233</t>
  </si>
  <si>
    <t>2234</t>
  </si>
  <si>
    <t xml:space="preserve">LAP TOP HP 250-5CB4021GYN    -  MIJANOVIC DANICA  </t>
  </si>
  <si>
    <t>2235</t>
  </si>
  <si>
    <t xml:space="preserve">LAP TOP HP 250 -5CB3511SAZ  -    TANJA BRKULJAN   </t>
  </si>
  <si>
    <t xml:space="preserve">CRNOGORSKI TELEKOM PG         </t>
  </si>
  <si>
    <t>2236</t>
  </si>
  <si>
    <t xml:space="preserve">MOB.TEL. HTC ONE MINI P25     SEHERZADA NIKOLIC   </t>
  </si>
  <si>
    <t xml:space="preserve">CRNOG.TELEKOM                 </t>
  </si>
  <si>
    <t>2237</t>
  </si>
  <si>
    <t xml:space="preserve">TELEFON NOKIA FAMOUS P15   MACA -  SEKRETARICA    </t>
  </si>
  <si>
    <t>2238</t>
  </si>
  <si>
    <t xml:space="preserve">OKOV NIKSIC                   </t>
  </si>
  <si>
    <t>2239</t>
  </si>
  <si>
    <t xml:space="preserve">POSTANSKA VAGA -  GRADJANSKI BIRO                 </t>
  </si>
  <si>
    <t xml:space="preserve">SHOLLEX  D.O.O.  PG           </t>
  </si>
  <si>
    <t>2240</t>
  </si>
  <si>
    <t>DZI PI  S GEODETSKI INSTRUMENTI   / ROSA NEDIC/1KA</t>
  </si>
  <si>
    <t xml:space="preserve">VEKOM MONT PG                 </t>
  </si>
  <si>
    <t>2241</t>
  </si>
  <si>
    <t xml:space="preserve">OPEL ANTARA                                       </t>
  </si>
  <si>
    <t xml:space="preserve">IPA PROJEK, -OSMANAGIC        </t>
  </si>
  <si>
    <t>2242</t>
  </si>
  <si>
    <t xml:space="preserve">FIAT DOBLO CARGO  SLAVICA ZINDOVIC                </t>
  </si>
  <si>
    <t xml:space="preserve">IPO PROJ. KOV-CAR DANILOV     </t>
  </si>
  <si>
    <t>2243</t>
  </si>
  <si>
    <t xml:space="preserve">OPEL MERIVA ACTIVE                                </t>
  </si>
  <si>
    <t xml:space="preserve">OSMANAGIC NIKSIC              </t>
  </si>
  <si>
    <t>2244</t>
  </si>
  <si>
    <t xml:space="preserve">DACIA DUSTER LAUEREATEE 1.5 DCI /DJUKA DJURDJC    </t>
  </si>
  <si>
    <t xml:space="preserve">IPA PROJ.-ALLIANCE            </t>
  </si>
  <si>
    <t>2245</t>
  </si>
  <si>
    <t>2246</t>
  </si>
  <si>
    <t xml:space="preserve">TELEFON PANASONIK KX-TG1100 FIX                   </t>
  </si>
  <si>
    <t>2247</t>
  </si>
  <si>
    <t xml:space="preserve">KOMPJUTER ASUS                                    </t>
  </si>
  <si>
    <t>2248</t>
  </si>
  <si>
    <t>2249</t>
  </si>
  <si>
    <t xml:space="preserve">STAMPAC HP LASER JET P 1102                       </t>
  </si>
  <si>
    <t>2250</t>
  </si>
  <si>
    <t xml:space="preserve">STAMPAC HP LASER P 1102                           </t>
  </si>
  <si>
    <t>2251</t>
  </si>
  <si>
    <t xml:space="preserve">STAMPAC HP LJ                                     </t>
  </si>
  <si>
    <t>2252</t>
  </si>
  <si>
    <t>2253</t>
  </si>
  <si>
    <t>2254</t>
  </si>
  <si>
    <t xml:space="preserve">STAMPAC HP LASER 1010                             </t>
  </si>
  <si>
    <t>2255</t>
  </si>
  <si>
    <t xml:space="preserve">KOMPJUTER PENTIJUM HP 4                           </t>
  </si>
  <si>
    <t>2256</t>
  </si>
  <si>
    <t xml:space="preserve">STAMPAC HP LASER JET P 1005                       </t>
  </si>
  <si>
    <t>2257</t>
  </si>
  <si>
    <t>2258</t>
  </si>
  <si>
    <t>2259</t>
  </si>
  <si>
    <t xml:space="preserve">USISIVAC ELEGANT 2000 W                           </t>
  </si>
  <si>
    <t xml:space="preserve">MAZOR   DOO                   </t>
  </si>
  <si>
    <t>2260</t>
  </si>
  <si>
    <t xml:space="preserve">FOTO APARAT SA LITIJUMSKOM BATERIJOM 10 MPIX      </t>
  </si>
  <si>
    <t xml:space="preserve">K.D. PROMET MONTAZA           </t>
  </si>
  <si>
    <t>2261</t>
  </si>
  <si>
    <t xml:space="preserve">RADNI STO 200X100X75                              </t>
  </si>
  <si>
    <t xml:space="preserve">DEKORIVA-CO D.O.O. NK         </t>
  </si>
  <si>
    <t>2262</t>
  </si>
  <si>
    <t xml:space="preserve">REK ORMAN 6U 19W 6406                             </t>
  </si>
  <si>
    <t xml:space="preserve">HARDNET D.O.O. NK             </t>
  </si>
  <si>
    <t>2263</t>
  </si>
  <si>
    <t xml:space="preserve">LAP-TOP HP-250                                    </t>
  </si>
  <si>
    <t>2264</t>
  </si>
  <si>
    <t xml:space="preserve">LAP TOP-HP 250 G3 BOBA ROGANOVIC                  </t>
  </si>
  <si>
    <t>2265</t>
  </si>
  <si>
    <t xml:space="preserve">GSM-GATEVAJ UREDJAJ                               </t>
  </si>
  <si>
    <t xml:space="preserve">TELEMONT D.O.O.               </t>
  </si>
  <si>
    <t>2266</t>
  </si>
  <si>
    <t xml:space="preserve">DESKTOP RACUNAR                                   </t>
  </si>
  <si>
    <t xml:space="preserve">MIN.ZA INFO.DRUSTVO I TEL     </t>
  </si>
  <si>
    <t>2267</t>
  </si>
  <si>
    <t xml:space="preserve">MIN.ZA INFO.DRUSTVO I TEL.    </t>
  </si>
  <si>
    <t>2268</t>
  </si>
  <si>
    <t xml:space="preserve">KLIMA VIVAX ACP-12CH 35 AER                       </t>
  </si>
  <si>
    <t xml:space="preserve">HOME SISTEMS D.O.O.           </t>
  </si>
  <si>
    <t>2269</t>
  </si>
  <si>
    <t xml:space="preserve">KLIMA VIVAX ACP-12CH 35AER                        </t>
  </si>
  <si>
    <t xml:space="preserve">HOME SISTEMS D.O.O. PG        </t>
  </si>
  <si>
    <t>2270</t>
  </si>
  <si>
    <t xml:space="preserve">KLIMA VIVAX  ACP--12CH  35AER                     </t>
  </si>
  <si>
    <t xml:space="preserve">HOME SISTEM D.O.O.            </t>
  </si>
  <si>
    <t>2271</t>
  </si>
  <si>
    <t xml:space="preserve">STAMPAC - 1025KYOCERA                             </t>
  </si>
  <si>
    <t xml:space="preserve">ELEKTRO-FRIGO D.O.O.          </t>
  </si>
  <si>
    <t>2272</t>
  </si>
  <si>
    <t xml:space="preserve">OPEL ASTRA 4DR SELEKTION B  16DTL  MTG            </t>
  </si>
  <si>
    <t xml:space="preserve">OSMANAGIC CO DOO              </t>
  </si>
  <si>
    <t>2273</t>
  </si>
  <si>
    <t xml:space="preserve">KANCEL.  STOLICA 6158  CRNA                       </t>
  </si>
  <si>
    <t xml:space="preserve">RAMOND  DOO                   </t>
  </si>
  <si>
    <t>2274</t>
  </si>
  <si>
    <t xml:space="preserve">SEF                                               </t>
  </si>
  <si>
    <t xml:space="preserve">OKOV   NK                     </t>
  </si>
  <si>
    <t>2275</t>
  </si>
  <si>
    <t xml:space="preserve">FOTO APARAT SONY                                  </t>
  </si>
  <si>
    <t xml:space="preserve">GRMEC NK                      </t>
  </si>
  <si>
    <t>2276</t>
  </si>
  <si>
    <t xml:space="preserve">RADIJATOR FISER  FS 802                           </t>
  </si>
  <si>
    <t xml:space="preserve">KD PROMET MONTAZA             </t>
  </si>
  <si>
    <t>2277</t>
  </si>
  <si>
    <t xml:space="preserve">KOMPJUTER  INTEL CORE  I  5                       </t>
  </si>
  <si>
    <t xml:space="preserve">SAP COM  DOO                  </t>
  </si>
  <si>
    <t>2278</t>
  </si>
  <si>
    <t xml:space="preserve">KOMPJUTER  INTEL CORE I  3                        </t>
  </si>
  <si>
    <t xml:space="preserve">SAPCOM  DOO                   </t>
  </si>
  <si>
    <t>2279</t>
  </si>
  <si>
    <t xml:space="preserve">STAMPAC  LASER JET MFP M 125 NV                   </t>
  </si>
  <si>
    <t>2280</t>
  </si>
  <si>
    <t xml:space="preserve">VISECA OTVORENA POLICA                            </t>
  </si>
  <si>
    <t xml:space="preserve">PO POPISU   DONACIJA          </t>
  </si>
  <si>
    <t>2281</t>
  </si>
  <si>
    <t xml:space="preserve">VITRINA SA STAKLOM                                </t>
  </si>
  <si>
    <t>2282</t>
  </si>
  <si>
    <t xml:space="preserve">VITRINA POLICA                                    </t>
  </si>
  <si>
    <t xml:space="preserve">PO POPISU  DONACIJA           </t>
  </si>
  <si>
    <t>2283</t>
  </si>
  <si>
    <t xml:space="preserve">POPIS    DONACIJA             </t>
  </si>
  <si>
    <t>2284</t>
  </si>
  <si>
    <t xml:space="preserve">PO POPISU    DONACIJA         </t>
  </si>
  <si>
    <t>2285</t>
  </si>
  <si>
    <t xml:space="preserve">KOMPJUTER PENTIJUM  4  .                          </t>
  </si>
  <si>
    <t xml:space="preserve">POPIS   NVO                   </t>
  </si>
  <si>
    <t>2286</t>
  </si>
  <si>
    <t xml:space="preserve">STAMPAC  HP L.J.  1200    DONACIJA                </t>
  </si>
  <si>
    <t xml:space="preserve">POPIS - NVO  FORS M.          </t>
  </si>
  <si>
    <t>2287</t>
  </si>
  <si>
    <t xml:space="preserve">KOMPJUTER PENTIJUM 4  -  DONACIJA  MUPA           </t>
  </si>
  <si>
    <t>2288</t>
  </si>
  <si>
    <t xml:space="preserve">KOPIR SKENER STAMPAC                              </t>
  </si>
  <si>
    <t xml:space="preserve">PO POP.  DONACIJA  MUPA       </t>
  </si>
  <si>
    <t>2289</t>
  </si>
  <si>
    <t xml:space="preserve">POPIS  DONACIJA  FORS MO      </t>
  </si>
  <si>
    <t>2290</t>
  </si>
  <si>
    <t xml:space="preserve">STAMPAC  HP LJ M 125A  MFP                        </t>
  </si>
  <si>
    <t xml:space="preserve">POP- DONAC. NVO  CRKVA        </t>
  </si>
  <si>
    <t>2291</t>
  </si>
  <si>
    <t xml:space="preserve">STAMPAC HP  MLJ   P  1102                         </t>
  </si>
  <si>
    <t xml:space="preserve">POPIS  DONAC NVO   CRKVA      </t>
  </si>
  <si>
    <t>2292</t>
  </si>
  <si>
    <t xml:space="preserve">PROJEKTOR  ACER X113+H  DLP                       </t>
  </si>
  <si>
    <t xml:space="preserve">POPIS    DONAC. NVO  CRKVA    </t>
  </si>
  <si>
    <t>2293</t>
  </si>
  <si>
    <t xml:space="preserve">PROJEKCIONO PLATNO                                </t>
  </si>
  <si>
    <t xml:space="preserve">POPIS DON. NVO  CRKVA         </t>
  </si>
  <si>
    <t>2294</t>
  </si>
  <si>
    <t xml:space="preserve">KOMPJUTERSKI  STOLOVI                             </t>
  </si>
  <si>
    <t xml:space="preserve">POPIS  DONAC.  CRKVA          </t>
  </si>
  <si>
    <t>2295</t>
  </si>
  <si>
    <t xml:space="preserve">KOMPJUTERSKE STOLICE                              </t>
  </si>
  <si>
    <t xml:space="preserve">POPIS  DONACIJA  CRKVA        </t>
  </si>
  <si>
    <t>2296</t>
  </si>
  <si>
    <t xml:space="preserve">SOFA                                              </t>
  </si>
  <si>
    <t xml:space="preserve">POPIS  DONACIJA   CRKVA       </t>
  </si>
  <si>
    <t>2297</t>
  </si>
  <si>
    <t xml:space="preserve">STAMPAC  BROTHER  MFC - 6920 DW/U BOJI            </t>
  </si>
  <si>
    <t xml:space="preserve">POPIS DONAC - CANO KOPR.      </t>
  </si>
  <si>
    <t>2298</t>
  </si>
  <si>
    <t xml:space="preserve">MOB. TELEFON SAMSUNG GALAXY   RADOŠ  Š.           </t>
  </si>
  <si>
    <t xml:space="preserve">CRNOG. TELEKOM                </t>
  </si>
  <si>
    <t>2300</t>
  </si>
  <si>
    <t xml:space="preserve">TELEFON  SAMSUNG  GAL. A5          BOBA R.        </t>
  </si>
  <si>
    <t xml:space="preserve">CRNOGORSKI TELEKOM AD         </t>
  </si>
  <si>
    <t>2301</t>
  </si>
  <si>
    <t xml:space="preserve">KOMPJUTER  USED DELL  DESKTOP   POLOVNI           </t>
  </si>
  <si>
    <t xml:space="preserve">THE CHURCH OF JESUS  C.       </t>
  </si>
  <si>
    <t>2302</t>
  </si>
  <si>
    <t xml:space="preserve">LAP TOP  DELL                                     </t>
  </si>
  <si>
    <t xml:space="preserve">THE CHURCH OF JESUS           </t>
  </si>
  <si>
    <t>2303</t>
  </si>
  <si>
    <t xml:space="preserve">SEF NA KLJUC                                      </t>
  </si>
  <si>
    <t xml:space="preserve">OKOV  DOO                     </t>
  </si>
  <si>
    <t>2304</t>
  </si>
  <si>
    <t xml:space="preserve">LAPTOP -HP ELITE BOOK  CZC 101746                 </t>
  </si>
  <si>
    <t xml:space="preserve">U N D P  -  DONACIJA          </t>
  </si>
  <si>
    <t>2305</t>
  </si>
  <si>
    <t xml:space="preserve">RADIJATOR  FIUER FS802 1 3R                       </t>
  </si>
  <si>
    <t xml:space="preserve">KD PROMET MONTAŽA             </t>
  </si>
  <si>
    <t>2306</t>
  </si>
  <si>
    <t xml:space="preserve">RADIJATOR ORION OOR                               </t>
  </si>
  <si>
    <t xml:space="preserve">K.D. PROMET MONTAŽA           </t>
  </si>
  <si>
    <t>2307</t>
  </si>
  <si>
    <t xml:space="preserve">FAX UREDAJ ZA  ŠTAMPANJE  LJ PRO MFP              </t>
  </si>
  <si>
    <t xml:space="preserve">HARD NET DOO NK               </t>
  </si>
  <si>
    <t>2308</t>
  </si>
  <si>
    <t xml:space="preserve">FOTO APARAT  NIKON                                </t>
  </si>
  <si>
    <t xml:space="preserve">K.D.  PROMET MONTAZA          </t>
  </si>
  <si>
    <t>2309</t>
  </si>
  <si>
    <t xml:space="preserve">KANCELARIJSKA  STOLICA DT 5501                    </t>
  </si>
  <si>
    <t>2310</t>
  </si>
  <si>
    <t xml:space="preserve">KANCEL. STOLICA 9081                              </t>
  </si>
  <si>
    <t>2311</t>
  </si>
  <si>
    <t xml:space="preserve">KANCEL. STOLICA                                   </t>
  </si>
  <si>
    <t>2312</t>
  </si>
  <si>
    <t xml:space="preserve">TRAKASTE ZAVJESE ZA SALU BR. 3                    </t>
  </si>
  <si>
    <t xml:space="preserve">P.Z.  LUCKI  DOO              </t>
  </si>
  <si>
    <t>2313</t>
  </si>
  <si>
    <t xml:space="preserve">KANC. FOTELJA  6158  HE-B                         </t>
  </si>
  <si>
    <t xml:space="preserve">RAMOND DOO                    </t>
  </si>
  <si>
    <t>2314</t>
  </si>
  <si>
    <t xml:space="preserve">RASHL. VITRINA                                    </t>
  </si>
  <si>
    <t xml:space="preserve">ELEKTRO FRIGO                 </t>
  </si>
  <si>
    <t>2315</t>
  </si>
  <si>
    <t xml:space="preserve">STO NA METALNIM NOGAMA                            </t>
  </si>
  <si>
    <t xml:space="preserve">GRAND DESIGN                  </t>
  </si>
  <si>
    <t>2316</t>
  </si>
  <si>
    <t xml:space="preserve">RADIJATOR FISER                                   </t>
  </si>
  <si>
    <t>2317</t>
  </si>
  <si>
    <t xml:space="preserve">RADIJATOR  FISER                                  </t>
  </si>
  <si>
    <t>2318</t>
  </si>
  <si>
    <t xml:space="preserve">RADIJATOR  FA 5584-4                              </t>
  </si>
  <si>
    <t xml:space="preserve">NECKOM  NK                    </t>
  </si>
  <si>
    <t>2319</t>
  </si>
  <si>
    <t xml:space="preserve">RADIJATOR   FA-5584-4                             </t>
  </si>
  <si>
    <t xml:space="preserve">NECKOM NK                     </t>
  </si>
  <si>
    <t>2320</t>
  </si>
  <si>
    <t>2321</t>
  </si>
  <si>
    <t>2322</t>
  </si>
  <si>
    <t xml:space="preserve">RADIJATOR FISER  FS  RATKA KRIVOKAPIC             </t>
  </si>
  <si>
    <t>2323</t>
  </si>
  <si>
    <t xml:space="preserve">KANCELARIJSKA STOLICA   -CRNA  RATKA KRIVOKAPIC   </t>
  </si>
  <si>
    <t>2324</t>
  </si>
  <si>
    <t xml:space="preserve">KOMPJUTERSKI STO  145*65.5*75.5                   </t>
  </si>
  <si>
    <t xml:space="preserve">GRAND DESING -PG-             </t>
  </si>
  <si>
    <t>2325</t>
  </si>
  <si>
    <t>2326</t>
  </si>
  <si>
    <t xml:space="preserve">DAKTILO STOLICE                                   </t>
  </si>
  <si>
    <t>2327</t>
  </si>
  <si>
    <t xml:space="preserve">UGAONA GARNITURA                                  </t>
  </si>
  <si>
    <t>2328</t>
  </si>
  <si>
    <t xml:space="preserve">KANCEL. STOLICA -TAURUS                           </t>
  </si>
  <si>
    <t>2329</t>
  </si>
  <si>
    <t xml:space="preserve">KANC. STO 160*90*75                               </t>
  </si>
  <si>
    <t>2330</t>
  </si>
  <si>
    <t xml:space="preserve">KANC. STOLICA  FOTELJA                            </t>
  </si>
  <si>
    <t>2331</t>
  </si>
  <si>
    <t>2332</t>
  </si>
  <si>
    <t>2333</t>
  </si>
  <si>
    <t xml:space="preserve">KANCELAR. STOLICA                                 </t>
  </si>
  <si>
    <t>2334</t>
  </si>
  <si>
    <t>2335</t>
  </si>
  <si>
    <t xml:space="preserve">LAP TOP   RACUNAR    MILOS TOMASEVIC              </t>
  </si>
  <si>
    <t>2336</t>
  </si>
  <si>
    <t xml:space="preserve">STAMPAC  LJ  PRO M125                             </t>
  </si>
  <si>
    <t xml:space="preserve">MILS  DOO                     </t>
  </si>
  <si>
    <t>2337</t>
  </si>
  <si>
    <t xml:space="preserve">KOFERENCIJSKI STO    -IZRADA-                     </t>
  </si>
  <si>
    <t xml:space="preserve">JAVORAK   MB                  </t>
  </si>
  <si>
    <t>2338</t>
  </si>
  <si>
    <t xml:space="preserve">JAVORAK  MB                   </t>
  </si>
  <si>
    <t>2339</t>
  </si>
  <si>
    <t xml:space="preserve">KOMODA  120*45                                    </t>
  </si>
  <si>
    <t xml:space="preserve">JAVORAK    MB                 </t>
  </si>
  <si>
    <t>2340</t>
  </si>
  <si>
    <t xml:space="preserve">KOMODA  280*90                                    </t>
  </si>
  <si>
    <t>2341</t>
  </si>
  <si>
    <t xml:space="preserve">KOFERENCIJSKA STOLICA                             </t>
  </si>
  <si>
    <t>2342</t>
  </si>
  <si>
    <t>2343</t>
  </si>
  <si>
    <t>2344</t>
  </si>
  <si>
    <t xml:space="preserve">TV  KOMPOZICIJA                                   </t>
  </si>
  <si>
    <t>2345</t>
  </si>
  <si>
    <t>2346</t>
  </si>
  <si>
    <t xml:space="preserve">TAPACIRANA  VRATA                                 </t>
  </si>
  <si>
    <t>2347</t>
  </si>
  <si>
    <t xml:space="preserve">MONTAZNA ZIDNA KOMPOZICIJA  L375*D50              </t>
  </si>
  <si>
    <t>2348</t>
  </si>
  <si>
    <t xml:space="preserve">JAVORAK  -MB-                 </t>
  </si>
  <si>
    <t>2349</t>
  </si>
  <si>
    <t xml:space="preserve">TROKRILNA VRATA    270*300                        </t>
  </si>
  <si>
    <t>2350</t>
  </si>
  <si>
    <t xml:space="preserve">ARHIVSKA STALAZA   H380*D41                       </t>
  </si>
  <si>
    <t>2351</t>
  </si>
  <si>
    <t xml:space="preserve">ARHIVSKA STALAZA                                  </t>
  </si>
  <si>
    <t xml:space="preserve">JAVORAK-MB                    </t>
  </si>
  <si>
    <t>2352</t>
  </si>
  <si>
    <t xml:space="preserve">KOMPJUTER   INTEL  COR  I  3                      </t>
  </si>
  <si>
    <t>2353</t>
  </si>
  <si>
    <t xml:space="preserve">STAMPAC HP LJ  M125                               </t>
  </si>
  <si>
    <t>2354</t>
  </si>
  <si>
    <t xml:space="preserve">KOMPJUTER   INTEL  CORE  I 5                      </t>
  </si>
  <si>
    <t xml:space="preserve">SAPCOM DOO                    </t>
  </si>
  <si>
    <t>2355</t>
  </si>
  <si>
    <t xml:space="preserve">KOMPJUTER  INTEL CORE  I 3                        </t>
  </si>
  <si>
    <t>2356</t>
  </si>
  <si>
    <t xml:space="preserve">STAMPAC   LJ M125                                 </t>
  </si>
  <si>
    <t>2357</t>
  </si>
  <si>
    <t xml:space="preserve">KOMPJUTER  INTEL CORE   I 3                       </t>
  </si>
  <si>
    <t>2358</t>
  </si>
  <si>
    <t xml:space="preserve">STAMPAC HP LJ M125                                </t>
  </si>
  <si>
    <t>2359</t>
  </si>
  <si>
    <t xml:space="preserve">KOMJUTER  INTEL  CORE  I 3                        </t>
  </si>
  <si>
    <t xml:space="preserve">SAPCOM   DOO                  </t>
  </si>
  <si>
    <t>2360</t>
  </si>
  <si>
    <t xml:space="preserve">STAMPAC  HP LJ  M125                              </t>
  </si>
  <si>
    <t>2361</t>
  </si>
  <si>
    <t xml:space="preserve">KOMPJUTER INTEL CORE  I 3                         </t>
  </si>
  <si>
    <t>2362</t>
  </si>
  <si>
    <t>2363</t>
  </si>
  <si>
    <t xml:space="preserve">KOMPJUTER  INTEL CORE  I 5                        </t>
  </si>
  <si>
    <t>2364</t>
  </si>
  <si>
    <t>2365</t>
  </si>
  <si>
    <t xml:space="preserve">STAMPAC  INK   JET HP  OFFICE JET                 </t>
  </si>
  <si>
    <t>2366</t>
  </si>
  <si>
    <t xml:space="preserve">KOMPJUTER    I 3                                  </t>
  </si>
  <si>
    <t>2367</t>
  </si>
  <si>
    <t>2368</t>
  </si>
  <si>
    <t xml:space="preserve">KOMPJUTER  INTEL  CORE  I 3                       </t>
  </si>
  <si>
    <t>2369</t>
  </si>
  <si>
    <t xml:space="preserve">KOMPJUTER  INTEL CORE   I 5                       </t>
  </si>
  <si>
    <t xml:space="preserve">SAOCOM   DOO                  </t>
  </si>
  <si>
    <t>2370</t>
  </si>
  <si>
    <t xml:space="preserve">KOMPJUTER  INTEL  CORE I 3                        </t>
  </si>
  <si>
    <t>2371</t>
  </si>
  <si>
    <t xml:space="preserve">STAMPAC  HP                                       </t>
  </si>
  <si>
    <t>2372</t>
  </si>
  <si>
    <t xml:space="preserve">KOMPJUTER  INTEL  CORE  I  3                      </t>
  </si>
  <si>
    <t>2373</t>
  </si>
  <si>
    <t xml:space="preserve">STAMPAC  HP LJ M125                               </t>
  </si>
  <si>
    <t>2374</t>
  </si>
  <si>
    <t xml:space="preserve">OPEL  ASTRA  4DR  ENJOY  B16*ERM15                </t>
  </si>
  <si>
    <t xml:space="preserve">OSMANAGIC   PG                </t>
  </si>
  <si>
    <t>2375</t>
  </si>
  <si>
    <t xml:space="preserve">OPEL ASTRA  4DR  ENJOY  B16 *ER M15               </t>
  </si>
  <si>
    <t xml:space="preserve">OSMANAGIC  PG                 </t>
  </si>
  <si>
    <t>2376</t>
  </si>
  <si>
    <t xml:space="preserve">OPEL ASTRA  4DR ENJOY  B16*ER M15                 </t>
  </si>
  <si>
    <t>2377</t>
  </si>
  <si>
    <t xml:space="preserve">RUCNA DIGITALNA RADIO STANICA-MOTOROLA            </t>
  </si>
  <si>
    <t xml:space="preserve">WIRELESS  MONTENEGRO          </t>
  </si>
  <si>
    <t>2378</t>
  </si>
  <si>
    <t xml:space="preserve">STABILNA DIGITALNA RADIO STANICA                  </t>
  </si>
  <si>
    <t>2379</t>
  </si>
  <si>
    <t xml:space="preserve">DIGITALNA RADIO STANICA ZA KOLA                   </t>
  </si>
  <si>
    <t>2380</t>
  </si>
  <si>
    <t xml:space="preserve">STAMPAC  HP LJ PRO M125                           </t>
  </si>
  <si>
    <t xml:space="preserve">PO  POPISU                    </t>
  </si>
  <si>
    <t>2381</t>
  </si>
  <si>
    <t xml:space="preserve">STAMPAC HP LJ PRO M125                            </t>
  </si>
  <si>
    <t>2382</t>
  </si>
  <si>
    <t xml:space="preserve">EKSTERNI HARD DISK                                </t>
  </si>
  <si>
    <t>2383</t>
  </si>
  <si>
    <t xml:space="preserve">KOMPJUTER  -  PROCESOR                            </t>
  </si>
  <si>
    <t>2384</t>
  </si>
  <si>
    <t xml:space="preserve">KOMPJUTER - PR0CESOR                              </t>
  </si>
  <si>
    <t>2385</t>
  </si>
  <si>
    <t xml:space="preserve">KOMJUTER - PROCESOR                               </t>
  </si>
  <si>
    <t>2386</t>
  </si>
  <si>
    <t xml:space="preserve">KOMPJUTER - PROCESOR                              </t>
  </si>
  <si>
    <t>2387</t>
  </si>
  <si>
    <t>2388</t>
  </si>
  <si>
    <t>2389</t>
  </si>
  <si>
    <t>2390</t>
  </si>
  <si>
    <t xml:space="preserve">KOMPJUTER  - PROCESOR                             </t>
  </si>
  <si>
    <t>2391</t>
  </si>
  <si>
    <t>2392</t>
  </si>
  <si>
    <t>2393</t>
  </si>
  <si>
    <t>2394</t>
  </si>
  <si>
    <t>2395</t>
  </si>
  <si>
    <t xml:space="preserve">MONITOR  LG                                       </t>
  </si>
  <si>
    <t>2396</t>
  </si>
  <si>
    <t>2397</t>
  </si>
  <si>
    <t xml:space="preserve">MONITOR                                           </t>
  </si>
  <si>
    <t>2398</t>
  </si>
  <si>
    <t>2399</t>
  </si>
  <si>
    <t xml:space="preserve">KOPIR-SKENER-STAMPAC  KYOCERA  FS                 </t>
  </si>
  <si>
    <t>2400</t>
  </si>
  <si>
    <t xml:space="preserve">STAMPAC XEROX PHASER 3140                         </t>
  </si>
  <si>
    <t>2401</t>
  </si>
  <si>
    <t>2402</t>
  </si>
  <si>
    <t xml:space="preserve">PUMPA ZA VODU                                     </t>
  </si>
  <si>
    <t>2403</t>
  </si>
  <si>
    <t xml:space="preserve">ULJNI  RADIJATOR -VIVAX-                          </t>
  </si>
  <si>
    <t xml:space="preserve">K.D.  PROMET MONTAŽA          </t>
  </si>
  <si>
    <t>2404</t>
  </si>
  <si>
    <t xml:space="preserve">KAROLIFER  TROFAZNI                               </t>
  </si>
  <si>
    <t xml:space="preserve">KD  PROMET MONTAŽA            </t>
  </si>
  <si>
    <t>2405</t>
  </si>
  <si>
    <t xml:space="preserve">FOTELJA  - CRNA   -9081-                          </t>
  </si>
  <si>
    <t xml:space="preserve">RAMOND  D.O.O.                </t>
  </si>
  <si>
    <t>2406</t>
  </si>
  <si>
    <t xml:space="preserve">TELEFON  PANASONIK 16 -FIKSNI-                    </t>
  </si>
  <si>
    <t>2407</t>
  </si>
  <si>
    <t xml:space="preserve">KOFERENCIJSKA STOLICA -CRNA                       </t>
  </si>
  <si>
    <t>2408</t>
  </si>
  <si>
    <t xml:space="preserve">TELEFON PANASONIK KX-TG  -FIKSNI-                 </t>
  </si>
  <si>
    <t>2409</t>
  </si>
  <si>
    <t xml:space="preserve">KOFERENCIJSKA  STOLICA 3002 -CRNA-                </t>
  </si>
  <si>
    <t>2410</t>
  </si>
  <si>
    <t xml:space="preserve">STAMPAC-HP COLOR LJ M 452 NW                      </t>
  </si>
  <si>
    <t xml:space="preserve">MILS  COMPUTERS  DOO          </t>
  </si>
  <si>
    <t>2411</t>
  </si>
  <si>
    <t xml:space="preserve">TELEFON  PANASONIK KX-TG   -FIKSNI-               </t>
  </si>
  <si>
    <t>2412</t>
  </si>
  <si>
    <t xml:space="preserve">STAMPAC -  HP LJ  PRO MFP M 26 NW                 </t>
  </si>
  <si>
    <t>2413</t>
  </si>
  <si>
    <t xml:space="preserve">MASKA ZA RADIJATOR                                </t>
  </si>
  <si>
    <t xml:space="preserve">GRAND DESIGN - PG             </t>
  </si>
  <si>
    <t>2414</t>
  </si>
  <si>
    <t xml:space="preserve">MASKA  ZA RADIJATOR  - SALA  3                    </t>
  </si>
  <si>
    <t xml:space="preserve">GRAND DESIGN -PG-             </t>
  </si>
  <si>
    <t>2415</t>
  </si>
  <si>
    <t xml:space="preserve">GRAND  DESIGN  -PG-           </t>
  </si>
  <si>
    <t>2416</t>
  </si>
  <si>
    <t xml:space="preserve">MOTORNI  TRIMER  -FS  120                         </t>
  </si>
  <si>
    <t xml:space="preserve">JKP   KOMUNALNO  -NK-         </t>
  </si>
  <si>
    <t>2417</t>
  </si>
  <si>
    <t xml:space="preserve">KANCEL. FOTELJA  9081-CRNA                        </t>
  </si>
  <si>
    <t>2418</t>
  </si>
  <si>
    <t xml:space="preserve">STAMPAC HP LJ  M26NW                              </t>
  </si>
  <si>
    <t>2419</t>
  </si>
  <si>
    <t xml:space="preserve">RADIJATOR  ULJNI  OM-19F13                        </t>
  </si>
  <si>
    <t xml:space="preserve">K I P S                       </t>
  </si>
  <si>
    <t>2420</t>
  </si>
  <si>
    <t xml:space="preserve">STOLICE -TAPACIRANJE -                            </t>
  </si>
  <si>
    <t xml:space="preserve">JOVICA MILI+I-                </t>
  </si>
  <si>
    <t>2421</t>
  </si>
  <si>
    <t xml:space="preserve">KVARCNA GRIJ. -TERMOLUX                           </t>
  </si>
  <si>
    <t>2422</t>
  </si>
  <si>
    <t xml:space="preserve">KANCELAR. STO  -  110*70*76                       </t>
  </si>
  <si>
    <t xml:space="preserve">DEKOR IVA -CO                 </t>
  </si>
  <si>
    <t>2423</t>
  </si>
  <si>
    <t xml:space="preserve">OPEL  MOKKA  -  INOVATION CFCU/MNE/  029          </t>
  </si>
  <si>
    <t xml:space="preserve">OSMANAGIC  CO   D.O.O.        </t>
  </si>
  <si>
    <t>2424</t>
  </si>
  <si>
    <t xml:space="preserve">LAPTOP  -  NOTEBOOK  LENOVO  V 310                </t>
  </si>
  <si>
    <t>2425</t>
  </si>
  <si>
    <t xml:space="preserve">STAMPAC - LEXMARK  MX  317 DN LASER MFA4          </t>
  </si>
  <si>
    <t>2426</t>
  </si>
  <si>
    <t xml:space="preserve">LAPTOP - HP PRO BOOK  470-LAZAR MIJANOVIC-        </t>
  </si>
  <si>
    <t>2427</t>
  </si>
  <si>
    <t xml:space="preserve">STAMPAC - LJ  PRO  MFP M26NW                      </t>
  </si>
  <si>
    <t xml:space="preserve">DOO - SAPCOM                  </t>
  </si>
  <si>
    <t>2428</t>
  </si>
  <si>
    <t xml:space="preserve">KANC. STOLICA - GRANDE -  (CRNA)                  </t>
  </si>
  <si>
    <t>2429</t>
  </si>
  <si>
    <t xml:space="preserve">KANC. STOLICA -GRANDE                             </t>
  </si>
  <si>
    <t>2430</t>
  </si>
  <si>
    <t xml:space="preserve">KANC. FOTELJA - CRNA                              </t>
  </si>
  <si>
    <t>2431</t>
  </si>
  <si>
    <t xml:space="preserve">FOTELJA 9081- CRNA                                </t>
  </si>
  <si>
    <t>2432</t>
  </si>
  <si>
    <t xml:space="preserve">RADNI STO SA 3 FIOKARA                            </t>
  </si>
  <si>
    <t>2433</t>
  </si>
  <si>
    <t xml:space="preserve">STAMPAC -CANON IR 2520                            </t>
  </si>
  <si>
    <t xml:space="preserve">SCEPANOVIC  DOO- PG           </t>
  </si>
  <si>
    <t>2434</t>
  </si>
  <si>
    <t xml:space="preserve">MONITOR   LG                                      </t>
  </si>
  <si>
    <t xml:space="preserve">MILS  COMPUTERS   DOO         </t>
  </si>
  <si>
    <t>2435</t>
  </si>
  <si>
    <t xml:space="preserve">ZAVJESA   ZA  PRIJEMNU  KANC.                     </t>
  </si>
  <si>
    <t xml:space="preserve">ANA INTERIOS  DOO  -NK        </t>
  </si>
  <si>
    <t>2436</t>
  </si>
  <si>
    <t xml:space="preserve">PLASTICNA GARNISLA                                </t>
  </si>
  <si>
    <t xml:space="preserve">ANA  INTERIORS DOO NK         </t>
  </si>
  <si>
    <t>2437</t>
  </si>
  <si>
    <t xml:space="preserve">KANC. STOLICA - BIJELA                            </t>
  </si>
  <si>
    <t>2438</t>
  </si>
  <si>
    <t xml:space="preserve">KANC. FOTELJA  - BALSO                            </t>
  </si>
  <si>
    <t>2439</t>
  </si>
  <si>
    <t xml:space="preserve">KANC. STOLICA - GRANDE                            </t>
  </si>
  <si>
    <t>2440</t>
  </si>
  <si>
    <t xml:space="preserve">PVC  NOCNI ORMARCIC -FIOKAR                       </t>
  </si>
  <si>
    <t>2441</t>
  </si>
  <si>
    <t xml:space="preserve">KOFERENCIJSKA   STOLICA                           </t>
  </si>
  <si>
    <t>2442</t>
  </si>
  <si>
    <t xml:space="preserve">KOMPJUTERSKA  STOLICA  - NETY                     </t>
  </si>
  <si>
    <t>2443</t>
  </si>
  <si>
    <t xml:space="preserve">KLIMA  AZURI  A -KLASA                            </t>
  </si>
  <si>
    <t xml:space="preserve">EL. SERVIS  - CIRO            </t>
  </si>
  <si>
    <t>2444</t>
  </si>
  <si>
    <t xml:space="preserve">RACUNAR  EWE  PC 13 4GB                           </t>
  </si>
  <si>
    <t xml:space="preserve">HARDNET-NK                    </t>
  </si>
  <si>
    <t>2445</t>
  </si>
  <si>
    <t xml:space="preserve">HARDNET - NK                  </t>
  </si>
  <si>
    <t>2446</t>
  </si>
  <si>
    <t xml:space="preserve">KANCEL. FOTELJA -BALSO                            </t>
  </si>
  <si>
    <t>2447</t>
  </si>
  <si>
    <t xml:space="preserve">KAMERA  HAC-HDW                                   </t>
  </si>
  <si>
    <t xml:space="preserve">KD  PROMET MONTAZA            </t>
  </si>
  <si>
    <t>2448</t>
  </si>
  <si>
    <t xml:space="preserve">REKORDER    XVR410HA                              </t>
  </si>
  <si>
    <t>2449</t>
  </si>
  <si>
    <t xml:space="preserve">TELEFON  PANASONIK  16                            </t>
  </si>
  <si>
    <t>2450</t>
  </si>
  <si>
    <t xml:space="preserve">FOTO APARAT CANON SA MEM. KARTICOM                </t>
  </si>
  <si>
    <t xml:space="preserve">KD  PROMET  MONTAŽA           </t>
  </si>
  <si>
    <t>2451</t>
  </si>
  <si>
    <t xml:space="preserve">FOTOAPARAT  DSC-TF1R  SA MEM. KARTICOM            </t>
  </si>
  <si>
    <t xml:space="preserve">KD PROMETMONTAŽA              </t>
  </si>
  <si>
    <t>2452</t>
  </si>
  <si>
    <t xml:space="preserve">KAMERA SONY  SA  MEM. KARTICOM                    </t>
  </si>
  <si>
    <t xml:space="preserve">KD  PROMETMONTAŽA             </t>
  </si>
  <si>
    <t>2453</t>
  </si>
  <si>
    <t xml:space="preserve">MOB.  TELEFON -ULEFONE AMOR                       </t>
  </si>
  <si>
    <t>2454</t>
  </si>
  <si>
    <t xml:space="preserve">MONITOR  AOC                                      </t>
  </si>
  <si>
    <t xml:space="preserve">MILS   COMPUTERS              </t>
  </si>
  <si>
    <t>2455</t>
  </si>
  <si>
    <t xml:space="preserve">TV LCD  VIVAX                                     </t>
  </si>
  <si>
    <t>2456</t>
  </si>
  <si>
    <t xml:space="preserve">TELEFON KX-TG                                     </t>
  </si>
  <si>
    <t>2457</t>
  </si>
  <si>
    <t xml:space="preserve">SERVER ZA TREZOR                                  </t>
  </si>
  <si>
    <t xml:space="preserve">HARDNET NK                    </t>
  </si>
  <si>
    <t>2458</t>
  </si>
  <si>
    <t xml:space="preserve">RACUNAR SA KOMPONENTAMA                           </t>
  </si>
  <si>
    <t xml:space="preserve">MILS  COMPUTERS -NK           </t>
  </si>
  <si>
    <t>2459</t>
  </si>
  <si>
    <t xml:space="preserve">ŠTAMPAC-  HP  LJ PRO M102A                        </t>
  </si>
  <si>
    <t xml:space="preserve">MILS COMPUTERS                </t>
  </si>
  <si>
    <t>2460</t>
  </si>
  <si>
    <t xml:space="preserve">STAMPAC  HP LJ MFP  M28                           </t>
  </si>
  <si>
    <t>2461</t>
  </si>
  <si>
    <t xml:space="preserve">PANEL  KONVEKTOR                                  </t>
  </si>
  <si>
    <t xml:space="preserve">OKOV -  NK                    </t>
  </si>
  <si>
    <t>2462</t>
  </si>
  <si>
    <t xml:space="preserve">KLIMA  VOX VSA8-12BE                              </t>
  </si>
  <si>
    <t xml:space="preserve">KD  PROMETMONTAZA             </t>
  </si>
  <si>
    <t>2463</t>
  </si>
  <si>
    <t xml:space="preserve">VITRINA  -  KANCEL. UGAONA                        </t>
  </si>
  <si>
    <t xml:space="preserve">DEKOR IVA  -CO                </t>
  </si>
  <si>
    <t>2464</t>
  </si>
  <si>
    <t xml:space="preserve">POLICE ZA KARTOTEKU                               </t>
  </si>
  <si>
    <t>2465</t>
  </si>
  <si>
    <t xml:space="preserve">DEKORI  IVA   -  CO           </t>
  </si>
  <si>
    <t>2466</t>
  </si>
  <si>
    <t xml:space="preserve">OGLASNA TABLA                                     </t>
  </si>
  <si>
    <t xml:space="preserve">DEKOR IVA  -CO-               </t>
  </si>
  <si>
    <t>2467</t>
  </si>
  <si>
    <t xml:space="preserve">KANCELAR.  STOLICA                                </t>
  </si>
  <si>
    <t>2468</t>
  </si>
  <si>
    <t xml:space="preserve">PLOTER -EPSON  SURECOLOR -  SA KOMPONENTAMA       </t>
  </si>
  <si>
    <t xml:space="preserve">MILS  COMPUTERS               </t>
  </si>
  <si>
    <t>2469</t>
  </si>
  <si>
    <t xml:space="preserve">ŠTAMPAC   HP LJ  M12W                             </t>
  </si>
  <si>
    <t>2470</t>
  </si>
  <si>
    <t xml:space="preserve">DIKTAFON  ICD - FX  370                           </t>
  </si>
  <si>
    <t>2471</t>
  </si>
  <si>
    <t xml:space="preserve">RASTER OFFICE DOO - PG        </t>
  </si>
  <si>
    <t>2472</t>
  </si>
  <si>
    <t xml:space="preserve">TELEFON  PANASONIK 1611                           </t>
  </si>
  <si>
    <t xml:space="preserve">PROMET MONTAZA  KD            </t>
  </si>
  <si>
    <t>2473</t>
  </si>
  <si>
    <t xml:space="preserve">HP  LASER JET  PRO - M  130 FN                    </t>
  </si>
  <si>
    <t xml:space="preserve">PROMET MONTAŽA KD             </t>
  </si>
  <si>
    <t>2474</t>
  </si>
  <si>
    <t xml:space="preserve">TELEFON  PANASONIK KX-TG  1711                    </t>
  </si>
  <si>
    <t>2475</t>
  </si>
  <si>
    <t xml:space="preserve">TELEFON  PANASONIK                                </t>
  </si>
  <si>
    <t xml:space="preserve">PROMET MONTAZA KD             </t>
  </si>
  <si>
    <t>2476</t>
  </si>
  <si>
    <t xml:space="preserve">RADIJATOR  FISER  - FS                            </t>
  </si>
  <si>
    <t xml:space="preserve">PROMET  MONTAZA   K.D.        </t>
  </si>
  <si>
    <t>2477</t>
  </si>
  <si>
    <t xml:space="preserve">TELEFON  PANASONIK  1611                          </t>
  </si>
  <si>
    <t xml:space="preserve">PROMET  MONTAZA  - KD         </t>
  </si>
  <si>
    <t>2478</t>
  </si>
  <si>
    <t xml:space="preserve">RADIJATOR  -  VIVAX                               </t>
  </si>
  <si>
    <t>2479</t>
  </si>
  <si>
    <t xml:space="preserve">KVARCNA GRIJALICA - TERMOLUX                      </t>
  </si>
  <si>
    <t>2480</t>
  </si>
  <si>
    <t xml:space="preserve">ZIDNI KONVERTOR - BOS  1500                       </t>
  </si>
  <si>
    <t>2481</t>
  </si>
  <si>
    <t xml:space="preserve">KANCEL. FOTELJA 6158 HE-CRNA                      </t>
  </si>
  <si>
    <t>2482</t>
  </si>
  <si>
    <t xml:space="preserve">KANC.  STOLICA  BIJELA  PU -CRNA MREZA            </t>
  </si>
  <si>
    <t>2483</t>
  </si>
  <si>
    <t xml:space="preserve">KANC. STOLICA - COMBY                             </t>
  </si>
  <si>
    <t>2484</t>
  </si>
  <si>
    <t xml:space="preserve">KANCELARIJSKA  FOTELJA  - CRNA                    </t>
  </si>
  <si>
    <t>2485</t>
  </si>
  <si>
    <t xml:space="preserve">TELEFON  PANASONIK   1611                         </t>
  </si>
  <si>
    <t xml:space="preserve">PROMET MONTAZA  K.D.          </t>
  </si>
  <si>
    <t>2486</t>
  </si>
  <si>
    <t xml:space="preserve">PANEL KONVEKTOR                                   </t>
  </si>
  <si>
    <t>2488</t>
  </si>
  <si>
    <t xml:space="preserve">MONITOR  LG  LED 22NK                             </t>
  </si>
  <si>
    <t>2489</t>
  </si>
  <si>
    <t xml:space="preserve">MONITOR  LG   LED 22                              </t>
  </si>
  <si>
    <t>2490</t>
  </si>
  <si>
    <t xml:space="preserve">MILS COMPUTERS DOO            </t>
  </si>
  <si>
    <t>2491</t>
  </si>
  <si>
    <t xml:space="preserve">KOMPJUTERSKA OPREMA  (SWITCH TP LINK + 3700G)     </t>
  </si>
  <si>
    <t>2492</t>
  </si>
  <si>
    <t xml:space="preserve">KOMPJUTER - INTEL  I3   - 7100                    </t>
  </si>
  <si>
    <t xml:space="preserve">MILS KOMPUTERS DOO            </t>
  </si>
  <si>
    <t>2493</t>
  </si>
  <si>
    <t>2494</t>
  </si>
  <si>
    <t xml:space="preserve">KOMPJUTER  INTEL  CORE  I3                        </t>
  </si>
  <si>
    <t>2495</t>
  </si>
  <si>
    <t>2496</t>
  </si>
  <si>
    <t xml:space="preserve">KOMPJUTER  INTEL  CORE  I3  SA  OPREMOM           </t>
  </si>
  <si>
    <t>2497</t>
  </si>
  <si>
    <t xml:space="preserve">MATICNA  PLOCA                                    </t>
  </si>
  <si>
    <t>2499</t>
  </si>
  <si>
    <t xml:space="preserve">KOMP. OPREMA  -UPS  ESTON PROTECTION              </t>
  </si>
  <si>
    <t>2500</t>
  </si>
  <si>
    <t xml:space="preserve">KOMPJUTERSKA   OPREMA                             </t>
  </si>
  <si>
    <t>2501</t>
  </si>
  <si>
    <t xml:space="preserve">TV  ZA PRACENJE VIDEO NADZORA                     </t>
  </si>
  <si>
    <t>2502</t>
  </si>
  <si>
    <t xml:space="preserve">TV  LED  FOX  -  43                               </t>
  </si>
  <si>
    <t>2503</t>
  </si>
  <si>
    <t xml:space="preserve">KLIMA   VIVAX   APC - 24CH-70                     </t>
  </si>
  <si>
    <t>2504</t>
  </si>
  <si>
    <t xml:space="preserve">PANEL KONVEKTOR SA MEH.                           </t>
  </si>
  <si>
    <t xml:space="preserve">OKOV                          </t>
  </si>
  <si>
    <t>2505</t>
  </si>
  <si>
    <t xml:space="preserve">HP PRO M130 NW  -  (STAMPAC)                      </t>
  </si>
  <si>
    <t>2506</t>
  </si>
  <si>
    <t xml:space="preserve">KOMPJUTERSKA OPREMA- EKSTERNI HARD DISK           </t>
  </si>
  <si>
    <t xml:space="preserve">SAPCOM  DOO - NK              </t>
  </si>
  <si>
    <t>2507</t>
  </si>
  <si>
    <t xml:space="preserve">FOTOKOPIR APARAT CANON C-EXV 33 IR                </t>
  </si>
  <si>
    <t xml:space="preserve">SCEPANOVIC - PG               </t>
  </si>
  <si>
    <t>2508</t>
  </si>
  <si>
    <t xml:space="preserve">RACUNSKI  PROCESOR                                </t>
  </si>
  <si>
    <t>2509</t>
  </si>
  <si>
    <t xml:space="preserve">KOMJUTERSKA  OPREMA (D-LINK, UTP PACH)            </t>
  </si>
  <si>
    <t xml:space="preserve">MILS   DOO                    </t>
  </si>
  <si>
    <t>2510</t>
  </si>
  <si>
    <t xml:space="preserve">KOMPJUTERSKA OPREMA                               </t>
  </si>
  <si>
    <t>2511</t>
  </si>
  <si>
    <t xml:space="preserve">KOMPJUTER  SA PRATECOM OPREMOM                    </t>
  </si>
  <si>
    <t>2512</t>
  </si>
  <si>
    <t xml:space="preserve">RAM MEMORIJA  DDR3   (VEZA SA  M.P. 24)           </t>
  </si>
  <si>
    <t xml:space="preserve">MILS COMPUTERS  DOO           </t>
  </si>
  <si>
    <t>2513</t>
  </si>
  <si>
    <t xml:space="preserve">DODATNA OPREMA ZA SERVER - (VEZA SA M.P.-24, 43)  </t>
  </si>
  <si>
    <t>2514</t>
  </si>
  <si>
    <t xml:space="preserve">TRANSPORTNA TORBA                                 </t>
  </si>
  <si>
    <t xml:space="preserve">FORS   MONTENEGRO             </t>
  </si>
  <si>
    <t>2515</t>
  </si>
  <si>
    <t xml:space="preserve">STATICKO UZE  -  300 M                            </t>
  </si>
  <si>
    <t xml:space="preserve">FORS  MONTENEGRO              </t>
  </si>
  <si>
    <t>2516</t>
  </si>
  <si>
    <t xml:space="preserve">KOTURACA  SA LEZAJEVIMA  I BLOKEROM               </t>
  </si>
  <si>
    <t xml:space="preserve">FORS MONTENEGRO               </t>
  </si>
  <si>
    <t>2517</t>
  </si>
  <si>
    <t xml:space="preserve">KOTURACA  SPASILACKA                              </t>
  </si>
  <si>
    <t>2518</t>
  </si>
  <si>
    <t xml:space="preserve">PODESIVA NOZNA GURTNA                             </t>
  </si>
  <si>
    <t>2519</t>
  </si>
  <si>
    <t xml:space="preserve">RUCNA PENJACICA - DESNA                           </t>
  </si>
  <si>
    <t>2520</t>
  </si>
  <si>
    <t xml:space="preserve">LAGANA  PENJALICA  (TIBLOC)                       </t>
  </si>
  <si>
    <t>2521</t>
  </si>
  <si>
    <t xml:space="preserve">KARABINER  OVALNI -MATICAR                        </t>
  </si>
  <si>
    <t>2522</t>
  </si>
  <si>
    <t xml:space="preserve">KARABINER  AIMETRICNI - MATICAR                   </t>
  </si>
  <si>
    <t>2523</t>
  </si>
  <si>
    <t xml:space="preserve">SIGRUROSNA  KOCNICA                               </t>
  </si>
  <si>
    <t>2524</t>
  </si>
  <si>
    <t xml:space="preserve">OSMICA (HUIT)- ZA SPUSTANJE I OSIGURANJE          </t>
  </si>
  <si>
    <t>2525</t>
  </si>
  <si>
    <t xml:space="preserve">RADNI POJAS SA KOPCOM                             </t>
  </si>
  <si>
    <t>2526</t>
  </si>
  <si>
    <t xml:space="preserve">TROUGLASTI POJAS ZA EVAKUACIJU                    </t>
  </si>
  <si>
    <t xml:space="preserve">FORS MONTNEGRO                </t>
  </si>
  <si>
    <t>2527</t>
  </si>
  <si>
    <t xml:space="preserve">SPRAVA ZA POZICIONIRANJE SA UZETOM                </t>
  </si>
  <si>
    <t>2528</t>
  </si>
  <si>
    <t xml:space="preserve">DVOSTRUKA PUPKOVINA PODESAVAJUCA                  </t>
  </si>
  <si>
    <t>2529</t>
  </si>
  <si>
    <t xml:space="preserve">TRAKA SIVENA 60 CM                                </t>
  </si>
  <si>
    <t>2530</t>
  </si>
  <si>
    <t xml:space="preserve">TRAKA SIVENA 120 CM                               </t>
  </si>
  <si>
    <t>2531</t>
  </si>
  <si>
    <t xml:space="preserve">TRAKA SIVENA 180 CM                               </t>
  </si>
  <si>
    <t>2532</t>
  </si>
  <si>
    <t xml:space="preserve">RADNI POJAS - AVIO SIT FAST                       </t>
  </si>
  <si>
    <t>2533</t>
  </si>
  <si>
    <t xml:space="preserve">KACIGA ZA RAD                                     </t>
  </si>
  <si>
    <t>2534</t>
  </si>
  <si>
    <t xml:space="preserve">DVODJELNA NOSILA I TRAKE                          </t>
  </si>
  <si>
    <t>2535</t>
  </si>
  <si>
    <t xml:space="preserve">SPINALNA DASKA, STABILIZATOR...                   </t>
  </si>
  <si>
    <t>2536</t>
  </si>
  <si>
    <t xml:space="preserve">SUVO ODIJELO                                      </t>
  </si>
  <si>
    <t>2537</t>
  </si>
  <si>
    <t xml:space="preserve">PODODIJELO                                        </t>
  </si>
  <si>
    <t>2538</t>
  </si>
  <si>
    <t xml:space="preserve">ZASTITNA  KACIGA                                  </t>
  </si>
  <si>
    <t>2539</t>
  </si>
  <si>
    <t xml:space="preserve">ELASTICNA  VRPCA                                  </t>
  </si>
  <si>
    <t>2540</t>
  </si>
  <si>
    <t xml:space="preserve">CIZME ZA  SUVO ODIJELO                            </t>
  </si>
  <si>
    <t>2541</t>
  </si>
  <si>
    <t xml:space="preserve">SPASILACKI NOZ                                    </t>
  </si>
  <si>
    <t>2542</t>
  </si>
  <si>
    <t xml:space="preserve">RUKAVICE                                          </t>
  </si>
  <si>
    <t>2543</t>
  </si>
  <si>
    <t xml:space="preserve">TORBICA SA PLUTAJUCIM UZETOM                      </t>
  </si>
  <si>
    <t>2544</t>
  </si>
  <si>
    <t xml:space="preserve">TORBICA  ZA SPREMANJE OPREME                      </t>
  </si>
  <si>
    <t>2545</t>
  </si>
  <si>
    <t xml:space="preserve">ZVIZDALJKA                                        </t>
  </si>
  <si>
    <t>2546</t>
  </si>
  <si>
    <t xml:space="preserve">PUMPA ZA VODU WB30XT3                             </t>
  </si>
  <si>
    <t>2547</t>
  </si>
  <si>
    <t xml:space="preserve">USISNA KORPA   75MM                               </t>
  </si>
  <si>
    <t>2548</t>
  </si>
  <si>
    <t xml:space="preserve">SPOJKA STABILNA 75 MM                             </t>
  </si>
  <si>
    <t>2549</t>
  </si>
  <si>
    <t xml:space="preserve">SELNA VP 80-85                                    </t>
  </si>
  <si>
    <t>2550</t>
  </si>
  <si>
    <t xml:space="preserve">USISNO GUMENO CRIJEVO                             </t>
  </si>
  <si>
    <t>2551</t>
  </si>
  <si>
    <t xml:space="preserve">AGREGAT ZA STRUJU Y 3500                          </t>
  </si>
  <si>
    <t>2552</t>
  </si>
  <si>
    <t xml:space="preserve">PRODUZNI STRUJNI KABAL                            </t>
  </si>
  <si>
    <t>2553</t>
  </si>
  <si>
    <t xml:space="preserve">POLUSUVO  ODIJELO                                 </t>
  </si>
  <si>
    <t>2554</t>
  </si>
  <si>
    <t xml:space="preserve">REGULATOR -OKTOPUS- SET                           </t>
  </si>
  <si>
    <t>2555</t>
  </si>
  <si>
    <t xml:space="preserve">KOMPENZATOR PLOVNOSTI                             </t>
  </si>
  <si>
    <t>2556</t>
  </si>
  <si>
    <t xml:space="preserve">KONZOLA                                           </t>
  </si>
  <si>
    <t>2557</t>
  </si>
  <si>
    <t xml:space="preserve">PERAJE SA OTVORENOM PETOM                         </t>
  </si>
  <si>
    <t>2558</t>
  </si>
  <si>
    <t xml:space="preserve">RUKAVICE CRESSI SUB                               </t>
  </si>
  <si>
    <t>2559</t>
  </si>
  <si>
    <t xml:space="preserve">RONILACKA MASKA F1                                </t>
  </si>
  <si>
    <t>2560</t>
  </si>
  <si>
    <t xml:space="preserve">DISALICA CRESSI SUB                               </t>
  </si>
  <si>
    <t>2561</t>
  </si>
  <si>
    <t xml:space="preserve">BOCA ZA RONJENJE 12L/232                          </t>
  </si>
  <si>
    <t>2562</t>
  </si>
  <si>
    <t xml:space="preserve">POJAS ZA TEG                                      </t>
  </si>
  <si>
    <t>2563</t>
  </si>
  <si>
    <t xml:space="preserve">RONILACKI KOMPJUTER                               </t>
  </si>
  <si>
    <t>2564</t>
  </si>
  <si>
    <t xml:space="preserve">RONILACKI TEGOVI , OD 1KG                         </t>
  </si>
  <si>
    <t>2565</t>
  </si>
  <si>
    <t xml:space="preserve">KISNA KABANICA                                    </t>
  </si>
  <si>
    <t>2566</t>
  </si>
  <si>
    <t xml:space="preserve">PLUTAJUCE UZE 200M                                </t>
  </si>
  <si>
    <t>2567</t>
  </si>
  <si>
    <t xml:space="preserve">STATICKO UZE 100M                                 </t>
  </si>
  <si>
    <t>2568</t>
  </si>
  <si>
    <t xml:space="preserve">POMOCNA UZAD 150M                                 </t>
  </si>
  <si>
    <t>2569</t>
  </si>
  <si>
    <t xml:space="preserve">KARABINER MATICAR                                 </t>
  </si>
  <si>
    <t>2570</t>
  </si>
  <si>
    <t xml:space="preserve">KOTURACA VELIKA, DUPLA                            </t>
  </si>
  <si>
    <t>2571</t>
  </si>
  <si>
    <t xml:space="preserve">KOTURACA MALA                                     </t>
  </si>
  <si>
    <t>2572</t>
  </si>
  <si>
    <t xml:space="preserve">ZIMAR, RUCNA PENJALICA-DESNA                      </t>
  </si>
  <si>
    <t>2573</t>
  </si>
  <si>
    <t xml:space="preserve">OSMICA                                            </t>
  </si>
  <si>
    <t>2574</t>
  </si>
  <si>
    <t xml:space="preserve">DESENDER - STOP SA RUCICOM                        </t>
  </si>
  <si>
    <t>2575</t>
  </si>
  <si>
    <t xml:space="preserve">DESENDER - SAMOKOCECI                             </t>
  </si>
  <si>
    <t>2576</t>
  </si>
  <si>
    <t xml:space="preserve">KOTURACA - PRO TRAXION                            </t>
  </si>
  <si>
    <t>2577</t>
  </si>
  <si>
    <t xml:space="preserve">GURTNA 60 CM                                      </t>
  </si>
  <si>
    <t>2578</t>
  </si>
  <si>
    <t xml:space="preserve">GURTNA 80 CM                                      </t>
  </si>
  <si>
    <t>2579</t>
  </si>
  <si>
    <t xml:space="preserve">GURTNA  120 CM                                    </t>
  </si>
  <si>
    <t>2580</t>
  </si>
  <si>
    <t xml:space="preserve">GURTNA 150CM                                      </t>
  </si>
  <si>
    <t>2581</t>
  </si>
  <si>
    <t xml:space="preserve">ŠTITNIK ZA UŽE                                    </t>
  </si>
  <si>
    <t>2582</t>
  </si>
  <si>
    <t xml:space="preserve">TORBA ZA UZAD I TEHNICKU OPREMU                   </t>
  </si>
  <si>
    <t>2583</t>
  </si>
  <si>
    <t xml:space="preserve">SPIRALNA DASKA                                    </t>
  </si>
  <si>
    <t>2584</t>
  </si>
  <si>
    <t xml:space="preserve">SANCOVANA KRAGNA                                  </t>
  </si>
  <si>
    <t>2585</t>
  </si>
  <si>
    <t xml:space="preserve">KED - PRSLUK MODEL 125                            </t>
  </si>
  <si>
    <t>2586</t>
  </si>
  <si>
    <t xml:space="preserve">POJASEVI ZA NOSILA                                </t>
  </si>
  <si>
    <t>2587</t>
  </si>
  <si>
    <t xml:space="preserve">MASKA ZA KISEONIK                                 </t>
  </si>
  <si>
    <t>2588</t>
  </si>
  <si>
    <t xml:space="preserve">DZEPNA MASKA ZA KISEONIK                          </t>
  </si>
  <si>
    <t>2589</t>
  </si>
  <si>
    <t xml:space="preserve">.VODOOTPORNA RUCNA LED LAMPA                      </t>
  </si>
  <si>
    <t>2590</t>
  </si>
  <si>
    <t xml:space="preserve">PRSLUK ZA SPASAVANJE                              </t>
  </si>
  <si>
    <t>2591</t>
  </si>
  <si>
    <t xml:space="preserve">ZASTITNA CIZMA                                    </t>
  </si>
  <si>
    <t>2592</t>
  </si>
  <si>
    <t xml:space="preserve">RUCNA DIGITALNA RADIO STANICA                     </t>
  </si>
  <si>
    <t>2593</t>
  </si>
  <si>
    <t xml:space="preserve">RUCNA DIGITANA RADIO STANICA                      </t>
  </si>
  <si>
    <t>2594</t>
  </si>
  <si>
    <t>2595</t>
  </si>
  <si>
    <t>2596</t>
  </si>
  <si>
    <t>2597</t>
  </si>
  <si>
    <t>2598</t>
  </si>
  <si>
    <t xml:space="preserve">KOLSKA  DIGITALNA RADIO STANICA                   </t>
  </si>
  <si>
    <t>2599</t>
  </si>
  <si>
    <t xml:space="preserve">FIKSNA DIGITALNA RADIO STANICA                    </t>
  </si>
  <si>
    <t>2600</t>
  </si>
  <si>
    <t xml:space="preserve">POLOVNO TER. AUTO   -  REXTON  -  XDI- SSANYONG   </t>
  </si>
  <si>
    <t xml:space="preserve">ANDRIJAŠEVIC  - D.O.O.        </t>
  </si>
  <si>
    <t>2601</t>
  </si>
  <si>
    <t xml:space="preserve">LAP TOP  -LENOVO  17 S 54014  14.08560U           </t>
  </si>
  <si>
    <t xml:space="preserve">PROMET MONTAŽA  K.D.          </t>
  </si>
  <si>
    <t>2602</t>
  </si>
  <si>
    <t xml:space="preserve">LAP  TOP  -  MACBOOK PRO 16  TOUCH BAR/6          </t>
  </si>
  <si>
    <t xml:space="preserve">TEHNOMAX   D.O.O.             </t>
  </si>
  <si>
    <t>2603</t>
  </si>
  <si>
    <t xml:space="preserve">STAMPAC  - EPSON-                                 </t>
  </si>
  <si>
    <t xml:space="preserve">MILS COMPUTERS  D.O.O.        </t>
  </si>
  <si>
    <t>2605</t>
  </si>
  <si>
    <t xml:space="preserve">KOMPJUTER    -  INTE  COFFEE  LAKE  SOCKET 1.151  </t>
  </si>
  <si>
    <t>2606</t>
  </si>
  <si>
    <t xml:space="preserve">KOMPJUTER  MC BASE BUSINESS  I5  9400             </t>
  </si>
  <si>
    <t xml:space="preserve">MULTICOM                      </t>
  </si>
  <si>
    <t>2607</t>
  </si>
  <si>
    <t xml:space="preserve">MON ITOR DELL  E2216HV  85016691                  </t>
  </si>
  <si>
    <t>2608</t>
  </si>
  <si>
    <t xml:space="preserve">KOMPJUTER SA KOMP. OPREMOM                        </t>
  </si>
  <si>
    <t>2609</t>
  </si>
  <si>
    <t xml:space="preserve">KOMJUTER   SA KOMP. OPREMOM                       </t>
  </si>
  <si>
    <t>2610</t>
  </si>
  <si>
    <t xml:space="preserve">STAMPAC  HP LJ PRO  M130FN                        </t>
  </si>
  <si>
    <t>2611</t>
  </si>
  <si>
    <t xml:space="preserve">KOMPJUTER   SA  KOMP.  OPREMOM                    </t>
  </si>
  <si>
    <t xml:space="preserve">PROMET MONTAŽA  KD            </t>
  </si>
  <si>
    <t>2612</t>
  </si>
  <si>
    <t xml:space="preserve">STAMPAC HP LJ PRO  MFP M 130 A                    </t>
  </si>
  <si>
    <t>2613</t>
  </si>
  <si>
    <t xml:space="preserve">FOTELJA  ART RJ - 7307/COFFE                      </t>
  </si>
  <si>
    <t>2614</t>
  </si>
  <si>
    <t xml:space="preserve">KANC. STOLICA   GRANDE RJ-7307 CRNA EKO           </t>
  </si>
  <si>
    <t>2615</t>
  </si>
  <si>
    <t xml:space="preserve">PLAKAR ZA DOKUMENTACIJU   100*200*32              </t>
  </si>
  <si>
    <t xml:space="preserve">DEKOR IVA -  CO               </t>
  </si>
  <si>
    <t>2616</t>
  </si>
  <si>
    <t xml:space="preserve">KANCELARIJSKI STO OD UNIVERA 140*70*75            </t>
  </si>
  <si>
    <t xml:space="preserve">DEKORIVA  - CO                </t>
  </si>
  <si>
    <t>2617</t>
  </si>
  <si>
    <t xml:space="preserve">KANCEL. RADNA STOLICA SA RUKONASLONOM             </t>
  </si>
  <si>
    <t xml:space="preserve">DEKORIVA  -  CO               </t>
  </si>
  <si>
    <t>2618</t>
  </si>
  <si>
    <t xml:space="preserve">KLUB STO OD UNIVERA  -  50*45*55                  </t>
  </si>
  <si>
    <t xml:space="preserve">DEKORIVA   -  CO              </t>
  </si>
  <si>
    <t>2619</t>
  </si>
  <si>
    <t xml:space="preserve">KONGRES  STOLICE                                  </t>
  </si>
  <si>
    <t xml:space="preserve">DEKORIVA CO                   </t>
  </si>
  <si>
    <t>2620</t>
  </si>
  <si>
    <t xml:space="preserve">PISACA MASINA   -  OLIMPIJA -                     </t>
  </si>
  <si>
    <t xml:space="preserve">PREC. MEHAN. ZAN .RADNJA      </t>
  </si>
  <si>
    <t>2621</t>
  </si>
  <si>
    <t xml:space="preserve">RADNA STOLICA  - PARA                             </t>
  </si>
  <si>
    <t xml:space="preserve">ENERGOMONT                    </t>
  </si>
  <si>
    <t>2622</t>
  </si>
  <si>
    <t xml:space="preserve">ZIDNI KONVEKTOR  -BOS -  2500W                    </t>
  </si>
  <si>
    <t xml:space="preserve">PROMET MONTAZA   KD           </t>
  </si>
  <si>
    <t>2623</t>
  </si>
  <si>
    <t xml:space="preserve">ZIDNI KONVEKTOR    -  BOS  -2500W                 </t>
  </si>
  <si>
    <t>2624</t>
  </si>
  <si>
    <t xml:space="preserve">RACUNSKA  MASINA                                  </t>
  </si>
  <si>
    <t xml:space="preserve">JPLLY  COMMERCE               </t>
  </si>
  <si>
    <t>2625</t>
  </si>
  <si>
    <t xml:space="preserve">KANCELARIJSKA  FOTELJA  6158HE-C                  </t>
  </si>
  <si>
    <t>2626</t>
  </si>
  <si>
    <t xml:space="preserve">KANC. STOLICA  GRANDE/ RJ-7307                    </t>
  </si>
  <si>
    <t>2627</t>
  </si>
  <si>
    <t xml:space="preserve">KOMPJUTERSKA OPREMA  ( 5 ADAPTERA  - USB)         </t>
  </si>
  <si>
    <t>2628</t>
  </si>
  <si>
    <t xml:space="preserve">MOBILNI  TELEFON - APPLE IPHONE 12 PRO MAX        </t>
  </si>
  <si>
    <t xml:space="preserve">TEXNOMAX                      </t>
  </si>
  <si>
    <t>2629</t>
  </si>
  <si>
    <t xml:space="preserve">RUCNI STABILIZATOR - DJI OSMO MOBILE 4            </t>
  </si>
  <si>
    <t>2630</t>
  </si>
  <si>
    <t xml:space="preserve">TELEFON 7730 KX-AT PANASONIK  DIG. SIST.          </t>
  </si>
  <si>
    <t>2631</t>
  </si>
  <si>
    <t xml:space="preserve">SUVO ODIJELO MULTYSPORT MS4                       </t>
  </si>
  <si>
    <t xml:space="preserve">VATROPREMA  DOO               </t>
  </si>
  <si>
    <t>2632</t>
  </si>
  <si>
    <t xml:space="preserve">PODODIJELO  TYPHON-LIGHTWEIGFT                    </t>
  </si>
  <si>
    <t xml:space="preserve">VATROOPREMA  DOO              </t>
  </si>
  <si>
    <t>2633</t>
  </si>
  <si>
    <t xml:space="preserve">ZASTITNA KACIGA VIBE                              </t>
  </si>
  <si>
    <t>2634</t>
  </si>
  <si>
    <t xml:space="preserve">RONILACKE RUKAVICE  HIGH STRECH 3.5MM             </t>
  </si>
  <si>
    <t>2635</t>
  </si>
  <si>
    <t xml:space="preserve">CIZME CRESSI SUB  -  ISLA 5.0MM                   </t>
  </si>
  <si>
    <t>2636</t>
  </si>
  <si>
    <t xml:space="preserve">NOZ  VIGO CRESSI  SUB                             </t>
  </si>
  <si>
    <t xml:space="preserve">VATROOPREMA   DOO             </t>
  </si>
  <si>
    <t>2637</t>
  </si>
  <si>
    <t xml:space="preserve">PISTALJKA NARANDZASTA  MOTOMARINE                 </t>
  </si>
  <si>
    <t>2638</t>
  </si>
  <si>
    <t xml:space="preserve">PRSLUK SPASILACKI SA PLUTAJUCIM  ..               </t>
  </si>
  <si>
    <t>2639</t>
  </si>
  <si>
    <t xml:space="preserve">PATIKE VODOOTPORNE - TERREX                       </t>
  </si>
  <si>
    <t>2640</t>
  </si>
  <si>
    <t xml:space="preserve">KOMPLET OPREME ZA SPASAVANJE U                    </t>
  </si>
  <si>
    <t>2641</t>
  </si>
  <si>
    <t xml:space="preserve">CIZMA  VATROGASNA EXTINCION                       </t>
  </si>
  <si>
    <t>2642</t>
  </si>
  <si>
    <t xml:space="preserve">NAOCARE ZA SLEM                                   </t>
  </si>
  <si>
    <t>2643</t>
  </si>
  <si>
    <t xml:space="preserve">RUKAVICA  ATHOS  -  VV902                         </t>
  </si>
  <si>
    <t>2644</t>
  </si>
  <si>
    <t xml:space="preserve">POLOVNO TER. MOT. VOZILO - NISAN- NAVARA 2,5 DCI  </t>
  </si>
  <si>
    <t xml:space="preserve">AMB  MONTEPAK   - NK          </t>
  </si>
  <si>
    <t>2645</t>
  </si>
  <si>
    <t xml:space="preserve">MOTORNE SANKE  - STELS -800                       </t>
  </si>
  <si>
    <t xml:space="preserve">ATV4ME  DOO- PG               </t>
  </si>
  <si>
    <t>2646</t>
  </si>
  <si>
    <t xml:space="preserve">STAMPAC  -  HP LJ PRO MFP M130A                   </t>
  </si>
  <si>
    <t>2647</t>
  </si>
  <si>
    <t xml:space="preserve">BATERIJA  ZA LAP TOP  (HP MPCA 06)                </t>
  </si>
  <si>
    <t xml:space="preserve">MILS COMPUTERS D.O.O.         </t>
  </si>
  <si>
    <t>2648</t>
  </si>
  <si>
    <t xml:space="preserve">`KANC. STOLICA - OGIER - CRNA                     </t>
  </si>
  <si>
    <t xml:space="preserve">DAJKOVIC CO  - NAMOS          </t>
  </si>
  <si>
    <t>2649</t>
  </si>
  <si>
    <t xml:space="preserve">STOLICA  ISO  C6 -PLAVA                           </t>
  </si>
  <si>
    <t>2650</t>
  </si>
  <si>
    <t xml:space="preserve">CIVILUK  Z - 238                                  </t>
  </si>
  <si>
    <t>2651</t>
  </si>
  <si>
    <t xml:space="preserve">OTVORENA POLICA BUKI 3P                           </t>
  </si>
  <si>
    <t>2652</t>
  </si>
  <si>
    <t xml:space="preserve">OTVORENA POLICA  BUKI   5P                        </t>
  </si>
  <si>
    <t>2653</t>
  </si>
  <si>
    <t xml:space="preserve">KANC. STOLICA BOLLA -BLACK                        </t>
  </si>
  <si>
    <t xml:space="preserve">DAJKOVIC CO  NAMOS  DOO       </t>
  </si>
  <si>
    <t>2657</t>
  </si>
  <si>
    <t xml:space="preserve">DAJKOVIC CO NAMOS DOO         </t>
  </si>
  <si>
    <t>2658</t>
  </si>
  <si>
    <t xml:space="preserve">VJESAONIK  Y  - 238                               </t>
  </si>
  <si>
    <t>2659</t>
  </si>
  <si>
    <t xml:space="preserve">KANC. FOTELJA 6158 - CRNA                         </t>
  </si>
  <si>
    <t>2660</t>
  </si>
  <si>
    <t xml:space="preserve">FOTELJA  STELA  SIVA - NOGE BIJELE                </t>
  </si>
  <si>
    <t>2661</t>
  </si>
  <si>
    <t xml:space="preserve">KANC. STO  M21  80/60 BIJELO VS                   </t>
  </si>
  <si>
    <t>2662</t>
  </si>
  <si>
    <t xml:space="preserve">KANC. FOTELJA                                     </t>
  </si>
  <si>
    <t>2663</t>
  </si>
  <si>
    <t xml:space="preserve">TELEFON -PANASONIK TGB210FXB                      </t>
  </si>
  <si>
    <t xml:space="preserve">PROMET- MONTAZA   DOO         </t>
  </si>
  <si>
    <t>2664</t>
  </si>
  <si>
    <t xml:space="preserve">KANC. STOLICA -NETY-CRNA -MREZA                   </t>
  </si>
  <si>
    <t>2665</t>
  </si>
  <si>
    <t xml:space="preserve">GARNISLA SA UGRADNJOM                             </t>
  </si>
  <si>
    <t xml:space="preserve">ADI  INVEST  DOO              </t>
  </si>
  <si>
    <t>2666</t>
  </si>
  <si>
    <t xml:space="preserve">ADI INVEST  DOO               </t>
  </si>
  <si>
    <t>2667</t>
  </si>
  <si>
    <t xml:space="preserve">FOTELJA  ART RJ.-7307 BLACK -SEK. PREDS SKUPSTIN  </t>
  </si>
  <si>
    <t>2668</t>
  </si>
  <si>
    <t xml:space="preserve">KANC. FOTELJA - 6158 HE -B - CRNA                 </t>
  </si>
  <si>
    <t>2669</t>
  </si>
  <si>
    <t xml:space="preserve">TELEFON - PANASONIK KX-TGB210FXB                  </t>
  </si>
  <si>
    <t xml:space="preserve">PROMET MONTAZA  DOO           </t>
  </si>
  <si>
    <t>2670</t>
  </si>
  <si>
    <t xml:space="preserve">KANC. FOTELJA - LINER -CRNA                       </t>
  </si>
  <si>
    <t xml:space="preserve">DAJKOVIC CO NAMOS             </t>
  </si>
  <si>
    <t>2671</t>
  </si>
  <si>
    <t xml:space="preserve">DAKTILO STOLICA ANATOMSKA -ROMA SA RUKOHVAT.      </t>
  </si>
  <si>
    <t>2672</t>
  </si>
  <si>
    <t xml:space="preserve">STAR  SPED  LABUDOVIC         </t>
  </si>
  <si>
    <t>2673</t>
  </si>
  <si>
    <t>2674</t>
  </si>
  <si>
    <t>2675</t>
  </si>
  <si>
    <t xml:space="preserve">STOCIC                                            </t>
  </si>
  <si>
    <t xml:space="preserve">STAR SPED  LABUDOVIC          </t>
  </si>
  <si>
    <t>2676</t>
  </si>
  <si>
    <t xml:space="preserve">ZIDNI KONV. - BOS   2500W                         </t>
  </si>
  <si>
    <t xml:space="preserve">PROMET-MONTAZA  DOO           </t>
  </si>
  <si>
    <t>2677</t>
  </si>
  <si>
    <t xml:space="preserve">ZIDNI KONV. -BOS - 2500W                          </t>
  </si>
  <si>
    <t xml:space="preserve">PROMET-MONTAZA   DOO          </t>
  </si>
  <si>
    <t>2678</t>
  </si>
  <si>
    <t xml:space="preserve">FIKSNI BEZZICNI TELEFON  KX-TGC DUO               </t>
  </si>
  <si>
    <t xml:space="preserve">PROMET MONTAZA - K.D.         </t>
  </si>
  <si>
    <t>2679</t>
  </si>
  <si>
    <t xml:space="preserve">KOMPJUTER.SKI  STO  -  ARHIMED AHC                </t>
  </si>
  <si>
    <t>2680</t>
  </si>
  <si>
    <t xml:space="preserve">TV  -  FOX LED SA OPREMOM                         </t>
  </si>
  <si>
    <t>2681</t>
  </si>
  <si>
    <t xml:space="preserve">FOTOAPARAT SA MEMOR. KARTICOM                     </t>
  </si>
  <si>
    <t xml:space="preserve">HARD NET                      </t>
  </si>
  <si>
    <t>2682</t>
  </si>
  <si>
    <t>2683</t>
  </si>
  <si>
    <t xml:space="preserve">PRIKOLICA ZA MOTORNE SANKE                        </t>
  </si>
  <si>
    <t xml:space="preserve">ART GLORIA DOO                </t>
  </si>
  <si>
    <t>2684</t>
  </si>
  <si>
    <t xml:space="preserve">ZAVJESE SA DRAPERIJAMA                            </t>
  </si>
  <si>
    <t xml:space="preserve">ANA INTERIOS DOO              </t>
  </si>
  <si>
    <t>2685</t>
  </si>
  <si>
    <t xml:space="preserve">ZAVJESA SA DRAPERIJAMA                            </t>
  </si>
  <si>
    <t xml:space="preserve">ANA INTERIORS DOO             </t>
  </si>
  <si>
    <t>2686</t>
  </si>
  <si>
    <t xml:space="preserve">DRAPERIJE SA ZAVJESAMA                            </t>
  </si>
  <si>
    <t>2687</t>
  </si>
  <si>
    <t xml:space="preserve">STOLNJACI ZA VISOKE STOLOVE                       </t>
  </si>
  <si>
    <t xml:space="preserve">ANA  INTERIOS  DOO            </t>
  </si>
  <si>
    <t>2688</t>
  </si>
  <si>
    <t xml:space="preserve">USISIVAC - KARCHER NT 20/1                        </t>
  </si>
  <si>
    <t xml:space="preserve">PAHMONT  DOO  - CETINJE       </t>
  </si>
  <si>
    <t>2689</t>
  </si>
  <si>
    <t xml:space="preserve">KOMPJUTERSKA  OPREMA                              </t>
  </si>
  <si>
    <t xml:space="preserve">HARDNET  DOO                  </t>
  </si>
  <si>
    <t>2690</t>
  </si>
  <si>
    <t xml:space="preserve">TELEFON PANASONIK KX-TG1611FXM                    </t>
  </si>
  <si>
    <t>2691</t>
  </si>
  <si>
    <t xml:space="preserve">TELEFON  PANASONIK- 11KX-TSC                      </t>
  </si>
  <si>
    <t>2692</t>
  </si>
  <si>
    <t xml:space="preserve">TELEFON  PANASONIK  -KX-TGB210                    </t>
  </si>
  <si>
    <t>2693</t>
  </si>
  <si>
    <t xml:space="preserve">TELEFON PANASONIK -SISTEMSKI - 553KX              </t>
  </si>
  <si>
    <t>2694</t>
  </si>
  <si>
    <t xml:space="preserve">TELEFON BEZZICNI  KX- TG2511EXT                   </t>
  </si>
  <si>
    <t>2695</t>
  </si>
  <si>
    <t xml:space="preserve">TELEFON PANASONIK - DIG-7730 KX-AT                </t>
  </si>
  <si>
    <t>2696</t>
  </si>
  <si>
    <t xml:space="preserve">KLIMA  -  VIVAX  ACP-12CH35                       </t>
  </si>
  <si>
    <t>2697</t>
  </si>
  <si>
    <t xml:space="preserve">DIKTAFON-DIGITALNI  - SONI                        </t>
  </si>
  <si>
    <t xml:space="preserve">TEHNOMAX                      </t>
  </si>
  <si>
    <t>2698</t>
  </si>
  <si>
    <t xml:space="preserve">KANCEL.  STOLICA                                  </t>
  </si>
  <si>
    <t>2699</t>
  </si>
  <si>
    <t xml:space="preserve">AKU  UDARNI ODVIJAC                               </t>
  </si>
  <si>
    <t>2700</t>
  </si>
  <si>
    <t xml:space="preserve">MOTORNA TESTERA  -M5 230                          </t>
  </si>
  <si>
    <t xml:space="preserve">GARDENLUX                     </t>
  </si>
  <si>
    <t>2701</t>
  </si>
  <si>
    <t xml:space="preserve">MAKAZE ZA  ZIVU OGRADU                            </t>
  </si>
  <si>
    <t>2702</t>
  </si>
  <si>
    <t xml:space="preserve">DUVAC ZA LIST                                     </t>
  </si>
  <si>
    <t xml:space="preserve">GARDEN LUX                    </t>
  </si>
  <si>
    <t>2703</t>
  </si>
  <si>
    <t xml:space="preserve">STAMPAC  -  HP LJ PRO MFP M428FDW                 </t>
  </si>
  <si>
    <t xml:space="preserve">G TECH DOO                    </t>
  </si>
  <si>
    <t>2704</t>
  </si>
  <si>
    <t xml:space="preserve">STAMPAC HP LJ PRO MFP M428 - ZA SEKRETARICU       </t>
  </si>
  <si>
    <t xml:space="preserve">G TECH  DOO                   </t>
  </si>
  <si>
    <t>2705</t>
  </si>
  <si>
    <t xml:space="preserve">STAMPAC  -   HP M 130 FN                          </t>
  </si>
  <si>
    <t xml:space="preserve">G TECH   DOO                  </t>
  </si>
  <si>
    <t>2706</t>
  </si>
  <si>
    <t xml:space="preserve">LAP TOP  HP-250 G7                                </t>
  </si>
  <si>
    <t xml:space="preserve">G  TACH  DOO                  </t>
  </si>
  <si>
    <t>2707</t>
  </si>
  <si>
    <t xml:space="preserve">HARD DISK SSD EXT 1TB- SAMSUNG                    </t>
  </si>
  <si>
    <t>2708</t>
  </si>
  <si>
    <t xml:space="preserve">PERSONALNI RACUNAR  - MSGW CORE PENTIUM           </t>
  </si>
  <si>
    <t xml:space="preserve">G  TECH  DOO                  </t>
  </si>
  <si>
    <t>2709</t>
  </si>
  <si>
    <t xml:space="preserve">PERSONALNI RACUNAR  MSGW CORE PENTIUM             </t>
  </si>
  <si>
    <t>2710</t>
  </si>
  <si>
    <t xml:space="preserve">PERSONALNI RACUNAR  MSGW CORE- PENTIUM            </t>
  </si>
  <si>
    <t>2711</t>
  </si>
  <si>
    <t xml:space="preserve">PERSONALNI RACUNAR MSGW CORE PENTIUM              </t>
  </si>
  <si>
    <t>2712</t>
  </si>
  <si>
    <t xml:space="preserve">PERSONALNI RACUNAR MSGW CORE- PENTIUM             </t>
  </si>
  <si>
    <t>2713</t>
  </si>
  <si>
    <t xml:space="preserve">G  TECH   DOO                 </t>
  </si>
  <si>
    <t>2714</t>
  </si>
  <si>
    <t xml:space="preserve">PERSONALNI  RACUNAR  MSGW CORE -PENTIUM           </t>
  </si>
  <si>
    <t>2715</t>
  </si>
  <si>
    <t xml:space="preserve">RUTERI - TP LINK EAP 115                          </t>
  </si>
  <si>
    <t>2716</t>
  </si>
  <si>
    <t xml:space="preserve">KOMP. OPREMA                                      </t>
  </si>
  <si>
    <t>2717</t>
  </si>
  <si>
    <t xml:space="preserve">KOMPJUTER MSGW CORE PENTIUM                       </t>
  </si>
  <si>
    <t>2718</t>
  </si>
  <si>
    <t>2719</t>
  </si>
  <si>
    <t xml:space="preserve">KOMPJUTER M SGW CORE -PENTIUM                     </t>
  </si>
  <si>
    <t>2720</t>
  </si>
  <si>
    <t xml:space="preserve">LAP TOP  - HP 250 G7                              </t>
  </si>
  <si>
    <t>2721</t>
  </si>
  <si>
    <t xml:space="preserve">STAMPAC MFP MP MLJ M 428FDN                       </t>
  </si>
  <si>
    <t>2722</t>
  </si>
  <si>
    <t xml:space="preserve">KOMPJUTER  MSGW CORE - PENTIUM                    </t>
  </si>
  <si>
    <t>2723</t>
  </si>
  <si>
    <t xml:space="preserve">NAPRTNJACE   ERMAK 25                             </t>
  </si>
  <si>
    <t xml:space="preserve">VATROOPREMA                   </t>
  </si>
  <si>
    <t>2724</t>
  </si>
  <si>
    <t xml:space="preserve">STOLICA -GRETA- WENGE  CRNA                       </t>
  </si>
  <si>
    <t>2725</t>
  </si>
  <si>
    <t xml:space="preserve">FOTELJA DT55505-CRNA                              </t>
  </si>
  <si>
    <t>2726</t>
  </si>
  <si>
    <t xml:space="preserve">FOTELJA  ART   RJ.-7307                           </t>
  </si>
  <si>
    <t>2727</t>
  </si>
  <si>
    <t xml:space="preserve">KOMPJUTER - INTEL -I3- SA  OPREMOM                </t>
  </si>
  <si>
    <t>2728</t>
  </si>
  <si>
    <t xml:space="preserve">KOMPJUTER  - PENTIUM  G5420 SA POREMOM            </t>
  </si>
  <si>
    <t>2729</t>
  </si>
  <si>
    <t xml:space="preserve">STAMPAC  - EPSON  - L3110                         </t>
  </si>
  <si>
    <t>2730</t>
  </si>
  <si>
    <t xml:space="preserve">STAMPAC -EPSON L3150                              </t>
  </si>
  <si>
    <t xml:space="preserve">MILS COMPUTERS   DOO          </t>
  </si>
  <si>
    <t>2731</t>
  </si>
  <si>
    <t xml:space="preserve">LAP TOP - DELL  E 7440-  9G47J12                  </t>
  </si>
  <si>
    <t xml:space="preserve">DONACIJA-TREBJESA DOO         </t>
  </si>
  <si>
    <t>2732</t>
  </si>
  <si>
    <t xml:space="preserve">LAPTOP-DELL-E    7440-92JOK12                     </t>
  </si>
  <si>
    <t xml:space="preserve">TREBJESA  DOO-NK              </t>
  </si>
  <si>
    <t>2733</t>
  </si>
  <si>
    <t xml:space="preserve">SERVER   DELL  T340                               </t>
  </si>
  <si>
    <t xml:space="preserve">HARD NET - NK                 </t>
  </si>
  <si>
    <t>2734</t>
  </si>
  <si>
    <t xml:space="preserve">WINDOWS SERVER 2022 STANDARD                      </t>
  </si>
  <si>
    <t xml:space="preserve">HARD NET- NK                  </t>
  </si>
  <si>
    <t>2735</t>
  </si>
  <si>
    <t xml:space="preserve">KOMP. OPREMA - KINGSTON SNVS/250                  </t>
  </si>
  <si>
    <t xml:space="preserve">MULTIKOM -NK                  </t>
  </si>
  <si>
    <t>2736</t>
  </si>
  <si>
    <t xml:space="preserve">KOMP. OPREMA  - DELL DDR4                         </t>
  </si>
  <si>
    <t xml:space="preserve">MULTIKOM - NK                 </t>
  </si>
  <si>
    <t>2737</t>
  </si>
  <si>
    <t xml:space="preserve">KOMP. STOLICA  - CRNA SA MREZOM                   </t>
  </si>
  <si>
    <t>2738</t>
  </si>
  <si>
    <t xml:space="preserve">KLUB  STO  - MARENGO W                            </t>
  </si>
  <si>
    <t>2739</t>
  </si>
  <si>
    <t xml:space="preserve">ORMAR  - HANA 3K WENBE                            </t>
  </si>
  <si>
    <t>2740</t>
  </si>
  <si>
    <t xml:space="preserve">STOLICA  -TARA                                    </t>
  </si>
  <si>
    <t>2741</t>
  </si>
  <si>
    <t xml:space="preserve">TELEFON  -BEZZICNI KX- TG2511                     </t>
  </si>
  <si>
    <t xml:space="preserve">PROMET MONTAZA DOO            </t>
  </si>
  <si>
    <t>2742</t>
  </si>
  <si>
    <t xml:space="preserve">TELEFON  FIKSNI - 7730KX AT PANASONIK             </t>
  </si>
  <si>
    <t>2743</t>
  </si>
  <si>
    <t xml:space="preserve">MJERAC  GORIVA - SONDE                            </t>
  </si>
  <si>
    <t xml:space="preserve">GSP-MONTENEGRO DOO            </t>
  </si>
  <si>
    <t>2744</t>
  </si>
  <si>
    <t xml:space="preserve">PLAKAR - 290*180*40CM                             </t>
  </si>
  <si>
    <t xml:space="preserve">DEKORIVA- CO DOO              </t>
  </si>
  <si>
    <t>2745</t>
  </si>
  <si>
    <t xml:space="preserve">PLAKAR- DIM- 235*220*40CM                         </t>
  </si>
  <si>
    <t xml:space="preserve">DEKORIVA -CO DOO              </t>
  </si>
  <si>
    <t>2746</t>
  </si>
  <si>
    <t xml:space="preserve">PLAKAR - 290*170*40CM                             </t>
  </si>
  <si>
    <t xml:space="preserve">DEKORIVA - CO DOO             </t>
  </si>
  <si>
    <t>2747</t>
  </si>
  <si>
    <t xml:space="preserve">PLAKAR DIM.-  300*200*50CM                        </t>
  </si>
  <si>
    <t>2748</t>
  </si>
  <si>
    <t xml:space="preserve">PLAKAR ZA  REGISTRATORE- 283*183*31CM             </t>
  </si>
  <si>
    <t>2749</t>
  </si>
  <si>
    <t xml:space="preserve">PLAKAR ZA  REGISTRATORE 280*180*31CM              </t>
  </si>
  <si>
    <t>2750</t>
  </si>
  <si>
    <t xml:space="preserve">PLAKAR ZA REGISTRATORE -280*146*31CM              </t>
  </si>
  <si>
    <t xml:space="preserve">DEKORIVA-CO DOO               </t>
  </si>
  <si>
    <t>2751</t>
  </si>
  <si>
    <t xml:space="preserve">PLAKAR ZA REGISTRATORE 260*125*31                 </t>
  </si>
  <si>
    <t>2752</t>
  </si>
  <si>
    <t xml:space="preserve">STAR SPED LABUDOVIC           </t>
  </si>
  <si>
    <t>2753</t>
  </si>
  <si>
    <t xml:space="preserve">STOLICA   S6                                      </t>
  </si>
  <si>
    <t>2754</t>
  </si>
  <si>
    <t xml:space="preserve">STOLICA  S6                                       </t>
  </si>
  <si>
    <t>2755</t>
  </si>
  <si>
    <t xml:space="preserve">FIKSNI TELEFON -GIGA SET A270                     </t>
  </si>
  <si>
    <t xml:space="preserve">CRNOGORSKI TELEKOM  AD        </t>
  </si>
  <si>
    <t>2756</t>
  </si>
  <si>
    <t xml:space="preserve">FIKSNI TELEFON- GIGASET A 270 BLACK               </t>
  </si>
  <si>
    <t>2757</t>
  </si>
  <si>
    <t xml:space="preserve">KOMPJUTERSKA STOLICA - CONTE                      </t>
  </si>
  <si>
    <t xml:space="preserve">DAJKOVIC  CO -NAMOS           </t>
  </si>
  <si>
    <t>2758</t>
  </si>
  <si>
    <t xml:space="preserve">STARTER - PUNJAC  DYNAMIC 620                     </t>
  </si>
  <si>
    <t>2759</t>
  </si>
  <si>
    <t xml:space="preserve">KANCELARIJSKA  FOTELJA                            </t>
  </si>
  <si>
    <t>2760</t>
  </si>
  <si>
    <t xml:space="preserve">KANC. STOLICA - KLEOPATRA                         </t>
  </si>
  <si>
    <t>2761</t>
  </si>
  <si>
    <t xml:space="preserve">VENECIJANERI                                      </t>
  </si>
  <si>
    <t xml:space="preserve">NIK PLAST-DOO  NIKSIC         </t>
  </si>
  <si>
    <t>2762</t>
  </si>
  <si>
    <t xml:space="preserve">VRATA  (NABAVKA, UGRADNJA,)                       </t>
  </si>
  <si>
    <t xml:space="preserve">HEX  DOO  -                   </t>
  </si>
  <si>
    <t>2763</t>
  </si>
  <si>
    <t xml:space="preserve">LAP TOP -  HP 250 G8 I5                           </t>
  </si>
  <si>
    <t xml:space="preserve">G TECH- PG                    </t>
  </si>
  <si>
    <t>2764</t>
  </si>
  <si>
    <t xml:space="preserve">STAMPAC  - BROTHER DCP- 1512E                     </t>
  </si>
  <si>
    <t xml:space="preserve">G TECH - PG                   </t>
  </si>
  <si>
    <t>2765</t>
  </si>
  <si>
    <t xml:space="preserve">KOMPJUTER  -  PENTIJUM-G6405                      </t>
  </si>
  <si>
    <t xml:space="preserve">G TECH  -  PG                 </t>
  </si>
  <si>
    <t>2766</t>
  </si>
  <si>
    <t xml:space="preserve">KOMPJUTER- INTEL PENTIJUM G 6405/8 GB             </t>
  </si>
  <si>
    <t>2767</t>
  </si>
  <si>
    <t xml:space="preserve">MONITOR  21,5   FMD LM22                          </t>
  </si>
  <si>
    <t>2768</t>
  </si>
  <si>
    <t xml:space="preserve">KOMPJUTER - INTEL PENTIJUM G 6405/8GB             </t>
  </si>
  <si>
    <t xml:space="preserve">G- TECH                       </t>
  </si>
  <si>
    <t>2769</t>
  </si>
  <si>
    <t xml:space="preserve">MONITOR 21,5 FMD LM 22                            </t>
  </si>
  <si>
    <t xml:space="preserve">G TECH-  PG                   </t>
  </si>
  <si>
    <t>2770</t>
  </si>
  <si>
    <t xml:space="preserve">STOLICA  - DOROTI-CRNA                            </t>
  </si>
  <si>
    <t xml:space="preserve">VND NAMJESTAJ - PG            </t>
  </si>
  <si>
    <t>2771</t>
  </si>
  <si>
    <t xml:space="preserve">KOMP. STO- ALFA SONONA                            </t>
  </si>
  <si>
    <t xml:space="preserve">VND NAMJESTAJ-PG              </t>
  </si>
  <si>
    <t>2772</t>
  </si>
  <si>
    <t xml:space="preserve">KOMP. STO -LIBER SO                               </t>
  </si>
  <si>
    <t>2773</t>
  </si>
  <si>
    <t xml:space="preserve">KOMP. STO -LEO SO                                 </t>
  </si>
  <si>
    <t>2774</t>
  </si>
  <si>
    <t xml:space="preserve">CUNGU @ CO DOO PG-            </t>
  </si>
  <si>
    <t>2775</t>
  </si>
  <si>
    <t xml:space="preserve">SEKAC  PAPIRA- LX50                               </t>
  </si>
  <si>
    <t>2776</t>
  </si>
  <si>
    <t xml:space="preserve">STAR SPED- LABUDOVIC          </t>
  </si>
  <si>
    <t>2777</t>
  </si>
  <si>
    <t xml:space="preserve">RADNA  FOTELJA                                    </t>
  </si>
  <si>
    <t>2778</t>
  </si>
  <si>
    <t xml:space="preserve">KANCELARIJSKA FOTELJA  6158-CRNA                  </t>
  </si>
  <si>
    <t xml:space="preserve">RAMOND DOO- NK                </t>
  </si>
  <si>
    <t>2779</t>
  </si>
  <si>
    <t xml:space="preserve">STAMPAC MFP XEROX MLJ                             </t>
  </si>
  <si>
    <t>2780</t>
  </si>
  <si>
    <t xml:space="preserve">KAMERA - IPC- HDBW354                             </t>
  </si>
  <si>
    <t xml:space="preserve">G TECH                        </t>
  </si>
  <si>
    <t>2781</t>
  </si>
  <si>
    <t xml:space="preserve">SD KARTICA - (ZA  KAMERU)-VEZA  M.P. - 48         </t>
  </si>
  <si>
    <t xml:space="preserve">G   TECH                      </t>
  </si>
  <si>
    <t>2782</t>
  </si>
  <si>
    <t xml:space="preserve">DETEKTOR  FALSIFIKATA  -EVISON-                   </t>
  </si>
  <si>
    <t xml:space="preserve">G  TECH                       </t>
  </si>
  <si>
    <t>2783</t>
  </si>
  <si>
    <t xml:space="preserve">KLIMA-VIVAX  ACP- 12CH35                          </t>
  </si>
  <si>
    <t xml:space="preserve">PROMET  MONTAZA  DOO          </t>
  </si>
  <si>
    <t>2784</t>
  </si>
  <si>
    <t xml:space="preserve">KLIMA  - ACP - 18 CH5DAEMIS                       </t>
  </si>
  <si>
    <t>2785</t>
  </si>
  <si>
    <t xml:space="preserve">FOTOAPARAT   IXUS  185 SILVER                     </t>
  </si>
  <si>
    <t>2786</t>
  </si>
  <si>
    <t xml:space="preserve">KANCELARIJSKI  STO -  200*90 MASIV                </t>
  </si>
  <si>
    <t xml:space="preserve">JOCOVIC ENTERIJER DOO         </t>
  </si>
  <si>
    <t>2787</t>
  </si>
  <si>
    <t xml:space="preserve">KLIMA   ACP - 12 CH35AEQ 1/1                      </t>
  </si>
  <si>
    <t>2788</t>
  </si>
  <si>
    <t xml:space="preserve">VENTILATOR  COREDYS                               </t>
  </si>
  <si>
    <t>2789</t>
  </si>
  <si>
    <t xml:space="preserve">ZAVJESE UZ GARNISLE                               </t>
  </si>
  <si>
    <t xml:space="preserve">PZ  LUCKY- MOND NK            </t>
  </si>
  <si>
    <t>2790</t>
  </si>
  <si>
    <t xml:space="preserve">KAMERA  -   PTZ  - ( NA KRUZNOM TOKU)             </t>
  </si>
  <si>
    <t xml:space="preserve">MONT  INZINJERING  DOO        </t>
  </si>
  <si>
    <t>2791</t>
  </si>
  <si>
    <t xml:space="preserve">TOYOTA  -  COROLLA   (TS MX 222.0   HSD   5D1)    </t>
  </si>
  <si>
    <t xml:space="preserve">EFEL  MOTORS DOO-CETINJE      </t>
  </si>
  <si>
    <t>2792</t>
  </si>
  <si>
    <t xml:space="preserve">KLIMA  UREDJAJ  12 BTU SA UGRADNJOM               </t>
  </si>
  <si>
    <t xml:space="preserve">SERVIS CIRO-NK DOO            </t>
  </si>
  <si>
    <t>2793</t>
  </si>
  <si>
    <t xml:space="preserve">KOMPJUTER -INTEL PENTIJUM G 6405/8 GB             </t>
  </si>
  <si>
    <t xml:space="preserve">G TECH-- PG                   </t>
  </si>
  <si>
    <t>2794</t>
  </si>
  <si>
    <t xml:space="preserve">KOMPJUTER- AMD RYZEN 5  5600G/8 GB                </t>
  </si>
  <si>
    <t>2795</t>
  </si>
  <si>
    <t xml:space="preserve">STAMPAC -HP M130 FN                               </t>
  </si>
  <si>
    <t xml:space="preserve">G TECH-PG                     </t>
  </si>
  <si>
    <t>2796</t>
  </si>
  <si>
    <t xml:space="preserve">KOMPJUTER - INTEL PENTIJUM  G  6405/8GB/5         </t>
  </si>
  <si>
    <t>2797</t>
  </si>
  <si>
    <t xml:space="preserve">STAMPAC-HP M 130 FN                               </t>
  </si>
  <si>
    <t xml:space="preserve">G -TECH - PG                  </t>
  </si>
  <si>
    <t>2798</t>
  </si>
  <si>
    <t xml:space="preserve">KOMPJUTER  -INTEL PENTIJUM                        </t>
  </si>
  <si>
    <t xml:space="preserve">G- TECH - PG                  </t>
  </si>
  <si>
    <t>2799</t>
  </si>
  <si>
    <t xml:space="preserve">KOMPJUTER - INTEL PENTIJUM                        </t>
  </si>
  <si>
    <t xml:space="preserve">G-TECH-PG                     </t>
  </si>
  <si>
    <t>2800</t>
  </si>
  <si>
    <t xml:space="preserve">KOMPJUTER - INTEL   PENTIJUM                      </t>
  </si>
  <si>
    <t xml:space="preserve">G - TECH- PG                  </t>
  </si>
  <si>
    <t>2801</t>
  </si>
  <si>
    <t xml:space="preserve">KOMPJUTER -INTEL PENTIJUM                         </t>
  </si>
  <si>
    <t xml:space="preserve">G- TECH-PG                    </t>
  </si>
  <si>
    <t>2802</t>
  </si>
  <si>
    <t xml:space="preserve">MONITOR - 23.8 FHD                                </t>
  </si>
  <si>
    <t xml:space="preserve">G-TECH - PG                   </t>
  </si>
  <si>
    <t>2803</t>
  </si>
  <si>
    <t xml:space="preserve">MONITOR  23.8 FHD                                 </t>
  </si>
  <si>
    <t>2804</t>
  </si>
  <si>
    <t xml:space="preserve">MONITOR  21.5  FMD                                </t>
  </si>
  <si>
    <t>2805</t>
  </si>
  <si>
    <t xml:space="preserve">MONITOR   21.5  FMD                               </t>
  </si>
  <si>
    <t xml:space="preserve">G-TECH -PG                    </t>
  </si>
  <si>
    <t>2806</t>
  </si>
  <si>
    <t>2807</t>
  </si>
  <si>
    <t xml:space="preserve">MONITOR -21.5 FMD                                 </t>
  </si>
  <si>
    <t>2808</t>
  </si>
  <si>
    <t xml:space="preserve">MONITOR  21.5   FMD                               </t>
  </si>
  <si>
    <t>2809</t>
  </si>
  <si>
    <t xml:space="preserve">MONITOR - 21.5  FMD                               </t>
  </si>
  <si>
    <t>2810</t>
  </si>
  <si>
    <t xml:space="preserve">MONITOR  - 21.5   FMD                             </t>
  </si>
  <si>
    <t>2811</t>
  </si>
  <si>
    <t xml:space="preserve">KAMERA  - IP WIFE BULLET 4MPX                     </t>
  </si>
  <si>
    <t>2812</t>
  </si>
  <si>
    <t>2813</t>
  </si>
  <si>
    <t xml:space="preserve">KOMJUTERSKA  STOLICA                              </t>
  </si>
  <si>
    <t>2814</t>
  </si>
  <si>
    <t>2815</t>
  </si>
  <si>
    <t xml:space="preserve">ZIDNI KONVEKTOR -BOS-2500W                        </t>
  </si>
  <si>
    <t xml:space="preserve">PROMET  MONTAZA DOO           </t>
  </si>
  <si>
    <t>2816</t>
  </si>
  <si>
    <t xml:space="preserve">ZIDNI NKONVEKTOR -BOS -2000 W                     </t>
  </si>
  <si>
    <t>2817</t>
  </si>
  <si>
    <t xml:space="preserve">CITAC KARTICA ZA  EVID. RAD. VREMENA              </t>
  </si>
  <si>
    <t xml:space="preserve">HEX  D.O.O.- PODGORICA        </t>
  </si>
  <si>
    <t>2818</t>
  </si>
  <si>
    <t xml:space="preserve">DROBILICA KAMENA                                  </t>
  </si>
  <si>
    <t xml:space="preserve">RADOVIC   COP DOO             </t>
  </si>
  <si>
    <t>2819</t>
  </si>
  <si>
    <t xml:space="preserve">BAGER GUSJENICAR  PC 210-LC                       </t>
  </si>
  <si>
    <t xml:space="preserve">RADOVIC COP - DOO             </t>
  </si>
  <si>
    <t>2820</t>
  </si>
  <si>
    <t xml:space="preserve">AUTO - VOLVO -TERETNO-FM64R                       </t>
  </si>
  <si>
    <t xml:space="preserve">MEHANIZACIJA I PROGRAM.       </t>
  </si>
  <si>
    <t>2821</t>
  </si>
  <si>
    <t xml:space="preserve">AUTO -VOLVO FLL 240 HP  SA NADGRADNJOM            </t>
  </si>
  <si>
    <t xml:space="preserve">ATRIKOD DOO-KRUSEVAC          </t>
  </si>
  <si>
    <t>2822</t>
  </si>
  <si>
    <t xml:space="preserve">KOMPJUTER-I PENTIJUM- G 6400                      </t>
  </si>
  <si>
    <t xml:space="preserve">G- TECH  - PG                 </t>
  </si>
  <si>
    <t>2823</t>
  </si>
  <si>
    <t xml:space="preserve">KOMPJUTER - INTEL PENTIJUM  G 6400, 8GB           </t>
  </si>
  <si>
    <t xml:space="preserve">G - TECH - PG                 </t>
  </si>
  <si>
    <t>2824</t>
  </si>
  <si>
    <t xml:space="preserve">STAMPAC - HP LJ MFP  M141                         </t>
  </si>
  <si>
    <t>2825</t>
  </si>
  <si>
    <t xml:space="preserve">STAMPAC U BOJI - EPSON L 3210 EKO TANK            </t>
  </si>
  <si>
    <t>2826</t>
  </si>
  <si>
    <t xml:space="preserve">LAP  TOP - LENOVO                                 </t>
  </si>
  <si>
    <t>2827</t>
  </si>
  <si>
    <t xml:space="preserve">ZIDNI KONVEKTOR HC 4000-25                        </t>
  </si>
  <si>
    <t>2828</t>
  </si>
  <si>
    <t xml:space="preserve">KONVEKTOR - HC  4000-25 250W                      </t>
  </si>
  <si>
    <t>2829</t>
  </si>
  <si>
    <t xml:space="preserve">KANC. STOLICA -GRANDE-CRNA                        </t>
  </si>
  <si>
    <t>2830</t>
  </si>
  <si>
    <t xml:space="preserve">DAKTILO STOLICA C-708 -  CRNA                     </t>
  </si>
  <si>
    <t>2831</t>
  </si>
  <si>
    <t xml:space="preserve">DAKTILO STOLICA C- 804D CRNA                      </t>
  </si>
  <si>
    <t>2832</t>
  </si>
  <si>
    <t xml:space="preserve">AUTO  DACIA  DUSTER PRESTIGE 1,0 EKG 100          </t>
  </si>
  <si>
    <t>2833</t>
  </si>
  <si>
    <t xml:space="preserve">ALUMINIJSKI CAMAC  - DONACIJA                     </t>
  </si>
  <si>
    <t>2834</t>
  </si>
  <si>
    <t xml:space="preserve">GUMENI CAMAC -ADVANCE 380-DONACIJA                </t>
  </si>
  <si>
    <t>2835</t>
  </si>
  <si>
    <t xml:space="preserve">VANBRODSKI MOTOR -  8 KS /5.9KW-DONACIJA          </t>
  </si>
  <si>
    <t>2836</t>
  </si>
  <si>
    <t xml:space="preserve">PLOCE SOLIDARNOSTI I METALNE KUTIJE               </t>
  </si>
  <si>
    <t xml:space="preserve">IOM --(THE INTER. ORG. .)     </t>
  </si>
  <si>
    <t>2837</t>
  </si>
  <si>
    <t xml:space="preserve">PAMETNA  KLUPA  (VISIINA 2.40M I 2M)              </t>
  </si>
  <si>
    <t xml:space="preserve">I O M -(THE INTERN. ORGAN)    </t>
  </si>
  <si>
    <t>2838</t>
  </si>
  <si>
    <t xml:space="preserve">KANC. STOLICE - CRNE                              </t>
  </si>
  <si>
    <t xml:space="preserve">IOM -(INTER. ORG. FOR MIG)    </t>
  </si>
  <si>
    <t>2839</t>
  </si>
  <si>
    <t xml:space="preserve">PRIKOLICA ZA  CAMCE -MARINE- DONACIJA             </t>
  </si>
  <si>
    <t>2840</t>
  </si>
  <si>
    <t xml:space="preserve">NAPRTNJACE  25L-     DONACIJA-                    </t>
  </si>
  <si>
    <t>2841</t>
  </si>
  <si>
    <t xml:space="preserve">VATROGAQSNA LAMPA  - DONACIJA                     </t>
  </si>
  <si>
    <t xml:space="preserve">IND. PIVA I SOKOVA DOO        </t>
  </si>
  <si>
    <t>2842</t>
  </si>
  <si>
    <t xml:space="preserve">KANCELARIJSKI NAMJESTAJ -                         </t>
  </si>
  <si>
    <t xml:space="preserve">DEKOR IVA - CO DOO            </t>
  </si>
  <si>
    <t>2843</t>
  </si>
  <si>
    <t xml:space="preserve">KANCEL. NAMJESTAJ                                 </t>
  </si>
  <si>
    <t xml:space="preserve">DEKOR  IVA-CO                 </t>
  </si>
  <si>
    <t>2844</t>
  </si>
  <si>
    <t xml:space="preserve">KANC. NAMJESTAJ                                   </t>
  </si>
  <si>
    <t xml:space="preserve">DEKOR IVA-CO                  </t>
  </si>
  <si>
    <t>2845</t>
  </si>
  <si>
    <t xml:space="preserve">LAP TOP - VOSTRO 3500                             </t>
  </si>
  <si>
    <t>2846</t>
  </si>
  <si>
    <t>2847</t>
  </si>
  <si>
    <t xml:space="preserve">MONITOR-ASUS                                      </t>
  </si>
  <si>
    <t>2848</t>
  </si>
  <si>
    <t xml:space="preserve">STAMPAC - EPSON                                   </t>
  </si>
  <si>
    <t>2849</t>
  </si>
  <si>
    <t xml:space="preserve">STAMPAC - EPSON  L 5290                           </t>
  </si>
  <si>
    <t>2850</t>
  </si>
  <si>
    <t xml:space="preserve">STAMPAC- HP LASER  MFP 137 FNW                    </t>
  </si>
  <si>
    <t>2851</t>
  </si>
  <si>
    <t xml:space="preserve">HARD NET  D - NIKSIC          </t>
  </si>
  <si>
    <t>2852</t>
  </si>
  <si>
    <t xml:space="preserve">TELEFON PANASONIK - DIG SIS 7730 KX-AT            </t>
  </si>
  <si>
    <t>2853</t>
  </si>
  <si>
    <t xml:space="preserve">TELEFON  KX- TG1611 FXH                           </t>
  </si>
  <si>
    <t>2854</t>
  </si>
  <si>
    <t xml:space="preserve">HARDNET D - NK                </t>
  </si>
  <si>
    <t>2855</t>
  </si>
  <si>
    <t>2856</t>
  </si>
  <si>
    <t xml:space="preserve">LAP TOP -LENOVO  V15 ITL 8GB   SA OPREMOM         </t>
  </si>
  <si>
    <t xml:space="preserve">HARD NET D                    </t>
  </si>
  <si>
    <t>2857</t>
  </si>
  <si>
    <t>2858</t>
  </si>
  <si>
    <t xml:space="preserve">HARDD NET D  - NK             </t>
  </si>
  <si>
    <t>2859</t>
  </si>
  <si>
    <t xml:space="preserve">HARDNET D                     </t>
  </si>
  <si>
    <t>2860</t>
  </si>
  <si>
    <t xml:space="preserve">ZIDNI  KONVEKTOR   -  BOS-2500W                   </t>
  </si>
  <si>
    <t>2861</t>
  </si>
  <si>
    <t xml:space="preserve">KANCELARIJSKA  FOTELJA  6158 HE  B CRNA           </t>
  </si>
  <si>
    <t>2862</t>
  </si>
  <si>
    <t xml:space="preserve">KANCELARIJSKA  STOLICA - DILMA                    </t>
  </si>
  <si>
    <t xml:space="preserve">DAJKOVIC  CO  NAMOS  DOO      </t>
  </si>
  <si>
    <t>2863</t>
  </si>
  <si>
    <t xml:space="preserve">STOLICA  ISO  C11 - CRNA                          </t>
  </si>
  <si>
    <t>2864</t>
  </si>
  <si>
    <t xml:space="preserve">DAKTILO STOLICA C-708A  CRNO- BIJELA              </t>
  </si>
  <si>
    <t>2865</t>
  </si>
  <si>
    <t xml:space="preserve">STOLICA - AE -UREDSKA SIONA  - CRNA               </t>
  </si>
  <si>
    <t>2866</t>
  </si>
  <si>
    <t xml:space="preserve">ENTERIJER  BLAGOJEVIC         </t>
  </si>
  <si>
    <t>2867</t>
  </si>
  <si>
    <t>2868</t>
  </si>
  <si>
    <t xml:space="preserve">FIOKAR                                            </t>
  </si>
  <si>
    <t>2869</t>
  </si>
  <si>
    <t xml:space="preserve">KANC.  FOTELJA  6158 HE -B   CRNA                 </t>
  </si>
  <si>
    <t>2870</t>
  </si>
  <si>
    <t xml:space="preserve">STOLICA-DAKTILO  C-708A   CRNO - BIJELA           </t>
  </si>
  <si>
    <t>2871</t>
  </si>
  <si>
    <t xml:space="preserve">STOLICA - AE -UREDSKA SIONA- CRNA                 </t>
  </si>
  <si>
    <t>2872</t>
  </si>
  <si>
    <t xml:space="preserve">FOTELJA   DT  5302                                </t>
  </si>
  <si>
    <t>2873</t>
  </si>
  <si>
    <t xml:space="preserve">STOLICA  KANCELARIJSKA                            </t>
  </si>
  <si>
    <t xml:space="preserve">CUNGU   CO                    </t>
  </si>
  <si>
    <t>2874</t>
  </si>
  <si>
    <t xml:space="preserve">KANCEL. FOTELJA  6158 HE-B  CRNA                  </t>
  </si>
  <si>
    <t>2875</t>
  </si>
  <si>
    <t xml:space="preserve">KOMJUTER  - INTEL PENTIJUM G 6400 -KINGSON 8GB    </t>
  </si>
  <si>
    <t xml:space="preserve">G - TECH  -PG                 </t>
  </si>
  <si>
    <t>2876</t>
  </si>
  <si>
    <t xml:space="preserve">KOMPJUTER  INTEL PENTIJUM G 6400 KINGSTON 8GB     </t>
  </si>
  <si>
    <t xml:space="preserve">G   TECH - PG                 </t>
  </si>
  <si>
    <t>2877</t>
  </si>
  <si>
    <t xml:space="preserve">KOMPJUTER- INTEL  PENTIJUM G-6400 KINGSTON 8GB    </t>
  </si>
  <si>
    <t xml:space="preserve">G-TECH -  PG                  </t>
  </si>
  <si>
    <t>2878</t>
  </si>
  <si>
    <t xml:space="preserve">KOMPJUTER - INTEL PENTIJUM G-6400  KINGSTON 8GB   </t>
  </si>
  <si>
    <t xml:space="preserve">G-TECH   -  PG                </t>
  </si>
  <si>
    <t>2879</t>
  </si>
  <si>
    <t xml:space="preserve">KOMPJUTER- INTEL PENTIJUM G-6400  KINGSTON 8 GB   </t>
  </si>
  <si>
    <t xml:space="preserve">G TECH   -  PG                </t>
  </si>
  <si>
    <t>2880</t>
  </si>
  <si>
    <t xml:space="preserve">KOMPJUTER-INTEL PENTIJUM G6400 KINGSTON 8GB       </t>
  </si>
  <si>
    <t>2881</t>
  </si>
  <si>
    <t xml:space="preserve">KOMPJUTER-INTEL PENTIJUM G 6400 KINGSTON 8GB      </t>
  </si>
  <si>
    <t xml:space="preserve">G-TECH  -  PG                 </t>
  </si>
  <si>
    <t>2882</t>
  </si>
  <si>
    <t xml:space="preserve">KOMPJUTER - INTEL PENTIJUM  G640 KINGSTON 8GB     </t>
  </si>
  <si>
    <t xml:space="preserve">G - TECH   - PG               </t>
  </si>
  <si>
    <t>2883</t>
  </si>
  <si>
    <t xml:space="preserve">KOMPJUTER-INTEL PENTIJUM G640 KINGSTON 8GB        </t>
  </si>
  <si>
    <t xml:space="preserve">G-TECH  - PG                  </t>
  </si>
  <si>
    <t>2884</t>
  </si>
  <si>
    <t xml:space="preserve">ŠTAMPAC-  PRN MFP  HP MLJM428 DW                  </t>
  </si>
  <si>
    <t>2885</t>
  </si>
  <si>
    <t xml:space="preserve">STAMPAC PRN MFP HP MLJ M428FDW                    </t>
  </si>
  <si>
    <t>2886</t>
  </si>
  <si>
    <t xml:space="preserve">STAMPAC PRN MFP HP MLJ M428 FDW                   </t>
  </si>
  <si>
    <t xml:space="preserve">G- TECH -PG                   </t>
  </si>
  <si>
    <t>2887</t>
  </si>
  <si>
    <t xml:space="preserve">STAMPAC  - HP LASER 107A  PRINTER                 </t>
  </si>
  <si>
    <t xml:space="preserve">G TECH PRINTER                </t>
  </si>
  <si>
    <t>2888</t>
  </si>
  <si>
    <t xml:space="preserve">STAMPAC  HP  LASER 107A PRINTER                   </t>
  </si>
  <si>
    <t xml:space="preserve">G - TECH  - PG                </t>
  </si>
  <si>
    <t>2889</t>
  </si>
  <si>
    <t xml:space="preserve">LICENCE - MS DEM WINDOWS 11 PRO 64 BIT            </t>
  </si>
  <si>
    <t>2890</t>
  </si>
  <si>
    <t xml:space="preserve">LAP TOP - NOT LENOVO  V15-ITL G2 15,6             </t>
  </si>
  <si>
    <t>2891</t>
  </si>
  <si>
    <t xml:space="preserve">SKENER - WORK FORCE  DS -730 A4                   </t>
  </si>
  <si>
    <t>2892</t>
  </si>
  <si>
    <t>2893</t>
  </si>
  <si>
    <t>2894</t>
  </si>
  <si>
    <t>2895</t>
  </si>
  <si>
    <t xml:space="preserve">STAMPAC -EKO TANK ITS L3250                       </t>
  </si>
  <si>
    <t xml:space="preserve">G-TECH- PG                    </t>
  </si>
  <si>
    <t>2896</t>
  </si>
  <si>
    <t xml:space="preserve">MONITOR - 24 PHILIPS-243V                         </t>
  </si>
  <si>
    <t>2897</t>
  </si>
  <si>
    <t xml:space="preserve">ORMAR ZA  REGISTRATORE                            </t>
  </si>
  <si>
    <t>2898</t>
  </si>
  <si>
    <t xml:space="preserve">POLICA ZA REGISTRATORE                            </t>
  </si>
  <si>
    <t xml:space="preserve">DEKOR IVA-CO DOO              </t>
  </si>
  <si>
    <t>2899</t>
  </si>
  <si>
    <t xml:space="preserve">DEKOR IVA-CO  DOO             </t>
  </si>
  <si>
    <t>2900</t>
  </si>
  <si>
    <t xml:space="preserve">POLICE ZA REGISTREATORE                           </t>
  </si>
  <si>
    <t>2901</t>
  </si>
  <si>
    <t xml:space="preserve">POLUOTVORENA  POLICA                              </t>
  </si>
  <si>
    <t>2902</t>
  </si>
  <si>
    <t>2903</t>
  </si>
  <si>
    <t xml:space="preserve">POLICE ZA REGISTRATORE - 1                        </t>
  </si>
  <si>
    <t xml:space="preserve">DEKOR IVA-CO- DOO             </t>
  </si>
  <si>
    <t>2904</t>
  </si>
  <si>
    <t xml:space="preserve">POLICA ZA REGISTRATORE-2                          </t>
  </si>
  <si>
    <t xml:space="preserve">DEKOR IVA -CO DOO             </t>
  </si>
  <si>
    <t>2905</t>
  </si>
  <si>
    <t xml:space="preserve">ELEMENT ZA MINI BAR                               </t>
  </si>
  <si>
    <t>2906</t>
  </si>
  <si>
    <t xml:space="preserve">KUTIJA  SA POLICOM                                </t>
  </si>
  <si>
    <t xml:space="preserve">DEKOR IVA CO  DOO             </t>
  </si>
  <si>
    <t>2907</t>
  </si>
  <si>
    <t xml:space="preserve">KAUC  -  KLIK KLAK                                </t>
  </si>
  <si>
    <t xml:space="preserve">RAMOND DOO NKSIC              </t>
  </si>
  <si>
    <t>2908</t>
  </si>
  <si>
    <t xml:space="preserve">POLICE ZA ODLAGANJE ARHIVE                        </t>
  </si>
  <si>
    <t xml:space="preserve">DEKORIVA -CO-DOO              </t>
  </si>
  <si>
    <t>2909</t>
  </si>
  <si>
    <t xml:space="preserve">KOMPJ.  OPREMA                                    </t>
  </si>
  <si>
    <t xml:space="preserve">MULTIKOM RETAIL-PG            </t>
  </si>
  <si>
    <t>2910</t>
  </si>
  <si>
    <t xml:space="preserve">BLINK 500 PRO B5  USB-C 2.4G                      </t>
  </si>
  <si>
    <t xml:space="preserve">EURO UNIIT DOO                </t>
  </si>
  <si>
    <t>2911</t>
  </si>
  <si>
    <t xml:space="preserve">KOMP. OPREMA-GRAFICKA KARICA                      </t>
  </si>
  <si>
    <t xml:space="preserve">HARDNET DO-NK                 </t>
  </si>
  <si>
    <t>2912</t>
  </si>
  <si>
    <t xml:space="preserve">LAPTOP - LENOVO GAMING 3  15IAH7   I5             </t>
  </si>
  <si>
    <t xml:space="preserve">MAINFRAME - PG                </t>
  </si>
  <si>
    <t>2913</t>
  </si>
  <si>
    <t xml:space="preserve">STAMPAC  -   LJ MFP M236 SDN A4                   </t>
  </si>
  <si>
    <t>2914</t>
  </si>
  <si>
    <t xml:space="preserve">KOMPJUTER - MC BASE BUSINESS -I5                  </t>
  </si>
  <si>
    <t xml:space="preserve">MAINFRAME  - PG               </t>
  </si>
  <si>
    <t>2915</t>
  </si>
  <si>
    <t xml:space="preserve">STAMPAC   -  LASER MFP M7105  PRINT 33PPM         </t>
  </si>
  <si>
    <t>2916</t>
  </si>
  <si>
    <t>2917</t>
  </si>
  <si>
    <t xml:space="preserve">KOMP. STOLICA AE- UREDSKA STOLICA                 </t>
  </si>
  <si>
    <t>2918</t>
  </si>
  <si>
    <t xml:space="preserve">KOMPJUTERSKA STOLICA -CRNA/SIVA /CRVENA           </t>
  </si>
  <si>
    <t xml:space="preserve">RAMOND DOO-NK                 </t>
  </si>
  <si>
    <t>2919</t>
  </si>
  <si>
    <t xml:space="preserve">KANCELARIJSKA FOTELJA 6158HEB - CRNA              </t>
  </si>
  <si>
    <t>2920</t>
  </si>
  <si>
    <t xml:space="preserve">KOMPJUTER -ALSO COMET OFFICE 8 GB DDR4            </t>
  </si>
  <si>
    <t xml:space="preserve">HARDNET - D- NK               </t>
  </si>
  <si>
    <t>2921</t>
  </si>
  <si>
    <t xml:space="preserve">SPECIJALNO TERETNO VOZIOLO - ODVOZ SMECA          </t>
  </si>
  <si>
    <t xml:space="preserve">EFEL  TRAVEL DOO              </t>
  </si>
  <si>
    <t>2922</t>
  </si>
  <si>
    <t xml:space="preserve">PRIKLJUCNO VOZILO - GOSA  TIP- FPNN15             </t>
  </si>
  <si>
    <t xml:space="preserve">MONTEX  MONTY -NK             </t>
  </si>
  <si>
    <t>2923</t>
  </si>
  <si>
    <t xml:space="preserve">VOLVO  XC60 B4                                    </t>
  </si>
  <si>
    <t xml:space="preserve">OSMANAGIC   CO                </t>
  </si>
  <si>
    <t>2924</t>
  </si>
  <si>
    <t xml:space="preserve">VOZILO  PRIKLJUCNO  - SCHWARZMUELLER              </t>
  </si>
  <si>
    <t xml:space="preserve">MONEX  MONTY DOO              </t>
  </si>
  <si>
    <t>2925</t>
  </si>
  <si>
    <t xml:space="preserve">VOZILO TERETNO MARKE- MAN-TIP TGS33440            </t>
  </si>
  <si>
    <t xml:space="preserve">MONEX  MONTY  DOO             </t>
  </si>
  <si>
    <t>2926</t>
  </si>
  <si>
    <t xml:space="preserve">VOZILO- POLOVNO - AUTO SMECAR- KAMION             </t>
  </si>
  <si>
    <t xml:space="preserve">ELEF  TRAVEL  DOO             </t>
  </si>
  <si>
    <t>2927</t>
  </si>
  <si>
    <t xml:space="preserve">UNISTIVAC   PAPIRA- SHREDDER                      </t>
  </si>
  <si>
    <t>2928</t>
  </si>
  <si>
    <t xml:space="preserve">TV  SMART MISENSE  32A4K                          </t>
  </si>
  <si>
    <t xml:space="preserve">MULTIKOM  RETAIL              </t>
  </si>
  <si>
    <t>2929</t>
  </si>
  <si>
    <t xml:space="preserve">TV  SAMSUNG  UE43AU7092                           </t>
  </si>
  <si>
    <t xml:space="preserve">MULTIKOM RETAIL               </t>
  </si>
  <si>
    <t>2930</t>
  </si>
  <si>
    <t xml:space="preserve">KLIMA   -   ACP-12 CH35AERI+R32                   </t>
  </si>
  <si>
    <t>2931</t>
  </si>
  <si>
    <t xml:space="preserve">BENZINSKI MOTORNI SJEKAC BETONA 4.4  KS           </t>
  </si>
  <si>
    <t>2932</t>
  </si>
  <si>
    <t xml:space="preserve">VIDEO  NADZOR                                     </t>
  </si>
  <si>
    <t xml:space="preserve">PINCEL  DOO NIKSIC            </t>
  </si>
  <si>
    <t>2933</t>
  </si>
  <si>
    <t xml:space="preserve">KLIMA UREDJAJ -12BTU                              </t>
  </si>
  <si>
    <t xml:space="preserve">SERVIS  CIRO  -  NK           </t>
  </si>
  <si>
    <t>2934</t>
  </si>
  <si>
    <t xml:space="preserve">PNEUMATSKI CEKIC  ZA JAVNU RASVJETU- 18V          </t>
  </si>
  <si>
    <t>2935</t>
  </si>
  <si>
    <t xml:space="preserve">KLIMA - TESLA TT 51EX81                           </t>
  </si>
  <si>
    <t xml:space="preserve">MULTIKOM   RETAIL             </t>
  </si>
  <si>
    <t>2936</t>
  </si>
  <si>
    <t xml:space="preserve">KLIMA  UREDJAJ                                    </t>
  </si>
  <si>
    <t xml:space="preserve">SERVIS - CIRO -DOO            </t>
  </si>
  <si>
    <t>2937</t>
  </si>
  <si>
    <t xml:space="preserve">FOTOAPARAT SA KAMEROM - CANON IXUS 185 BLACK      </t>
  </si>
  <si>
    <t xml:space="preserve">MULTIKOM RETAIL DOO NK        </t>
  </si>
  <si>
    <t>2938</t>
  </si>
  <si>
    <t>2939</t>
  </si>
  <si>
    <t xml:space="preserve">SNIMAC  RAZGOVORA  FX-001                         </t>
  </si>
  <si>
    <t xml:space="preserve">GRADNJA INZINJERING DOO       </t>
  </si>
  <si>
    <t>2940</t>
  </si>
  <si>
    <t xml:space="preserve">KLIMA  UREDJAJ - AZURI  SA   UGRADNJOM            </t>
  </si>
  <si>
    <t xml:space="preserve">SERVIS  CIRO  DOO - NK-       </t>
  </si>
  <si>
    <t>2941</t>
  </si>
  <si>
    <t xml:space="preserve">INTERVENCIJSKA  OPREMA                            </t>
  </si>
  <si>
    <t xml:space="preserve">CENTROSLAVIJA DOO-PG          </t>
  </si>
  <si>
    <t>2942</t>
  </si>
  <si>
    <t xml:space="preserve">CENTROSLAVIJA  DOO            </t>
  </si>
  <si>
    <t>2943</t>
  </si>
  <si>
    <t>2944</t>
  </si>
  <si>
    <t xml:space="preserve">ZIDNI KONVEKTOR - BOS- 2500W                      </t>
  </si>
  <si>
    <t>2945</t>
  </si>
  <si>
    <t xml:space="preserve">ZIDNI  KONVEKTOR - BOS - 2500W                    </t>
  </si>
  <si>
    <t>2946</t>
  </si>
  <si>
    <t xml:space="preserve">KLIMA  ACP  -  12 CH35A                           </t>
  </si>
  <si>
    <t xml:space="preserve">PROMET  MONTAZA               </t>
  </si>
  <si>
    <t>2947</t>
  </si>
  <si>
    <t xml:space="preserve">KLIMA  UREDJAJ  -12 BTU  SA UGRADNJOM             </t>
  </si>
  <si>
    <t xml:space="preserve">SERVIS  CIRO - NK DOO         </t>
  </si>
  <si>
    <t>2948</t>
  </si>
  <si>
    <t xml:space="preserve">VIDEO   NADZOR                                    </t>
  </si>
  <si>
    <t xml:space="preserve">PINCEL DOO-  NIKSIC           </t>
  </si>
  <si>
    <t>2949</t>
  </si>
  <si>
    <t xml:space="preserve">KANCELARIJSKA  FOTELJA 6158 HE-B CRNA             </t>
  </si>
  <si>
    <t>2950</t>
  </si>
  <si>
    <t xml:space="preserve">OPREMA ZA SPASAVANJE-DONJI POJAS                  </t>
  </si>
  <si>
    <t xml:space="preserve">LI  COMMERCE  DOO-PG          </t>
  </si>
  <si>
    <t>2951</t>
  </si>
  <si>
    <t xml:space="preserve">OPREMA ZA SPASAVANJE-  GORNJI POJAS               </t>
  </si>
  <si>
    <t xml:space="preserve">LI COMERCE DOO                </t>
  </si>
  <si>
    <t>2952</t>
  </si>
  <si>
    <t xml:space="preserve">OPREMA ZA SPASAVANJE - KACIGA-                    </t>
  </si>
  <si>
    <t xml:space="preserve">LI  COMMERCE DOO              </t>
  </si>
  <si>
    <t>2953</t>
  </si>
  <si>
    <t xml:space="preserve">KONVEKTOR  -  2000W                               </t>
  </si>
  <si>
    <t>2954</t>
  </si>
  <si>
    <t xml:space="preserve">KAMERA  SA PRATECOM OPREMOM                       </t>
  </si>
  <si>
    <t xml:space="preserve">HARDNET DOO                   </t>
  </si>
  <si>
    <t>2955</t>
  </si>
  <si>
    <t xml:space="preserve">KONVEKTOR - ZIDNI                                 </t>
  </si>
  <si>
    <t>2956</t>
  </si>
  <si>
    <t xml:space="preserve">KLIMA UREDJAJ  - 12BTU -  SA UGRADNJOM            </t>
  </si>
  <si>
    <t xml:space="preserve">SERVIS  - CIRO - NK  DOO      </t>
  </si>
  <si>
    <t>2957</t>
  </si>
  <si>
    <t xml:space="preserve">BATERIJSKE  MAKAZE - WEBER                        </t>
  </si>
  <si>
    <t xml:space="preserve">CENTROSLAVIJA    - PG         </t>
  </si>
  <si>
    <t>2958</t>
  </si>
  <si>
    <t xml:space="preserve">BATERIJA ZA ALAT  -  WEBER                        </t>
  </si>
  <si>
    <t xml:space="preserve">CENTROSLAVIJA  -  PG          </t>
  </si>
  <si>
    <t>2959</t>
  </si>
  <si>
    <t xml:space="preserve">REZERVNI NOZEVI ZA SJEKAC                         </t>
  </si>
  <si>
    <t>2960</t>
  </si>
  <si>
    <t xml:space="preserve">HARDNET  DO                   </t>
  </si>
  <si>
    <t>2961</t>
  </si>
  <si>
    <t xml:space="preserve">KOMPJUTERSKA  STOLICA                             </t>
  </si>
  <si>
    <t>2962</t>
  </si>
  <si>
    <t xml:space="preserve">TELEFON KX-TG1611 FXH                             </t>
  </si>
  <si>
    <t>2963</t>
  </si>
  <si>
    <t xml:space="preserve">UREDSKA STOLICA AE- SIVA                          </t>
  </si>
  <si>
    <t>2964</t>
  </si>
  <si>
    <t>2965</t>
  </si>
  <si>
    <t xml:space="preserve">OTVORENA POLICA                                   </t>
  </si>
  <si>
    <t xml:space="preserve">RADULOVIC  WOOD- NK           </t>
  </si>
  <si>
    <t>2966</t>
  </si>
  <si>
    <t xml:space="preserve">POLICA   OTVORENA -  104*35*284                   </t>
  </si>
  <si>
    <t xml:space="preserve">DEKORIVA - CO                 </t>
  </si>
  <si>
    <t>2967</t>
  </si>
  <si>
    <t xml:space="preserve">POLICA - OTVORENA  104*35*221                     </t>
  </si>
  <si>
    <t xml:space="preserve">DEKOR  IVA   -  CO            </t>
  </si>
  <si>
    <t>2968</t>
  </si>
  <si>
    <t xml:space="preserve">PLAKAR  - ZATVORENI    90*45*284                  </t>
  </si>
  <si>
    <t xml:space="preserve">DEKOR  IVA  -  CO             </t>
  </si>
  <si>
    <t>2969</t>
  </si>
  <si>
    <t xml:space="preserve">POLICA  -  OTVORENA    104*34*221                 </t>
  </si>
  <si>
    <t xml:space="preserve">DEKOR  IVA  -CO               </t>
  </si>
  <si>
    <t>2970</t>
  </si>
  <si>
    <t xml:space="preserve">POLICA-OTVORENA   - 99*34*284                     </t>
  </si>
  <si>
    <t>2971</t>
  </si>
  <si>
    <t xml:space="preserve">KANC STOLICA -MADELINE                            </t>
  </si>
  <si>
    <t xml:space="preserve">DAJKOVIC CO NAMOS  DOO        </t>
  </si>
  <si>
    <t>2972</t>
  </si>
  <si>
    <t xml:space="preserve">STOLICA -   ISO  C11 CRNA                         </t>
  </si>
  <si>
    <t xml:space="preserve">DAJKOVIC- NAMOS DOO           </t>
  </si>
  <si>
    <t>2973</t>
  </si>
  <si>
    <t xml:space="preserve">KOFERENCIJSKA  STOLICA    UT- C041 - CRNA         </t>
  </si>
  <si>
    <t xml:space="preserve">RAMOND  DOO- NK               </t>
  </si>
  <si>
    <t>2974</t>
  </si>
  <si>
    <t xml:space="preserve">KOMPJUTER  - ALSO MNE  I3  16GB                   </t>
  </si>
  <si>
    <t>2975</t>
  </si>
  <si>
    <t xml:space="preserve">STAMPAC - HP LASER MFP 135                        </t>
  </si>
  <si>
    <t>2976</t>
  </si>
  <si>
    <t>2977</t>
  </si>
  <si>
    <t xml:space="preserve">KANCEL. FOTELJA  -   6158  CRNA                   </t>
  </si>
  <si>
    <t xml:space="preserve">RAMOND   DOO                  </t>
  </si>
  <si>
    <t>2978</t>
  </si>
  <si>
    <t xml:space="preserve">ORMAR  ZA  REGISTRATORE- IZRADA NAMJ.             </t>
  </si>
  <si>
    <t xml:space="preserve">RADULOVIC  WOOD               </t>
  </si>
  <si>
    <t>2979</t>
  </si>
  <si>
    <t xml:space="preserve">ORMAR  -  280*230  -  IZRADA NAMJESTAJA           </t>
  </si>
  <si>
    <t xml:space="preserve">RADULOVIC  WOOD   DOO         </t>
  </si>
  <si>
    <t>2980</t>
  </si>
  <si>
    <t xml:space="preserve">POLICA ZA ARHIVU - 260*240 - OTVOR.  POLICA       </t>
  </si>
  <si>
    <t>2981</t>
  </si>
  <si>
    <t xml:space="preserve">POLICA ZA ARHIVU - 260*225   -  OTV. POLICA       </t>
  </si>
  <si>
    <t xml:space="preserve">RADULOVIC  WOOD  DOO          </t>
  </si>
  <si>
    <t>2982</t>
  </si>
  <si>
    <t xml:space="preserve">PLAKAR  - 330*261*44    - IZRADA  NAM.            </t>
  </si>
  <si>
    <t xml:space="preserve">RADULOVIC   WOOD              </t>
  </si>
  <si>
    <t>2983</t>
  </si>
  <si>
    <t xml:space="preserve">PLAKAR  - 300*261*44  - IZRADA NAMJESTAJA         </t>
  </si>
  <si>
    <t>2984</t>
  </si>
  <si>
    <t xml:space="preserve">PLAKAR    -  272*261*44  - IZRADA NAMJ.           </t>
  </si>
  <si>
    <t>2985</t>
  </si>
  <si>
    <t xml:space="preserve">KLIMA - 18 BTU SA UGRADNJOM                       </t>
  </si>
  <si>
    <t xml:space="preserve">SERVIS CIRO - NK              </t>
  </si>
  <si>
    <t>2986</t>
  </si>
  <si>
    <t xml:space="preserve">STOLICA - RADNA                                   </t>
  </si>
  <si>
    <t>2987</t>
  </si>
  <si>
    <t xml:space="preserve">KLIMA -12 BTU    SA UGRADNJOM                     </t>
  </si>
  <si>
    <t xml:space="preserve">SERVIS  CIRO - NK             </t>
  </si>
  <si>
    <t>2988</t>
  </si>
  <si>
    <t xml:space="preserve">DESK TOP   RACUNAR  ZEUS  OFF                     </t>
  </si>
  <si>
    <t xml:space="preserve">ICT INTEGRACIJA  DOO          </t>
  </si>
  <si>
    <t>2989</t>
  </si>
  <si>
    <t xml:space="preserve">DESKTOP  RACUNAR   ZEUS  OFF  5                   </t>
  </si>
  <si>
    <t xml:space="preserve">ACT  INTEGRACIJE DOO          </t>
  </si>
  <si>
    <t>2990</t>
  </si>
  <si>
    <t xml:space="preserve">DESKTOP  RACUNAR   ZEUS  OFF6                     </t>
  </si>
  <si>
    <t xml:space="preserve">ICT  INTEGRACIJE DOO          </t>
  </si>
  <si>
    <t>2991</t>
  </si>
  <si>
    <t xml:space="preserve">DESKTOP  RACUNAR  ZEUS OFF7                       </t>
  </si>
  <si>
    <t xml:space="preserve">ICT  ITEGRACIJE DOO           </t>
  </si>
  <si>
    <t>2992</t>
  </si>
  <si>
    <t xml:space="preserve">LAP TOP - ASUS  EXPERTBOOK - B1500EAE             </t>
  </si>
  <si>
    <t xml:space="preserve">ICT  INEGRACIJE  DOO          </t>
  </si>
  <si>
    <t>2993</t>
  </si>
  <si>
    <t xml:space="preserve">STAMPAC  MFP  135W                                </t>
  </si>
  <si>
    <t xml:space="preserve">ICT  INTEGRACIJE  DOO         </t>
  </si>
  <si>
    <t>2994</t>
  </si>
  <si>
    <t xml:space="preserve">STAMPAC  LASER  MFP 135W                          </t>
  </si>
  <si>
    <t>2995</t>
  </si>
  <si>
    <t xml:space="preserve">SISTEM VIDEO NADZORA                              </t>
  </si>
  <si>
    <t xml:space="preserve">PINCEL  DOO - NIKSIC          </t>
  </si>
  <si>
    <t>2996</t>
  </si>
  <si>
    <t xml:space="preserve">SISTEM  VIDEO NADZORA                             </t>
  </si>
  <si>
    <t>2997</t>
  </si>
  <si>
    <t xml:space="preserve">PLAKAR  - 75*44*261 CM                            </t>
  </si>
  <si>
    <t xml:space="preserve">DEKOR IVA CO-NK               </t>
  </si>
  <si>
    <t>2998</t>
  </si>
  <si>
    <t xml:space="preserve">PLAKAR - KLIZNI -100*43*21.50                     </t>
  </si>
  <si>
    <t xml:space="preserve">DEKOR IVA -CO -NK             </t>
  </si>
  <si>
    <t>2999</t>
  </si>
  <si>
    <t xml:space="preserve">RADNI STO -60*0*50CM                              </t>
  </si>
  <si>
    <t xml:space="preserve">DEKOR IVA - CO -NK            </t>
  </si>
  <si>
    <t>3000</t>
  </si>
  <si>
    <t>3001</t>
  </si>
  <si>
    <t xml:space="preserve">TERETNO  VOZILO-VOLVO FLL 240 HP  4*2 -NK CG 274  </t>
  </si>
  <si>
    <t xml:space="preserve">ATRIKOD DOO                   </t>
  </si>
  <si>
    <t>3002</t>
  </si>
  <si>
    <t xml:space="preserve">MERCEDES ATEGO 1318 AK-POLOV  PG MN-681           </t>
  </si>
  <si>
    <t xml:space="preserve">MINISTARSVO  POLJOPRIV.       </t>
  </si>
  <si>
    <t>3003</t>
  </si>
  <si>
    <t xml:space="preserve">HARD NET   -  NK              </t>
  </si>
  <si>
    <t>3004</t>
  </si>
  <si>
    <t xml:space="preserve">PUTN. VOZILO - DUSTER  EXPRESSION 1.5 BLUE        </t>
  </si>
  <si>
    <t xml:space="preserve">ALLIANCE  DOO-PG              </t>
  </si>
  <si>
    <t>3005</t>
  </si>
  <si>
    <t xml:space="preserve">HIDRAULICNI CEKIC ZA BAGER OKADA 2600/6           </t>
  </si>
  <si>
    <t xml:space="preserve">HIDRO-RAD DOO-NK              </t>
  </si>
  <si>
    <t>3006</t>
  </si>
  <si>
    <t xml:space="preserve">ADAPTRSKA PLOCA - BAGER OKADA2600/6               </t>
  </si>
  <si>
    <t xml:space="preserve">HIDRO RAD DOO-NK              </t>
  </si>
  <si>
    <t>3007</t>
  </si>
  <si>
    <t xml:space="preserve">MONITOR -TESLA  IPS MC 935                        </t>
  </si>
  <si>
    <t xml:space="preserve">HARDD NET D   -  NK           </t>
  </si>
  <si>
    <t>3008</t>
  </si>
  <si>
    <t xml:space="preserve">KOMPJUTER -ALSO MONTENEGRO  8GB                   </t>
  </si>
  <si>
    <t>3009</t>
  </si>
  <si>
    <t xml:space="preserve">STAMPAC -  PANTUM M 7200FDW                       </t>
  </si>
  <si>
    <t xml:space="preserve">BIRO SERVIS  DOO-NK           </t>
  </si>
  <si>
    <t>3010</t>
  </si>
  <si>
    <t xml:space="preserve">RADIJATOR SA MONTAZOM                             </t>
  </si>
  <si>
    <t xml:space="preserve">RAICEVIC MONT - NK            </t>
  </si>
  <si>
    <t>3011</t>
  </si>
  <si>
    <t xml:space="preserve">TROSJED - BOEM -FOX-106- BRAON                    </t>
  </si>
  <si>
    <t>3012</t>
  </si>
  <si>
    <t xml:space="preserve">KOMPJUTERSA STOLICA                               </t>
  </si>
  <si>
    <t xml:space="preserve">LABUDOVIC  DOO                </t>
  </si>
  <si>
    <t>3013</t>
  </si>
  <si>
    <t xml:space="preserve">KANC FOTELJA  6158 CRNA                           </t>
  </si>
  <si>
    <t>3014</t>
  </si>
  <si>
    <t xml:space="preserve">KOMPJUTERSKI  STO  LEO  SO                        </t>
  </si>
  <si>
    <t xml:space="preserve">RAMOND  DOO-NK                </t>
  </si>
  <si>
    <t>3015</t>
  </si>
  <si>
    <t xml:space="preserve">KANCEL  STO  -   (DIM - 110*78*50)                </t>
  </si>
  <si>
    <t xml:space="preserve">CIROVIC  LES  - NK-           </t>
  </si>
  <si>
    <t>3016</t>
  </si>
  <si>
    <t xml:space="preserve">KANCELARIJSKI  STO (DIM-120*78*68)                </t>
  </si>
  <si>
    <t xml:space="preserve">CIROVIC LES  - NK             </t>
  </si>
  <si>
    <t>3017</t>
  </si>
  <si>
    <t xml:space="preserve">KANC.  STO (280*60*78)                            </t>
  </si>
  <si>
    <t xml:space="preserve">CIROVIC LES-NK                </t>
  </si>
  <si>
    <t>3018</t>
  </si>
  <si>
    <t xml:space="preserve">RONILACKA BOCA - FABER  18L/232                   </t>
  </si>
  <si>
    <t xml:space="preserve">AKVANAUT  DOO-PG              </t>
  </si>
  <si>
    <t>3019</t>
  </si>
  <si>
    <t xml:space="preserve">KLIMA - AZURI  BERGEN                             </t>
  </si>
  <si>
    <t xml:space="preserve">SERVIS  CIRO- NK              </t>
  </si>
  <si>
    <t>3020</t>
  </si>
  <si>
    <t xml:space="preserve">KLIMA  - AZURI  BERGEN  - SA UGRADNJOM            </t>
  </si>
  <si>
    <t xml:space="preserve">SERVIS - CIRO - NK            </t>
  </si>
  <si>
    <t>3021</t>
  </si>
  <si>
    <t xml:space="preserve">KLIMA - AZURI BERGEN   SA UGRADNJOM               </t>
  </si>
  <si>
    <t xml:space="preserve">SERVIS CIRO  - NK             </t>
  </si>
  <si>
    <t>3022</t>
  </si>
  <si>
    <t xml:space="preserve">KLIMA - AZURI  BERGEN - SA UGRADNJOM              </t>
  </si>
  <si>
    <t xml:space="preserve">SERVIS - CIRO-NK              </t>
  </si>
  <si>
    <t>3023</t>
  </si>
  <si>
    <t xml:space="preserve">KLIMA   AZURI -  BERGEN                           </t>
  </si>
  <si>
    <t xml:space="preserve">SERVIS  CIRO -NK              </t>
  </si>
  <si>
    <t>3024</t>
  </si>
  <si>
    <t xml:space="preserve">KANC.  FOTELJA   6158 HE-B CRNA                   </t>
  </si>
  <si>
    <t>3025</t>
  </si>
  <si>
    <t xml:space="preserve">REFLEKTOR -   RODDIO 1887 LED 269W                </t>
  </si>
  <si>
    <t xml:space="preserve">RAMEL  DOO- NIKSIC            </t>
  </si>
  <si>
    <t>3026</t>
  </si>
  <si>
    <t xml:space="preserve">KONVENTOR  - PANEL -FS-826                        </t>
  </si>
  <si>
    <t>3027</t>
  </si>
  <si>
    <t xml:space="preserve">KLIMA  -  AZURI  SUPRA 18 BTU DO 27  INVENTER     </t>
  </si>
  <si>
    <t>3028</t>
  </si>
  <si>
    <t xml:space="preserve">KOMPJUTERSKI  STO  LEO SO                         </t>
  </si>
  <si>
    <t>3029</t>
  </si>
  <si>
    <t xml:space="preserve">KOMPJUTERSKA STOLICA - MAXON-CRNA                 </t>
  </si>
  <si>
    <t xml:space="preserve">DAJKOVIC  CO  NAMOS DOO       </t>
  </si>
  <si>
    <t>3030</t>
  </si>
  <si>
    <t xml:space="preserve">KANC. STOLICA  -MAXON- MARVIM                     </t>
  </si>
  <si>
    <t>3031</t>
  </si>
  <si>
    <t xml:space="preserve">KOMPJUTERSKI STO  -  REY SO                       </t>
  </si>
  <si>
    <t>3032</t>
  </si>
  <si>
    <t xml:space="preserve">RADNI  STO- S173-BIU/72/150--DSO-KPL01            </t>
  </si>
  <si>
    <t>3033</t>
  </si>
  <si>
    <t xml:space="preserve">STOLICA - UREDSKA SD-572-CRNA                     </t>
  </si>
  <si>
    <t>3034</t>
  </si>
  <si>
    <t xml:space="preserve">KAMERA  - NIKON MIRRORLESS Z611 24                </t>
  </si>
  <si>
    <t>3035</t>
  </si>
  <si>
    <t xml:space="preserve">KANC. STOLICA  SLIM MESH  - CRNA                  </t>
  </si>
  <si>
    <t xml:space="preserve">NAMOS - DAJKOVIC CO DOO       </t>
  </si>
  <si>
    <t>3036</t>
  </si>
  <si>
    <t xml:space="preserve">KANC. FOTELJA -8243 H CRNA                        </t>
  </si>
  <si>
    <t xml:space="preserve">RAMOND DOO -NK                </t>
  </si>
  <si>
    <t>3037</t>
  </si>
  <si>
    <t xml:space="preserve">KONVEKTOR   HC4000-25   2500W                     </t>
  </si>
  <si>
    <t>3038</t>
  </si>
  <si>
    <t xml:space="preserve">HARDNET DOO - NK              </t>
  </si>
  <si>
    <t>3039</t>
  </si>
  <si>
    <t xml:space="preserve">KANC. FOTELJA   -  6258HE-B                       </t>
  </si>
  <si>
    <t>3040</t>
  </si>
  <si>
    <t xml:space="preserve">LAP TOP - HP 6M5Q9EA OMEN                         </t>
  </si>
  <si>
    <t xml:space="preserve">MULTIKOM RETAIL DOO           </t>
  </si>
  <si>
    <t>3041</t>
  </si>
  <si>
    <t xml:space="preserve">KOMPJUTER - CORE  I3  /16  GB                     </t>
  </si>
  <si>
    <t xml:space="preserve">MULTIKOM RETAIL  DOO          </t>
  </si>
  <si>
    <t>3042</t>
  </si>
  <si>
    <t xml:space="preserve">STAMPAC - M3180 EKO TANK ITS/EPSON                </t>
  </si>
  <si>
    <t>3043</t>
  </si>
  <si>
    <t xml:space="preserve">KOMPJUTER - OFFICE RYZEN  5   8GB                 </t>
  </si>
  <si>
    <t xml:space="preserve">HARD NET  D  - NK             </t>
  </si>
  <si>
    <t>3044</t>
  </si>
  <si>
    <t xml:space="preserve">KLIMA - AZURI - BERGEN   SA UGRADNJOM             </t>
  </si>
  <si>
    <t>3045</t>
  </si>
  <si>
    <t xml:space="preserve">TELEFON  PANASONIK  KX TG 1611FX  CRNI            </t>
  </si>
  <si>
    <t xml:space="preserve">HARD NET  D -  NK             </t>
  </si>
  <si>
    <t>3046</t>
  </si>
  <si>
    <t xml:space="preserve">KANC.  FOTELJA - 6158  HE -B -CRNA                </t>
  </si>
  <si>
    <t>3047</t>
  </si>
  <si>
    <t xml:space="preserve">KANC. STOLICA                                     </t>
  </si>
  <si>
    <t xml:space="preserve">STAR ŠPED LABUDOVI-           </t>
  </si>
  <si>
    <t>3048</t>
  </si>
  <si>
    <t xml:space="preserve">STAMPAC - CANON MF463DW                           </t>
  </si>
  <si>
    <t xml:space="preserve">-BIRO SERVIS   -              </t>
  </si>
  <si>
    <t>3049</t>
  </si>
  <si>
    <t xml:space="preserve">POLICE ZA PLAKARE  -  (3 KOM.)                    </t>
  </si>
  <si>
    <t xml:space="preserve">DEKOR  IVA - CO               </t>
  </si>
  <si>
    <t>3050</t>
  </si>
  <si>
    <t xml:space="preserve">KLIMA - 12 BTU SA UGRADNJOM                       </t>
  </si>
  <si>
    <t xml:space="preserve">SERVIS  CIRO-DOO    NK        </t>
  </si>
  <si>
    <t>3051</t>
  </si>
  <si>
    <t xml:space="preserve">KLIMA-BERGEN SA UGRADNJOM                         </t>
  </si>
  <si>
    <t xml:space="preserve">SERVIS CIRO -NK               </t>
  </si>
  <si>
    <t>3052</t>
  </si>
  <si>
    <t xml:space="preserve">KLIMA -BERGEN  SA UGRADNJOM                       </t>
  </si>
  <si>
    <t xml:space="preserve">SERVIS  CIRO- NK DOO          </t>
  </si>
  <si>
    <t>3053</t>
  </si>
  <si>
    <t xml:space="preserve">KLIMA - T34EX72-232IA                             </t>
  </si>
  <si>
    <t>3054</t>
  </si>
  <si>
    <t xml:space="preserve">KLIMA  TT34EX72 - 12000BTU                        </t>
  </si>
  <si>
    <t>3055</t>
  </si>
  <si>
    <t xml:space="preserve">KLIMA TT51EXCI -  18321/AW  18000BTU              </t>
  </si>
  <si>
    <t>3056</t>
  </si>
  <si>
    <t xml:space="preserve">KLIMA - BERGEN  SA UGRADNJOM                      </t>
  </si>
  <si>
    <t xml:space="preserve">SERVIS  CIRO-NK               </t>
  </si>
  <si>
    <t>3057</t>
  </si>
  <si>
    <t xml:space="preserve">APARAT  VATROGASNI  S-9A                          </t>
  </si>
  <si>
    <t>3058</t>
  </si>
  <si>
    <t xml:space="preserve">MOTORNI TRIMER  - BENZ  FS- 350                   </t>
  </si>
  <si>
    <t xml:space="preserve">GARDEN  LUX  DOO  -  NK       </t>
  </si>
  <si>
    <t>3059</t>
  </si>
  <si>
    <t xml:space="preserve">KANC. FOTELJA 6158 HE-CRNA                        </t>
  </si>
  <si>
    <t>3060</t>
  </si>
  <si>
    <t xml:space="preserve">KLIMA  TT51EXC1  - 1832IAW                        </t>
  </si>
  <si>
    <t>3061</t>
  </si>
  <si>
    <t xml:space="preserve">KANC. FOTELJA  6158HE-B  CRNA                     </t>
  </si>
  <si>
    <t xml:space="preserve">RAMOND  DOO - NK              </t>
  </si>
  <si>
    <t>3062</t>
  </si>
  <si>
    <t xml:space="preserve">USISIVAC - 1000 W  KARCHER                        </t>
  </si>
  <si>
    <t>3063</t>
  </si>
  <si>
    <t xml:space="preserve">ELEKT. GRIJALICA CN 203 2F                        </t>
  </si>
  <si>
    <t>3064</t>
  </si>
  <si>
    <t xml:space="preserve">KONVEKTOR - PODNI PANEL  - 2500W                  </t>
  </si>
  <si>
    <t>3065</t>
  </si>
  <si>
    <t xml:space="preserve">MOBILNI TELEFON  -  XAUMI 14T 258GB               </t>
  </si>
  <si>
    <t xml:space="preserve">MULTICOM  RETAIL  DOO         </t>
  </si>
  <si>
    <t>3066</t>
  </si>
  <si>
    <t xml:space="preserve">LAP TOP- INTEL  I5 - 1135G7                       </t>
  </si>
  <si>
    <t>3067</t>
  </si>
  <si>
    <t xml:space="preserve">KOMPJUTER  -  INTEL CORE  I3   -  8GB             </t>
  </si>
  <si>
    <t xml:space="preserve">MULTICOM  RETAIL DOO          </t>
  </si>
  <si>
    <t>3068</t>
  </si>
  <si>
    <t xml:space="preserve">KOMPJUTER - DESKTOP-PENTIJUM- GOLD G 7400         </t>
  </si>
  <si>
    <t xml:space="preserve">ICT  ITEGRACIJE  DOO          </t>
  </si>
  <si>
    <t>3069</t>
  </si>
  <si>
    <t xml:space="preserve">KOMPJUTER-DESKTOP-PENTIJUM 8GB                    </t>
  </si>
  <si>
    <t xml:space="preserve">ICT  INTEGRACIJA  DOO         </t>
  </si>
  <si>
    <t>3070</t>
  </si>
  <si>
    <t xml:space="preserve">ICT INTEGRACIJA DOO           </t>
  </si>
  <si>
    <t>3071</t>
  </si>
  <si>
    <t xml:space="preserve">KOMPJUTER - DESKTOP PENT.-8GB GOLD - G 7400       </t>
  </si>
  <si>
    <t>3072</t>
  </si>
  <si>
    <t xml:space="preserve">KOMPJUTER DEKSTOP- PENT-GOLD-G 7400-8GB           </t>
  </si>
  <si>
    <t xml:space="preserve">ICT INTEGRACIJE DOO           </t>
  </si>
  <si>
    <t>3073</t>
  </si>
  <si>
    <t xml:space="preserve">KOMPJUTER - PENTIJUM GOLD- G  7400  - 8GB         </t>
  </si>
  <si>
    <t>3074</t>
  </si>
  <si>
    <t xml:space="preserve">KOMPJUTER - PENTIJUM -GOLD-G 7400-8GB             </t>
  </si>
  <si>
    <t>3075</t>
  </si>
  <si>
    <t xml:space="preserve">KOMPJUTER - ICT   ADM-RYZEN 5 5500 16GB           </t>
  </si>
  <si>
    <t>3076</t>
  </si>
  <si>
    <t xml:space="preserve">KOMPJUTER ICT ADM RUZEN 5 5500  16GB              </t>
  </si>
  <si>
    <t>3077</t>
  </si>
  <si>
    <t xml:space="preserve">KOMPJUTER - INTEL  CORE I3 - 8GB -SFF D500SE      </t>
  </si>
  <si>
    <t>3078</t>
  </si>
  <si>
    <t xml:space="preserve">KOMPJUTER - INTEL CORE I3 - 8GB  - SFF D500SE     </t>
  </si>
  <si>
    <t>3079</t>
  </si>
  <si>
    <t xml:space="preserve">KOMPJUTER  INTEL CORE  I3 - D5 D5OOSE - 8GB       </t>
  </si>
  <si>
    <t>3080</t>
  </si>
  <si>
    <t xml:space="preserve">KOMPJUTER  INTEL COREI5  EXPRES CENTAR D5-8GB     </t>
  </si>
  <si>
    <t>3081</t>
  </si>
  <si>
    <t xml:space="preserve">LAP TOP  -EXPERT BOOK B1502CVA 15.6 CORE I5  -8GB </t>
  </si>
  <si>
    <t>3082</t>
  </si>
  <si>
    <t xml:space="preserve">LAP TOP -EXPERT BOOK B1502 CVA 15.6 CORE I5 - 8GB </t>
  </si>
  <si>
    <t>3083</t>
  </si>
  <si>
    <t xml:space="preserve">STAMPAC  MFP  M6559 NW                            </t>
  </si>
  <si>
    <t>3084</t>
  </si>
  <si>
    <t xml:space="preserve">STAMPAC MFP M 6559 NW                             </t>
  </si>
  <si>
    <t>3085</t>
  </si>
  <si>
    <t xml:space="preserve">STAMPAC MFP  M 6559 NW                            </t>
  </si>
  <si>
    <t>3086</t>
  </si>
  <si>
    <t xml:space="preserve">STAMPAC MFP  M 6559NW                             </t>
  </si>
  <si>
    <t xml:space="preserve">ICT INTEGRACIJE  DOO          </t>
  </si>
  <si>
    <t>3087</t>
  </si>
  <si>
    <t xml:space="preserve">STAMPAC  MFP  M 6559NW                            </t>
  </si>
  <si>
    <t>3088</t>
  </si>
  <si>
    <t>3089</t>
  </si>
  <si>
    <t>3090</t>
  </si>
  <si>
    <t xml:space="preserve">STAMPAC  MFP  M 6559 NW                           </t>
  </si>
  <si>
    <t>3091</t>
  </si>
  <si>
    <t xml:space="preserve">STAMPAC  MFP M 6559 NW                            </t>
  </si>
  <si>
    <t>3092</t>
  </si>
  <si>
    <t xml:space="preserve">STAMPAC  MFP M 6559NW                             </t>
  </si>
  <si>
    <t xml:space="preserve">ICT  IN TEGRACIJE DOO         </t>
  </si>
  <si>
    <t>3093</t>
  </si>
  <si>
    <t>3094</t>
  </si>
  <si>
    <t xml:space="preserve">STAMPAC  - MFP  M7105 DW                          </t>
  </si>
  <si>
    <t>3095</t>
  </si>
  <si>
    <t xml:space="preserve">STAMPAC  MFP MM 7105  DW  PANTUM                  </t>
  </si>
  <si>
    <t>3096</t>
  </si>
  <si>
    <t xml:space="preserve">VIDEO  NADZOR  SA MONTAZOM - GRACANICA I RUD.     </t>
  </si>
  <si>
    <t>3097</t>
  </si>
  <si>
    <t xml:space="preserve">VIDEO NADZOR I ZAMJENA DJELOVA ZA TRG SLOBOD      </t>
  </si>
  <si>
    <t>3098</t>
  </si>
  <si>
    <t xml:space="preserve">VIDEO NADZOR SA MONTAZOM I PROGRAMIRANJEM         </t>
  </si>
  <si>
    <t xml:space="preserve">PINCEL  DOO- NIKSIC           </t>
  </si>
  <si>
    <t>3099</t>
  </si>
  <si>
    <t xml:space="preserve">TELEVIZOR -  555635 BUS  SMART GOOGLE             </t>
  </si>
  <si>
    <t>3100</t>
  </si>
  <si>
    <t xml:space="preserve">PLUG ZA CIS.SNIJEGA-NOVI -ZA MERCEDES-PG MN 681   </t>
  </si>
  <si>
    <t xml:space="preserve">ATRIKOD DOO KRUSEVAC          </t>
  </si>
  <si>
    <t>3101</t>
  </si>
  <si>
    <t xml:space="preserve">POSIPAC  SOLI - NOVI-YUKON 200 ZA MERC. PG HN 681 </t>
  </si>
  <si>
    <t>3102</t>
  </si>
  <si>
    <t xml:space="preserve">KOMPJUTER - PC D500 ME W831C1 CORE I3-13100-8GB   </t>
  </si>
  <si>
    <t xml:space="preserve">MAINFRAME  DOO-PG             </t>
  </si>
  <si>
    <t>3103</t>
  </si>
  <si>
    <t xml:space="preserve">LAP TOP 15S- FG2004NIA17 11657/8GB                </t>
  </si>
  <si>
    <t xml:space="preserve">MAINFRAME DOO - PG            </t>
  </si>
  <si>
    <t>3104</t>
  </si>
  <si>
    <t xml:space="preserve">STAMPAC - EPSON C11CJ65412 COLOR PRINT 33/5       </t>
  </si>
  <si>
    <t xml:space="preserve">MAINFRAME DOO-PG              </t>
  </si>
  <si>
    <t>3105</t>
  </si>
  <si>
    <t xml:space="preserve">STAMPAC - LASER JET MFP 137 FNV                   </t>
  </si>
  <si>
    <t xml:space="preserve">BIRO SERVIS DOO               </t>
  </si>
  <si>
    <t>3106</t>
  </si>
  <si>
    <t xml:space="preserve">KLIMA  T TS1TP81-1832 IA WT NORDIK                </t>
  </si>
  <si>
    <t>3107</t>
  </si>
  <si>
    <t xml:space="preserve">AUTO -NOVO-DAF LF 260FA - SMECAR                  </t>
  </si>
  <si>
    <t xml:space="preserve">PEGASUS DOO                   </t>
  </si>
  <si>
    <t>3108</t>
  </si>
  <si>
    <t xml:space="preserve">TV - SMART  LED -SAMSUNG SA ZID. NOSACEM          </t>
  </si>
  <si>
    <t xml:space="preserve">MULTICOM RETAIL DOO           </t>
  </si>
  <si>
    <t>3109</t>
  </si>
  <si>
    <t xml:space="preserve">FOTELJA  OF- 2258  CRNA                           </t>
  </si>
  <si>
    <t>3110</t>
  </si>
  <si>
    <t xml:space="preserve">KONTEJNER  NADZEMNI - DOMINO  LIGHT               </t>
  </si>
  <si>
    <t xml:space="preserve">BARANKA-EXPORT-IMPORT         </t>
  </si>
  <si>
    <t>3111</t>
  </si>
  <si>
    <t xml:space="preserve">MOBILIJAR -  DJECIJE  IGRALISTE  -  KOSOVSKA  UL. </t>
  </si>
  <si>
    <t xml:space="preserve">NOBLEWOOD  ADRIATIK DOO       </t>
  </si>
  <si>
    <t>3112</t>
  </si>
  <si>
    <t xml:space="preserve">RADNI STO  -DSO-KPL01          -DONACIJA-EU       </t>
  </si>
  <si>
    <t>3113</t>
  </si>
  <si>
    <t xml:space="preserve">STOLICA -KONFERENC.-UT- CO4 CRNA-DONACIJA         </t>
  </si>
  <si>
    <t>3114</t>
  </si>
  <si>
    <t xml:space="preserve">STOLICA KONFERENC-UT-CO41- DONAC EU               </t>
  </si>
  <si>
    <t>3115</t>
  </si>
  <si>
    <t xml:space="preserve">MAGNETNA TABLA 180*120 OP-DONACIJA EU             </t>
  </si>
  <si>
    <t xml:space="preserve">DIS  MNE  DOO                 </t>
  </si>
  <si>
    <t>3116</t>
  </si>
  <si>
    <t xml:space="preserve">FLIPCHARD  TABLA   70*100 - DONACIJA EU           </t>
  </si>
  <si>
    <t xml:space="preserve">DIS  MNE  DO                  </t>
  </si>
  <si>
    <t>3117</t>
  </si>
  <si>
    <t xml:space="preserve">APARAT ZA VODU - ZAPR-5 -DONACIJA EU              </t>
  </si>
  <si>
    <t>3118</t>
  </si>
  <si>
    <t xml:space="preserve">DISPLEJ ZA REKLAMU - (MOD. NAT.I INFO TAB)-D-EU   </t>
  </si>
  <si>
    <t xml:space="preserve">KOMO PROMOTION &amp;PRINT         </t>
  </si>
  <si>
    <t>3119</t>
  </si>
  <si>
    <t xml:space="preserve">TV-SMART  190.50CM  - DONACIJA  EU-               </t>
  </si>
  <si>
    <t xml:space="preserve">MULTICOM  RETAIL              </t>
  </si>
  <si>
    <t>3120</t>
  </si>
  <si>
    <t xml:space="preserve">STAMPAC-EPSON - L 6260 COLOR- DONACIJA  EU        </t>
  </si>
  <si>
    <t>3121</t>
  </si>
  <si>
    <t xml:space="preserve">LAP TOP -RYZEN 5.5500 U  -DONACIJA EU-            </t>
  </si>
  <si>
    <t>3122</t>
  </si>
  <si>
    <t xml:space="preserve">STAMPAC U BOJI EPSON WF-C5890D WF-DON  EU         </t>
  </si>
  <si>
    <t>3123</t>
  </si>
  <si>
    <t xml:space="preserve">STO KOMPJUTRSKI.-ARHIMED - DONACIJA  EU           </t>
  </si>
  <si>
    <t>3124</t>
  </si>
  <si>
    <t xml:space="preserve">VOZILO  KOMANDNO  MG ZS                           </t>
  </si>
  <si>
    <t xml:space="preserve">FORS MONTENEGRO-NK            </t>
  </si>
  <si>
    <t>3125</t>
  </si>
  <si>
    <t xml:space="preserve">RADIO STANICA-MOTOROLA -MTP3550                   </t>
  </si>
  <si>
    <t>3126</t>
  </si>
  <si>
    <t xml:space="preserve">MIKROFON-SLUSALICE-MOTOROLA                       </t>
  </si>
  <si>
    <t xml:space="preserve">FORS-MONTENEGRO               </t>
  </si>
  <si>
    <t>3127</t>
  </si>
  <si>
    <t xml:space="preserve">KOMPRESOR  COLTI   SMART 235                      </t>
  </si>
  <si>
    <t>3128</t>
  </si>
  <si>
    <t xml:space="preserve">RONILACKA  ODIJELA  CRESSI                        </t>
  </si>
  <si>
    <t>3129</t>
  </si>
  <si>
    <t xml:space="preserve">RONILACKE RUKAVICE-CRESSI                         </t>
  </si>
  <si>
    <t>3130</t>
  </si>
  <si>
    <t xml:space="preserve">RONILACKE  CIZME CRESSI   - DONACIJA              </t>
  </si>
  <si>
    <t>3131</t>
  </si>
  <si>
    <t xml:space="preserve">RONILACKE  PERAJE- CRESSI                         </t>
  </si>
  <si>
    <t>3132</t>
  </si>
  <si>
    <t xml:space="preserve">RONILACKE  MASKE - MICA I DISALICE                </t>
  </si>
  <si>
    <t>3133</t>
  </si>
  <si>
    <t xml:space="preserve">RONILACKI  NOZEVI - CRESSI-                       </t>
  </si>
  <si>
    <t>3134</t>
  </si>
  <si>
    <t xml:space="preserve">POJASEVI  S UZETIMA - CRESSI                      </t>
  </si>
  <si>
    <t>3135</t>
  </si>
  <si>
    <t xml:space="preserve">RONILACKE  BOCE  18L/232                          </t>
  </si>
  <si>
    <t>3136</t>
  </si>
  <si>
    <t xml:space="preserve">KOMPENZATOR  PLOVNOSTI - CRESSI                   </t>
  </si>
  <si>
    <t>3137</t>
  </si>
  <si>
    <t xml:space="preserve">REGULATORI  I  OKTOPUSI CRESSI                    </t>
  </si>
  <si>
    <t>3138</t>
  </si>
  <si>
    <t xml:space="preserve">KONZOLE  - CRESSI  (MJERAC DUBINE)                </t>
  </si>
  <si>
    <t>3139</t>
  </si>
  <si>
    <t xml:space="preserve">RONILACKI  KOMPJUTERI                             </t>
  </si>
  <si>
    <t>3140</t>
  </si>
  <si>
    <t xml:space="preserve">LAP TOP DELL -  VOSTRO 3525                       </t>
  </si>
  <si>
    <t>3141</t>
  </si>
  <si>
    <t>SVEGA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</si>
</sst>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#,##0.00;[Red]#,##0.00"/>
    <numFmt numFmtId="166" formatCode="0;[Red]0"/>
  </numFmts>
  <fonts count="4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9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name val="Calibri"/>
      <charset val="134"/>
      <scheme val="minor"/>
    </font>
    <font>
      <sz val="10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10"/>
      <name val="Calibri"/>
      <charset val="134"/>
      <scheme val="minor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color rgb="FF00610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 applyBorder="0" applyProtection="0"/>
    <xf numFmtId="164" fontId="33" fillId="0" borderId="0" applyFont="0" applyFill="0" applyBorder="0" applyAlignment="0" applyProtection="0"/>
    <xf numFmtId="0" fontId="34" fillId="3" borderId="0" applyNumberFormat="0" applyBorder="0" applyAlignment="0" applyProtection="0"/>
    <xf numFmtId="44" fontId="33" fillId="0" borderId="0" applyFont="0" applyFill="0" applyBorder="0" applyAlignment="0" applyProtection="0"/>
  </cellStyleXfs>
  <cellXfs count="4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0" fontId="12" fillId="0" borderId="1" xfId="0" applyFont="1" applyBorder="1"/>
    <xf numFmtId="49" fontId="12" fillId="0" borderId="1" xfId="0" applyNumberFormat="1" applyFont="1" applyBorder="1" applyAlignment="1">
      <alignment horizontal="left"/>
    </xf>
    <xf numFmtId="49" fontId="12" fillId="0" borderId="3" xfId="0" applyNumberFormat="1" applyFont="1" applyBorder="1" applyAlignment="1">
      <alignment horizontal="left"/>
    </xf>
    <xf numFmtId="0" fontId="12" fillId="0" borderId="4" xfId="0" applyFont="1" applyBorder="1"/>
    <xf numFmtId="0" fontId="12" fillId="0" borderId="6" xfId="0" applyFont="1" applyBorder="1"/>
    <xf numFmtId="0" fontId="0" fillId="0" borderId="0" xfId="0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1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4" fontId="0" fillId="0" borderId="4" xfId="0" applyNumberFormat="1" applyBorder="1" applyAlignment="1">
      <alignment horizontal="right" vertical="center"/>
    </xf>
    <xf numFmtId="4" fontId="0" fillId="0" borderId="6" xfId="0" applyNumberForma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5" fillId="0" borderId="1" xfId="0" applyFont="1" applyBorder="1"/>
    <xf numFmtId="0" fontId="11" fillId="0" borderId="1" xfId="0" applyFont="1" applyBorder="1"/>
    <xf numFmtId="4" fontId="11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/>
    <xf numFmtId="0" fontId="18" fillId="0" borderId="0" xfId="0" applyFont="1"/>
    <xf numFmtId="0" fontId="20" fillId="0" borderId="1" xfId="0" applyFont="1" applyBorder="1"/>
    <xf numFmtId="0" fontId="20" fillId="0" borderId="0" xfId="0" applyFont="1"/>
    <xf numFmtId="0" fontId="2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/>
    <xf numFmtId="0" fontId="23" fillId="0" borderId="0" xfId="0" applyFont="1"/>
    <xf numFmtId="0" fontId="20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center"/>
    </xf>
    <xf numFmtId="0" fontId="19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0" xfId="0" applyFont="1"/>
    <xf numFmtId="0" fontId="5" fillId="0" borderId="0" xfId="0" applyFont="1" applyAlignment="1">
      <alignment horizontal="left" vertical="center"/>
    </xf>
    <xf numFmtId="0" fontId="15" fillId="0" borderId="0" xfId="0" applyFont="1"/>
    <xf numFmtId="4" fontId="11" fillId="0" borderId="0" xfId="0" applyNumberFormat="1" applyFont="1" applyAlignment="1">
      <alignment horizontal="right" vertical="center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" fontId="19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 wrapText="1"/>
    </xf>
    <xf numFmtId="4" fontId="19" fillId="2" borderId="1" xfId="0" applyNumberFormat="1" applyFont="1" applyFill="1" applyBorder="1" applyAlignment="1">
      <alignment horizontal="right" vertical="center"/>
    </xf>
    <xf numFmtId="4" fontId="19" fillId="2" borderId="1" xfId="0" applyNumberFormat="1" applyFont="1" applyFill="1" applyBorder="1" applyAlignment="1">
      <alignment horizontal="right" vertical="center" wrapText="1"/>
    </xf>
    <xf numFmtId="4" fontId="20" fillId="2" borderId="1" xfId="0" applyNumberFormat="1" applyFont="1" applyFill="1" applyBorder="1" applyAlignment="1">
      <alignment horizontal="right" vertical="center"/>
    </xf>
    <xf numFmtId="4" fontId="23" fillId="2" borderId="1" xfId="0" applyNumberFormat="1" applyFont="1" applyFill="1" applyBorder="1" applyAlignment="1">
      <alignment horizontal="right" vertical="center"/>
    </xf>
    <xf numFmtId="4" fontId="17" fillId="2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4" fontId="23" fillId="0" borderId="1" xfId="0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4" fontId="22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4" fontId="18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23" fillId="0" borderId="6" xfId="0" applyFont="1" applyBorder="1" applyAlignment="1">
      <alignment horizontal="center"/>
    </xf>
    <xf numFmtId="2" fontId="23" fillId="0" borderId="1" xfId="0" applyNumberFormat="1" applyFont="1" applyBorder="1" applyAlignment="1">
      <alignment horizontal="center" wrapText="1"/>
    </xf>
    <xf numFmtId="4" fontId="23" fillId="0" borderId="1" xfId="0" applyNumberFormat="1" applyFont="1" applyBorder="1" applyAlignment="1">
      <alignment horizontal="center"/>
    </xf>
    <xf numFmtId="0" fontId="6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2" fontId="6" fillId="0" borderId="5" xfId="0" applyNumberFormat="1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4" fontId="8" fillId="0" borderId="6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24" fillId="0" borderId="1" xfId="0" applyFont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165" fontId="0" fillId="0" borderId="0" xfId="0" applyNumberFormat="1"/>
    <xf numFmtId="165" fontId="8" fillId="0" borderId="1" xfId="0" applyNumberFormat="1" applyFont="1" applyBorder="1" applyAlignment="1">
      <alignment horizontal="center" vertical="top" wrapText="1"/>
    </xf>
    <xf numFmtId="165" fontId="8" fillId="0" borderId="0" xfId="0" applyNumberFormat="1" applyFont="1"/>
    <xf numFmtId="166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1" fontId="8" fillId="0" borderId="4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left" vertical="center" wrapText="1"/>
    </xf>
    <xf numFmtId="165" fontId="8" fillId="0" borderId="4" xfId="0" applyNumberFormat="1" applyFont="1" applyBorder="1" applyAlignment="1">
      <alignment horizontal="left" vertical="center" wrapText="1"/>
    </xf>
    <xf numFmtId="165" fontId="8" fillId="0" borderId="4" xfId="0" applyNumberFormat="1" applyFont="1" applyBorder="1" applyAlignment="1">
      <alignment horizontal="left" vertical="center"/>
    </xf>
    <xf numFmtId="165" fontId="8" fillId="0" borderId="1" xfId="0" applyNumberFormat="1" applyFont="1" applyBorder="1" applyAlignment="1">
      <alignment horizontal="left" vertical="center"/>
    </xf>
    <xf numFmtId="165" fontId="8" fillId="0" borderId="1" xfId="0" applyNumberFormat="1" applyFont="1" applyBorder="1" applyAlignment="1">
      <alignment vertical="center" wrapText="1"/>
    </xf>
    <xf numFmtId="165" fontId="8" fillId="0" borderId="4" xfId="0" applyNumberFormat="1" applyFont="1" applyBorder="1" applyAlignment="1">
      <alignment vertical="center" wrapText="1"/>
    </xf>
    <xf numFmtId="165" fontId="10" fillId="0" borderId="1" xfId="0" applyNumberFormat="1" applyFont="1" applyBorder="1" applyAlignment="1">
      <alignment vertical="center" wrapText="1"/>
    </xf>
    <xf numFmtId="165" fontId="8" fillId="0" borderId="4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165" fontId="9" fillId="0" borderId="4" xfId="0" applyNumberFormat="1" applyFont="1" applyBorder="1" applyAlignment="1">
      <alignment vertical="center" wrapText="1"/>
    </xf>
    <xf numFmtId="166" fontId="8" fillId="0" borderId="4" xfId="0" applyNumberFormat="1" applyFont="1" applyBorder="1" applyAlignment="1">
      <alignment horizontal="center" vertical="center" wrapText="1"/>
    </xf>
    <xf numFmtId="166" fontId="8" fillId="0" borderId="4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 wrapText="1"/>
    </xf>
    <xf numFmtId="2" fontId="8" fillId="0" borderId="4" xfId="0" applyNumberFormat="1" applyFont="1" applyBorder="1" applyAlignment="1">
      <alignment horizontal="right" vertical="center"/>
    </xf>
    <xf numFmtId="2" fontId="8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vertical="center" wrapText="1"/>
    </xf>
    <xf numFmtId="4" fontId="8" fillId="0" borderId="4" xfId="0" applyNumberFormat="1" applyFont="1" applyBorder="1" applyAlignment="1">
      <alignment vertical="center" wrapText="1"/>
    </xf>
    <xf numFmtId="4" fontId="8" fillId="0" borderId="4" xfId="0" applyNumberFormat="1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" fontId="8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" fontId="24" fillId="0" borderId="1" xfId="0" applyNumberFormat="1" applyFont="1" applyBorder="1" applyAlignment="1">
      <alignment horizontal="right"/>
    </xf>
    <xf numFmtId="4" fontId="24" fillId="0" borderId="1" xfId="0" applyNumberFormat="1" applyFont="1" applyBorder="1" applyAlignment="1">
      <alignment horizontal="right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49" fontId="2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4" fontId="26" fillId="0" borderId="1" xfId="0" applyNumberFormat="1" applyFont="1" applyBorder="1" applyAlignment="1">
      <alignment horizontal="right" vertical="center"/>
    </xf>
    <xf numFmtId="0" fontId="26" fillId="0" borderId="1" xfId="0" applyFont="1" applyBorder="1" applyAlignment="1">
      <alignment horizontal="right" vertical="center"/>
    </xf>
    <xf numFmtId="2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9" fontId="23" fillId="0" borderId="1" xfId="0" applyNumberFormat="1" applyFont="1" applyBorder="1" applyAlignment="1">
      <alignment horizontal="left" wrapText="1"/>
    </xf>
    <xf numFmtId="0" fontId="23" fillId="0" borderId="0" xfId="0" applyFont="1" applyAlignment="1">
      <alignment wrapText="1"/>
    </xf>
    <xf numFmtId="4" fontId="6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horizontal="right" vertical="center"/>
    </xf>
    <xf numFmtId="2" fontId="6" fillId="0" borderId="0" xfId="0" applyNumberFormat="1" applyFont="1" applyAlignment="1">
      <alignment vertical="center"/>
    </xf>
    <xf numFmtId="49" fontId="23" fillId="0" borderId="1" xfId="0" applyNumberFormat="1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horizontal="right" vertical="center"/>
    </xf>
    <xf numFmtId="0" fontId="27" fillId="2" borderId="1" xfId="0" applyFont="1" applyFill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2" fontId="27" fillId="0" borderId="1" xfId="0" applyNumberFormat="1" applyFont="1" applyBorder="1" applyAlignment="1">
      <alignment horizontal="right" vertical="center"/>
    </xf>
    <xf numFmtId="165" fontId="27" fillId="0" borderId="1" xfId="0" applyNumberFormat="1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31" fillId="0" borderId="1" xfId="0" applyFont="1" applyBorder="1" applyAlignment="1">
      <alignment horizontal="left" vertical="center" wrapText="1"/>
    </xf>
    <xf numFmtId="2" fontId="29" fillId="2" borderId="7" xfId="0" applyNumberFormat="1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center" wrapText="1"/>
    </xf>
    <xf numFmtId="2" fontId="27" fillId="0" borderId="1" xfId="0" applyNumberFormat="1" applyFont="1" applyBorder="1" applyAlignment="1">
      <alignment horizontal="center" vertical="center" wrapText="1"/>
    </xf>
    <xf numFmtId="2" fontId="27" fillId="0" borderId="5" xfId="0" applyNumberFormat="1" applyFont="1" applyBorder="1" applyAlignment="1">
      <alignment horizontal="center" vertical="center" wrapText="1"/>
    </xf>
    <xf numFmtId="2" fontId="27" fillId="0" borderId="1" xfId="0" applyNumberFormat="1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2" fontId="29" fillId="2" borderId="1" xfId="0" applyNumberFormat="1" applyFont="1" applyFill="1" applyBorder="1" applyAlignment="1">
      <alignment horizontal="left" vertical="center" wrapText="1"/>
    </xf>
    <xf numFmtId="2" fontId="29" fillId="0" borderId="1" xfId="0" applyNumberFormat="1" applyFont="1" applyBorder="1" applyAlignment="1">
      <alignment horizontal="left" vertical="center" wrapText="1"/>
    </xf>
    <xf numFmtId="2" fontId="29" fillId="0" borderId="7" xfId="0" applyNumberFormat="1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4" fontId="27" fillId="0" borderId="1" xfId="0" applyNumberFormat="1" applyFont="1" applyBorder="1" applyAlignment="1">
      <alignment vertical="center"/>
    </xf>
    <xf numFmtId="4" fontId="28" fillId="0" borderId="1" xfId="0" applyNumberFormat="1" applyFont="1" applyBorder="1" applyAlignment="1">
      <alignment vertical="center"/>
    </xf>
    <xf numFmtId="4" fontId="27" fillId="0" borderId="1" xfId="0" applyNumberFormat="1" applyFont="1" applyBorder="1" applyAlignment="1">
      <alignment horizontal="right" vertical="center"/>
    </xf>
    <xf numFmtId="4" fontId="29" fillId="0" borderId="1" xfId="0" applyNumberFormat="1" applyFont="1" applyBorder="1" applyAlignment="1">
      <alignment vertical="center"/>
    </xf>
    <xf numFmtId="4" fontId="27" fillId="2" borderId="1" xfId="0" applyNumberFormat="1" applyFont="1" applyFill="1" applyBorder="1" applyAlignment="1">
      <alignment vertical="center"/>
    </xf>
    <xf numFmtId="4" fontId="27" fillId="2" borderId="1" xfId="0" applyNumberFormat="1" applyFont="1" applyFill="1" applyBorder="1" applyAlignment="1">
      <alignment horizontal="right" vertical="top" wrapText="1"/>
    </xf>
    <xf numFmtId="4" fontId="27" fillId="2" borderId="1" xfId="0" applyNumberFormat="1" applyFont="1" applyFill="1" applyBorder="1" applyAlignment="1">
      <alignment horizontal="right" vertical="center" wrapText="1"/>
    </xf>
    <xf numFmtId="4" fontId="27" fillId="2" borderId="1" xfId="0" applyNumberFormat="1" applyFont="1" applyFill="1" applyBorder="1" applyAlignment="1">
      <alignment horizontal="right" vertical="center"/>
    </xf>
    <xf numFmtId="4" fontId="27" fillId="2" borderId="1" xfId="0" applyNumberFormat="1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4" fontId="28" fillId="0" borderId="1" xfId="0" applyNumberFormat="1" applyFont="1" applyBorder="1" applyAlignment="1">
      <alignment horizontal="right" vertical="center"/>
    </xf>
    <xf numFmtId="4" fontId="29" fillId="0" borderId="1" xfId="0" applyNumberFormat="1" applyFont="1" applyBorder="1" applyAlignment="1">
      <alignment horizontal="right" vertical="center"/>
    </xf>
    <xf numFmtId="4" fontId="27" fillId="0" borderId="1" xfId="0" applyNumberFormat="1" applyFont="1" applyBorder="1" applyAlignment="1">
      <alignment horizontal="right" vertical="top" wrapText="1"/>
    </xf>
    <xf numFmtId="4" fontId="27" fillId="0" borderId="1" xfId="0" applyNumberFormat="1" applyFont="1" applyBorder="1" applyAlignment="1">
      <alignment horizontal="right" vertical="center" wrapText="1"/>
    </xf>
    <xf numFmtId="4" fontId="28" fillId="2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/>
    </xf>
    <xf numFmtId="0" fontId="8" fillId="0" borderId="7" xfId="0" applyFont="1" applyBorder="1" applyAlignment="1">
      <alignment horizontal="center"/>
    </xf>
    <xf numFmtId="4" fontId="8" fillId="0" borderId="7" xfId="0" applyNumberFormat="1" applyFont="1" applyBorder="1" applyAlignment="1">
      <alignment horizontal="right"/>
    </xf>
    <xf numFmtId="4" fontId="8" fillId="0" borderId="7" xfId="0" applyNumberFormat="1" applyFont="1" applyBorder="1"/>
    <xf numFmtId="0" fontId="8" fillId="0" borderId="7" xfId="0" applyFont="1" applyBorder="1" applyAlignment="1">
      <alignment horizontal="right" wrapText="1"/>
    </xf>
    <xf numFmtId="0" fontId="8" fillId="0" borderId="7" xfId="0" applyFont="1" applyBorder="1" applyAlignment="1">
      <alignment horizontal="right"/>
    </xf>
    <xf numFmtId="0" fontId="8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7" xfId="0" applyFont="1" applyBorder="1"/>
    <xf numFmtId="0" fontId="8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17" fontId="8" fillId="0" borderId="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39" fontId="8" fillId="0" borderId="1" xfId="2" applyNumberFormat="1" applyFont="1" applyFill="1" applyBorder="1" applyAlignment="1">
      <alignment horizontal="right" vertical="center"/>
    </xf>
    <xf numFmtId="39" fontId="8" fillId="0" borderId="7" xfId="2" applyNumberFormat="1" applyFont="1" applyFill="1" applyBorder="1" applyAlignment="1">
      <alignment horizontal="right" vertical="center"/>
    </xf>
    <xf numFmtId="39" fontId="6" fillId="0" borderId="1" xfId="2" applyNumberFormat="1" applyFont="1" applyFill="1" applyBorder="1" applyAlignment="1">
      <alignment vertical="center"/>
    </xf>
    <xf numFmtId="39" fontId="8" fillId="0" borderId="7" xfId="2" applyNumberFormat="1" applyFont="1" applyFill="1" applyBorder="1" applyAlignment="1">
      <alignment vertical="center"/>
    </xf>
    <xf numFmtId="39" fontId="8" fillId="0" borderId="1" xfId="2" applyNumberFormat="1" applyFont="1" applyFill="1" applyBorder="1" applyAlignment="1">
      <alignment vertical="center"/>
    </xf>
    <xf numFmtId="4" fontId="8" fillId="0" borderId="7" xfId="0" applyNumberFormat="1" applyFont="1" applyBorder="1" applyAlignment="1">
      <alignment horizontal="right" vertical="center"/>
    </xf>
    <xf numFmtId="4" fontId="8" fillId="0" borderId="7" xfId="0" applyNumberFormat="1" applyFont="1" applyBorder="1" applyAlignment="1">
      <alignment vertical="center"/>
    </xf>
    <xf numFmtId="4" fontId="8" fillId="0" borderId="1" xfId="2" applyNumberFormat="1" applyFont="1" applyFill="1" applyBorder="1" applyAlignment="1">
      <alignment vertical="center"/>
    </xf>
    <xf numFmtId="4" fontId="8" fillId="0" borderId="7" xfId="2" applyNumberFormat="1" applyFont="1" applyFill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0" fontId="0" fillId="0" borderId="1" xfId="0" applyBorder="1"/>
    <xf numFmtId="0" fontId="7" fillId="0" borderId="1" xfId="0" applyFont="1" applyBorder="1"/>
    <xf numFmtId="1" fontId="6" fillId="0" borderId="1" xfId="0" applyNumberFormat="1" applyFont="1" applyBorder="1" applyAlignment="1">
      <alignment wrapText="1"/>
    </xf>
    <xf numFmtId="1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/>
    <xf numFmtId="0" fontId="6" fillId="2" borderId="1" xfId="0" applyFont="1" applyFill="1" applyBorder="1"/>
    <xf numFmtId="2" fontId="6" fillId="2" borderId="1" xfId="0" applyNumberFormat="1" applyFont="1" applyFill="1" applyBorder="1"/>
    <xf numFmtId="165" fontId="8" fillId="0" borderId="5" xfId="0" applyNumberFormat="1" applyFont="1" applyBorder="1" applyAlignment="1">
      <alignment horizontal="center" vertical="top" wrapText="1"/>
    </xf>
    <xf numFmtId="165" fontId="0" fillId="0" borderId="1" xfId="0" applyNumberFormat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/>
    </xf>
    <xf numFmtId="1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wrapText="1"/>
    </xf>
    <xf numFmtId="1" fontId="23" fillId="0" borderId="1" xfId="0" applyNumberFormat="1" applyFont="1" applyBorder="1" applyAlignment="1">
      <alignment horizontal="center" wrapText="1"/>
    </xf>
    <xf numFmtId="1" fontId="23" fillId="0" borderId="1" xfId="0" applyNumberFormat="1" applyFont="1" applyBorder="1" applyAlignment="1">
      <alignment wrapText="1"/>
    </xf>
    <xf numFmtId="1" fontId="14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" fontId="23" fillId="0" borderId="1" xfId="0" applyNumberFormat="1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1" fontId="23" fillId="2" borderId="1" xfId="0" applyNumberFormat="1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 vertical="center"/>
    </xf>
    <xf numFmtId="1" fontId="23" fillId="0" borderId="1" xfId="0" applyNumberFormat="1" applyFont="1" applyBorder="1" applyAlignment="1">
      <alignment horizontal="center" vertical="center" wrapText="1"/>
    </xf>
    <xf numFmtId="1" fontId="2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1" fontId="9" fillId="0" borderId="1" xfId="0" applyNumberFormat="1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right" vertical="center"/>
    </xf>
    <xf numFmtId="1" fontId="23" fillId="0" borderId="1" xfId="0" applyNumberFormat="1" applyFont="1" applyBorder="1" applyAlignment="1">
      <alignment horizontal="center" vertical="center"/>
    </xf>
    <xf numFmtId="0" fontId="35" fillId="2" borderId="1" xfId="3" applyFont="1" applyFill="1" applyBorder="1" applyAlignment="1">
      <alignment horizontal="center" vertical="center"/>
    </xf>
    <xf numFmtId="1" fontId="35" fillId="2" borderId="1" xfId="3" applyNumberFormat="1" applyFont="1" applyFill="1" applyBorder="1" applyAlignment="1">
      <alignment horizontal="center"/>
    </xf>
    <xf numFmtId="0" fontId="35" fillId="2" borderId="1" xfId="3" applyFont="1" applyFill="1" applyBorder="1"/>
    <xf numFmtId="2" fontId="35" fillId="2" borderId="1" xfId="3" applyNumberFormat="1" applyFont="1" applyFill="1" applyBorder="1"/>
    <xf numFmtId="0" fontId="0" fillId="2" borderId="0" xfId="0" applyFill="1" applyAlignment="1">
      <alignment vertical="center"/>
    </xf>
    <xf numFmtId="4" fontId="5" fillId="2" borderId="1" xfId="3" applyNumberFormat="1" applyFont="1" applyFill="1" applyBorder="1"/>
    <xf numFmtId="4" fontId="24" fillId="2" borderId="1" xfId="3" applyNumberFormat="1" applyFont="1" applyFill="1" applyBorder="1"/>
    <xf numFmtId="1" fontId="24" fillId="2" borderId="1" xfId="3" applyNumberFormat="1" applyFont="1" applyFill="1" applyBorder="1" applyAlignment="1">
      <alignment wrapText="1"/>
    </xf>
    <xf numFmtId="0" fontId="26" fillId="0" borderId="0" xfId="0" applyFont="1"/>
    <xf numFmtId="0" fontId="8" fillId="0" borderId="1" xfId="0" applyFont="1" applyBorder="1"/>
    <xf numFmtId="0" fontId="8" fillId="0" borderId="1" xfId="0" quotePrefix="1" applyFont="1" applyBorder="1"/>
    <xf numFmtId="0" fontId="8" fillId="2" borderId="1" xfId="0" applyFont="1" applyFill="1" applyBorder="1"/>
    <xf numFmtId="0" fontId="8" fillId="2" borderId="1" xfId="0" quotePrefix="1" applyFont="1" applyFill="1" applyBorder="1"/>
    <xf numFmtId="0" fontId="8" fillId="2" borderId="1" xfId="0" quotePrefix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2" fontId="8" fillId="0" borderId="1" xfId="0" applyNumberFormat="1" applyFont="1" applyBorder="1" applyAlignment="1">
      <alignment horizontal="left" vertical="center"/>
    </xf>
    <xf numFmtId="14" fontId="8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" fontId="8" fillId="2" borderId="1" xfId="0" applyNumberFormat="1" applyFont="1" applyFill="1" applyBorder="1" applyAlignment="1">
      <alignment horizontal="right" vertical="center"/>
    </xf>
    <xf numFmtId="2" fontId="8" fillId="2" borderId="1" xfId="0" applyNumberFormat="1" applyFont="1" applyFill="1" applyBorder="1" applyAlignment="1">
      <alignment horizontal="right" vertical="center"/>
    </xf>
    <xf numFmtId="0" fontId="0" fillId="0" borderId="2" xfId="0" applyBorder="1"/>
    <xf numFmtId="0" fontId="0" fillId="0" borderId="5" xfId="0" applyBorder="1"/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3" xfId="0" applyFont="1" applyBorder="1"/>
    <xf numFmtId="0" fontId="8" fillId="0" borderId="7" xfId="0" applyFont="1" applyBorder="1"/>
    <xf numFmtId="0" fontId="8" fillId="0" borderId="3" xfId="0" applyFont="1" applyBorder="1" applyAlignment="1">
      <alignment horizontal="right"/>
    </xf>
    <xf numFmtId="0" fontId="8" fillId="0" borderId="10" xfId="0" applyFont="1" applyBorder="1"/>
    <xf numFmtId="49" fontId="8" fillId="0" borderId="7" xfId="0" applyNumberFormat="1" applyFont="1" applyBorder="1"/>
    <xf numFmtId="0" fontId="8" fillId="0" borderId="9" xfId="0" applyFont="1" applyBorder="1"/>
    <xf numFmtId="0" fontId="8" fillId="0" borderId="7" xfId="0" applyFont="1" applyBorder="1" applyAlignment="1">
      <alignment wrapText="1"/>
    </xf>
    <xf numFmtId="0" fontId="6" fillId="0" borderId="3" xfId="0" applyFont="1" applyBorder="1"/>
    <xf numFmtId="0" fontId="6" fillId="0" borderId="6" xfId="0" applyFont="1" applyBorder="1"/>
    <xf numFmtId="0" fontId="6" fillId="0" borderId="4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5" xfId="0" applyFont="1" applyBorder="1"/>
    <xf numFmtId="0" fontId="10" fillId="0" borderId="1" xfId="0" applyFont="1" applyBorder="1" applyAlignment="1">
      <alignment wrapText="1"/>
    </xf>
    <xf numFmtId="0" fontId="23" fillId="0" borderId="3" xfId="0" applyFont="1" applyBorder="1" applyAlignment="1">
      <alignment wrapText="1"/>
    </xf>
    <xf numFmtId="0" fontId="23" fillId="0" borderId="1" xfId="0" applyFont="1" applyBorder="1" applyAlignment="1">
      <alignment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16" fontId="8" fillId="0" borderId="1" xfId="0" applyNumberFormat="1" applyFont="1" applyBorder="1" applyAlignment="1">
      <alignment horizontal="left" vertical="center"/>
    </xf>
    <xf numFmtId="12" fontId="8" fillId="0" borderId="1" xfId="0" applyNumberFormat="1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44" fontId="8" fillId="0" borderId="1" xfId="4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2" borderId="6" xfId="0" applyFont="1" applyFill="1" applyBorder="1" applyAlignment="1">
      <alignment vertical="center"/>
    </xf>
    <xf numFmtId="2" fontId="24" fillId="0" borderId="1" xfId="0" applyNumberFormat="1" applyFont="1" applyBorder="1" applyAlignment="1">
      <alignment horizontal="right" vertical="center"/>
    </xf>
    <xf numFmtId="2" fontId="24" fillId="0" borderId="1" xfId="0" applyNumberFormat="1" applyFont="1" applyBorder="1" applyAlignment="1">
      <alignment vertical="center"/>
    </xf>
    <xf numFmtId="49" fontId="6" fillId="0" borderId="1" xfId="0" applyNumberFormat="1" applyFont="1" applyBorder="1"/>
    <xf numFmtId="49" fontId="6" fillId="0" borderId="1" xfId="0" applyNumberFormat="1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/>
    </xf>
    <xf numFmtId="49" fontId="14" fillId="0" borderId="1" xfId="0" applyNumberFormat="1" applyFont="1" applyBorder="1" applyAlignment="1">
      <alignment horizontal="left" vertical="center" wrapText="1"/>
    </xf>
    <xf numFmtId="49" fontId="23" fillId="0" borderId="1" xfId="0" applyNumberFormat="1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5" fontId="6" fillId="0" borderId="0" xfId="0" applyNumberFormat="1" applyFont="1"/>
    <xf numFmtId="49" fontId="14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6" fillId="0" borderId="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5">
    <cellStyle name="Comma" xfId="2" builtinId="3"/>
    <cellStyle name="Currency" xfId="4" builtinId="4"/>
    <cellStyle name="Excel Built-in Normal" xfId="1"/>
    <cellStyle name="Good" xfId="3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249</xdr:row>
      <xdr:rowOff>0</xdr:rowOff>
    </xdr:from>
    <xdr:to>
      <xdr:col>5</xdr:col>
      <xdr:colOff>0</xdr:colOff>
      <xdr:row>249</xdr:row>
      <xdr:rowOff>200025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xmlns="" id="{1AFDD91B-4700-45B1-81FA-88BC308E3F2A}"/>
            </a:ext>
          </a:extLst>
        </xdr:cNvPr>
        <xdr:cNvSpPr>
          <a:spLocks noChangeShapeType="1"/>
        </xdr:cNvSpPr>
      </xdr:nvSpPr>
      <xdr:spPr>
        <a:xfrm>
          <a:off x="4705350" y="419957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0</xdr:colOff>
      <xdr:row>254</xdr:row>
      <xdr:rowOff>200025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xmlns="" id="{6CAB62A8-8388-4E15-AAFF-37DAABDDB502}"/>
            </a:ext>
          </a:extLst>
        </xdr:cNvPr>
        <xdr:cNvSpPr>
          <a:spLocks noChangeShapeType="1"/>
        </xdr:cNvSpPr>
      </xdr:nvSpPr>
      <xdr:spPr>
        <a:xfrm>
          <a:off x="4705350" y="436626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11</xdr:col>
      <xdr:colOff>85725</xdr:colOff>
      <xdr:row>252</xdr:row>
      <xdr:rowOff>285750</xdr:rowOff>
    </xdr:from>
    <xdr:to>
      <xdr:col>12</xdr:col>
      <xdr:colOff>0</xdr:colOff>
      <xdr:row>252</xdr:row>
      <xdr:rowOff>304800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xmlns="" id="{9345FDEC-C685-4320-9958-CD469E2A70D3}"/>
            </a:ext>
          </a:extLst>
        </xdr:cNvPr>
        <xdr:cNvSpPr>
          <a:spLocks noChangeShapeType="1"/>
        </xdr:cNvSpPr>
      </xdr:nvSpPr>
      <xdr:spPr>
        <a:xfrm flipV="1">
          <a:off x="10229850" y="44281725"/>
          <a:ext cx="552450" cy="1905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3</xdr:col>
      <xdr:colOff>485775</xdr:colOff>
      <xdr:row>269</xdr:row>
      <xdr:rowOff>228600</xdr:rowOff>
    </xdr:from>
    <xdr:to>
      <xdr:col>5</xdr:col>
      <xdr:colOff>38100</xdr:colOff>
      <xdr:row>269</xdr:row>
      <xdr:rowOff>228600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xmlns="" id="{9435418F-4EA4-459C-94AE-E96CCDE50D65}"/>
            </a:ext>
          </a:extLst>
        </xdr:cNvPr>
        <xdr:cNvSpPr>
          <a:spLocks noChangeShapeType="1"/>
        </xdr:cNvSpPr>
      </xdr:nvSpPr>
      <xdr:spPr>
        <a:xfrm>
          <a:off x="2695575" y="48520350"/>
          <a:ext cx="20478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0</xdr:colOff>
      <xdr:row>269</xdr:row>
      <xdr:rowOff>0</xdr:rowOff>
    </xdr:from>
    <xdr:to>
      <xdr:col>5</xdr:col>
      <xdr:colOff>0</xdr:colOff>
      <xdr:row>269</xdr:row>
      <xdr:rowOff>200025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xmlns="" id="{D3363124-C683-472E-A238-C89258F30CB8}"/>
            </a:ext>
          </a:extLst>
        </xdr:cNvPr>
        <xdr:cNvSpPr>
          <a:spLocks noChangeShapeType="1"/>
        </xdr:cNvSpPr>
      </xdr:nvSpPr>
      <xdr:spPr>
        <a:xfrm>
          <a:off x="4705350" y="483298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0</xdr:colOff>
      <xdr:row>286</xdr:row>
      <xdr:rowOff>0</xdr:rowOff>
    </xdr:from>
    <xdr:to>
      <xdr:col>5</xdr:col>
      <xdr:colOff>0</xdr:colOff>
      <xdr:row>286</xdr:row>
      <xdr:rowOff>200025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xmlns="" id="{ED2B81ED-9B71-48E8-9F7F-5012641C4640}"/>
            </a:ext>
          </a:extLst>
        </xdr:cNvPr>
        <xdr:cNvSpPr>
          <a:spLocks noChangeShapeType="1"/>
        </xdr:cNvSpPr>
      </xdr:nvSpPr>
      <xdr:spPr>
        <a:xfrm>
          <a:off x="4705350" y="528637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0</xdr:colOff>
      <xdr:row>290</xdr:row>
      <xdr:rowOff>0</xdr:rowOff>
    </xdr:from>
    <xdr:to>
      <xdr:col>5</xdr:col>
      <xdr:colOff>0</xdr:colOff>
      <xdr:row>290</xdr:row>
      <xdr:rowOff>200025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xmlns="" id="{D82E800B-4B27-479E-A7A0-6D653886C4D1}"/>
            </a:ext>
          </a:extLst>
        </xdr:cNvPr>
        <xdr:cNvSpPr>
          <a:spLocks noChangeShapeType="1"/>
        </xdr:cNvSpPr>
      </xdr:nvSpPr>
      <xdr:spPr>
        <a:xfrm>
          <a:off x="4705350" y="5405437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0</xdr:colOff>
      <xdr:row>300</xdr:row>
      <xdr:rowOff>0</xdr:rowOff>
    </xdr:from>
    <xdr:to>
      <xdr:col>5</xdr:col>
      <xdr:colOff>0</xdr:colOff>
      <xdr:row>300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xmlns="" id="{6DD0615D-991E-44FC-8531-1EBD434DAA72}"/>
            </a:ext>
          </a:extLst>
        </xdr:cNvPr>
        <xdr:cNvSpPr>
          <a:spLocks noChangeShapeType="1"/>
        </xdr:cNvSpPr>
      </xdr:nvSpPr>
      <xdr:spPr>
        <a:xfrm>
          <a:off x="4705350" y="5754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0</xdr:colOff>
      <xdr:row>300</xdr:row>
      <xdr:rowOff>0</xdr:rowOff>
    </xdr:from>
    <xdr:to>
      <xdr:col>5</xdr:col>
      <xdr:colOff>0</xdr:colOff>
      <xdr:row>300</xdr:row>
      <xdr:rowOff>200025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xmlns="" id="{A62F059E-BA62-481F-8A5A-652C63771F34}"/>
            </a:ext>
          </a:extLst>
        </xdr:cNvPr>
        <xdr:cNvSpPr>
          <a:spLocks noChangeShapeType="1"/>
        </xdr:cNvSpPr>
      </xdr:nvSpPr>
      <xdr:spPr>
        <a:xfrm>
          <a:off x="4705350" y="575405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0</xdr:colOff>
      <xdr:row>301</xdr:row>
      <xdr:rowOff>0</xdr:rowOff>
    </xdr:from>
    <xdr:to>
      <xdr:col>5</xdr:col>
      <xdr:colOff>0</xdr:colOff>
      <xdr:row>301</xdr:row>
      <xdr:rowOff>200025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xmlns="" id="{55FD607B-4936-4BEF-8426-07935A7AC0F2}"/>
            </a:ext>
          </a:extLst>
        </xdr:cNvPr>
        <xdr:cNvSpPr>
          <a:spLocks noChangeShapeType="1"/>
        </xdr:cNvSpPr>
      </xdr:nvSpPr>
      <xdr:spPr>
        <a:xfrm>
          <a:off x="4705350" y="578739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0</xdr:colOff>
      <xdr:row>302</xdr:row>
      <xdr:rowOff>0</xdr:rowOff>
    </xdr:from>
    <xdr:to>
      <xdr:col>5</xdr:col>
      <xdr:colOff>0</xdr:colOff>
      <xdr:row>302</xdr:row>
      <xdr:rowOff>200025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xmlns="" id="{31E5D0DD-386C-4BA4-8BA3-2F1AC7EDB3D6}"/>
            </a:ext>
          </a:extLst>
        </xdr:cNvPr>
        <xdr:cNvSpPr>
          <a:spLocks noChangeShapeType="1"/>
        </xdr:cNvSpPr>
      </xdr:nvSpPr>
      <xdr:spPr>
        <a:xfrm>
          <a:off x="4705350" y="5820727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0</xdr:colOff>
      <xdr:row>303</xdr:row>
      <xdr:rowOff>0</xdr:rowOff>
    </xdr:from>
    <xdr:to>
      <xdr:col>5</xdr:col>
      <xdr:colOff>0</xdr:colOff>
      <xdr:row>303</xdr:row>
      <xdr:rowOff>200025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xmlns="" id="{4D5A074D-0AE7-4E2B-AE21-11A39D3B92CB}"/>
            </a:ext>
          </a:extLst>
        </xdr:cNvPr>
        <xdr:cNvSpPr>
          <a:spLocks noChangeShapeType="1"/>
        </xdr:cNvSpPr>
      </xdr:nvSpPr>
      <xdr:spPr>
        <a:xfrm>
          <a:off x="4705350" y="5839777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0</xdr:colOff>
      <xdr:row>304</xdr:row>
      <xdr:rowOff>0</xdr:rowOff>
    </xdr:from>
    <xdr:to>
      <xdr:col>5</xdr:col>
      <xdr:colOff>0</xdr:colOff>
      <xdr:row>304</xdr:row>
      <xdr:rowOff>200025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xmlns="" id="{C8CE2EE1-DE8C-405F-B714-80447A82EE67}"/>
            </a:ext>
          </a:extLst>
        </xdr:cNvPr>
        <xdr:cNvSpPr>
          <a:spLocks noChangeShapeType="1"/>
        </xdr:cNvSpPr>
      </xdr:nvSpPr>
      <xdr:spPr>
        <a:xfrm>
          <a:off x="4705350" y="5873115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0</xdr:colOff>
      <xdr:row>326</xdr:row>
      <xdr:rowOff>0</xdr:rowOff>
    </xdr:from>
    <xdr:to>
      <xdr:col>5</xdr:col>
      <xdr:colOff>0</xdr:colOff>
      <xdr:row>326</xdr:row>
      <xdr:rowOff>200025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xmlns="" id="{BFF95382-21C8-4D6E-B99B-0A6E2F9195F7}"/>
            </a:ext>
          </a:extLst>
        </xdr:cNvPr>
        <xdr:cNvSpPr>
          <a:spLocks noChangeShapeType="1"/>
        </xdr:cNvSpPr>
      </xdr:nvSpPr>
      <xdr:spPr>
        <a:xfrm>
          <a:off x="4705350" y="6544627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0</xdr:colOff>
      <xdr:row>331</xdr:row>
      <xdr:rowOff>0</xdr:rowOff>
    </xdr:from>
    <xdr:to>
      <xdr:col>5</xdr:col>
      <xdr:colOff>0</xdr:colOff>
      <xdr:row>331</xdr:row>
      <xdr:rowOff>200025</xdr:rowOff>
    </xdr:to>
    <xdr:sp macro="" textlink="">
      <xdr:nvSpPr>
        <xdr:cNvPr id="16" name="Line 2">
          <a:extLst>
            <a:ext uri="{FF2B5EF4-FFF2-40B4-BE49-F238E27FC236}">
              <a16:creationId xmlns:a16="http://schemas.microsoft.com/office/drawing/2014/main" xmlns="" id="{8374B8BF-E47B-43D8-8043-3EC4FA06BC73}"/>
            </a:ext>
          </a:extLst>
        </xdr:cNvPr>
        <xdr:cNvSpPr>
          <a:spLocks noChangeShapeType="1"/>
        </xdr:cNvSpPr>
      </xdr:nvSpPr>
      <xdr:spPr>
        <a:xfrm>
          <a:off x="4705350" y="6727507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0</xdr:colOff>
      <xdr:row>338</xdr:row>
      <xdr:rowOff>0</xdr:rowOff>
    </xdr:from>
    <xdr:to>
      <xdr:col>5</xdr:col>
      <xdr:colOff>0</xdr:colOff>
      <xdr:row>338</xdr:row>
      <xdr:rowOff>200025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xmlns="" id="{1CF9E9BD-1016-4C8E-A53E-CBD651FFB061}"/>
            </a:ext>
          </a:extLst>
        </xdr:cNvPr>
        <xdr:cNvSpPr>
          <a:spLocks noChangeShapeType="1"/>
        </xdr:cNvSpPr>
      </xdr:nvSpPr>
      <xdr:spPr>
        <a:xfrm>
          <a:off x="4705350" y="692753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0</xdr:colOff>
      <xdr:row>344</xdr:row>
      <xdr:rowOff>0</xdr:rowOff>
    </xdr:from>
    <xdr:to>
      <xdr:col>5</xdr:col>
      <xdr:colOff>0</xdr:colOff>
      <xdr:row>344</xdr:row>
      <xdr:rowOff>200025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xmlns="" id="{D82AE6E8-50C6-45C3-ADD8-636A5C6F2B45}"/>
            </a:ext>
          </a:extLst>
        </xdr:cNvPr>
        <xdr:cNvSpPr>
          <a:spLocks noChangeShapeType="1"/>
        </xdr:cNvSpPr>
      </xdr:nvSpPr>
      <xdr:spPr>
        <a:xfrm>
          <a:off x="4705350" y="715994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9525</xdr:colOff>
      <xdr:row>388</xdr:row>
      <xdr:rowOff>0</xdr:rowOff>
    </xdr:from>
    <xdr:to>
      <xdr:col>4</xdr:col>
      <xdr:colOff>1228725</xdr:colOff>
      <xdr:row>388</xdr:row>
      <xdr:rowOff>0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xmlns="" id="{2E62478B-667A-44BD-90F3-2E493F14829B}"/>
            </a:ext>
          </a:extLst>
        </xdr:cNvPr>
        <xdr:cNvSpPr>
          <a:spLocks noChangeShapeType="1"/>
        </xdr:cNvSpPr>
      </xdr:nvSpPr>
      <xdr:spPr>
        <a:xfrm flipV="1">
          <a:off x="2905125" y="9256395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0</xdr:colOff>
      <xdr:row>395</xdr:row>
      <xdr:rowOff>0</xdr:rowOff>
    </xdr:from>
    <xdr:to>
      <xdr:col>5</xdr:col>
      <xdr:colOff>0</xdr:colOff>
      <xdr:row>395</xdr:row>
      <xdr:rowOff>200025</xdr:rowOff>
    </xdr:to>
    <xdr:sp macro="" textlink="">
      <xdr:nvSpPr>
        <xdr:cNvPr id="20" name="Line 2">
          <a:extLst>
            <a:ext uri="{FF2B5EF4-FFF2-40B4-BE49-F238E27FC236}">
              <a16:creationId xmlns:a16="http://schemas.microsoft.com/office/drawing/2014/main" xmlns="" id="{8874C44A-390B-4196-A0E7-6491816A70FB}"/>
            </a:ext>
          </a:extLst>
        </xdr:cNvPr>
        <xdr:cNvSpPr>
          <a:spLocks noChangeShapeType="1"/>
        </xdr:cNvSpPr>
      </xdr:nvSpPr>
      <xdr:spPr>
        <a:xfrm>
          <a:off x="4705350" y="945642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0</xdr:colOff>
      <xdr:row>413</xdr:row>
      <xdr:rowOff>0</xdr:rowOff>
    </xdr:from>
    <xdr:to>
      <xdr:col>5</xdr:col>
      <xdr:colOff>0</xdr:colOff>
      <xdr:row>413</xdr:row>
      <xdr:rowOff>200025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xmlns="" id="{C57D8FDE-77E6-48F3-B189-78FC41C90CFC}"/>
            </a:ext>
          </a:extLst>
        </xdr:cNvPr>
        <xdr:cNvSpPr>
          <a:spLocks noChangeShapeType="1"/>
        </xdr:cNvSpPr>
      </xdr:nvSpPr>
      <xdr:spPr>
        <a:xfrm>
          <a:off x="4705350" y="10041255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5</xdr:col>
      <xdr:colOff>0</xdr:colOff>
      <xdr:row>419</xdr:row>
      <xdr:rowOff>0</xdr:rowOff>
    </xdr:from>
    <xdr:to>
      <xdr:col>5</xdr:col>
      <xdr:colOff>0</xdr:colOff>
      <xdr:row>419</xdr:row>
      <xdr:rowOff>200025</xdr:rowOff>
    </xdr:to>
    <xdr:sp macro="" textlink="">
      <xdr:nvSpPr>
        <xdr:cNvPr id="22" name="Line 2">
          <a:extLst>
            <a:ext uri="{FF2B5EF4-FFF2-40B4-BE49-F238E27FC236}">
              <a16:creationId xmlns:a16="http://schemas.microsoft.com/office/drawing/2014/main" xmlns="" id="{E3610E40-ECF0-4D86-A4BA-C8E2A6E254D9}"/>
            </a:ext>
          </a:extLst>
        </xdr:cNvPr>
        <xdr:cNvSpPr>
          <a:spLocks noChangeShapeType="1"/>
        </xdr:cNvSpPr>
      </xdr:nvSpPr>
      <xdr:spPr>
        <a:xfrm>
          <a:off x="4705350" y="10370820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9525</xdr:colOff>
      <xdr:row>462</xdr:row>
      <xdr:rowOff>0</xdr:rowOff>
    </xdr:from>
    <xdr:to>
      <xdr:col>4</xdr:col>
      <xdr:colOff>1228725</xdr:colOff>
      <xdr:row>462</xdr:row>
      <xdr:rowOff>0</xdr:rowOff>
    </xdr:to>
    <xdr:sp macro="" textlink="">
      <xdr:nvSpPr>
        <xdr:cNvPr id="23" name="Line 3">
          <a:extLst>
            <a:ext uri="{FF2B5EF4-FFF2-40B4-BE49-F238E27FC236}">
              <a16:creationId xmlns:a16="http://schemas.microsoft.com/office/drawing/2014/main" xmlns="" id="{9B296564-978D-4B69-9D10-4595863A5D25}"/>
            </a:ext>
          </a:extLst>
        </xdr:cNvPr>
        <xdr:cNvSpPr>
          <a:spLocks noChangeShapeType="1"/>
        </xdr:cNvSpPr>
      </xdr:nvSpPr>
      <xdr:spPr>
        <a:xfrm flipV="1">
          <a:off x="2905125" y="1298352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9525</xdr:colOff>
      <xdr:row>462</xdr:row>
      <xdr:rowOff>0</xdr:rowOff>
    </xdr:from>
    <xdr:to>
      <xdr:col>4</xdr:col>
      <xdr:colOff>1228725</xdr:colOff>
      <xdr:row>462</xdr:row>
      <xdr:rowOff>0</xdr:rowOff>
    </xdr:to>
    <xdr:sp macro="" textlink="">
      <xdr:nvSpPr>
        <xdr:cNvPr id="24" name="Line 3">
          <a:extLst>
            <a:ext uri="{FF2B5EF4-FFF2-40B4-BE49-F238E27FC236}">
              <a16:creationId xmlns:a16="http://schemas.microsoft.com/office/drawing/2014/main" xmlns="" id="{9BE6DA87-42D2-40AA-A79E-3DC6724421F8}"/>
            </a:ext>
          </a:extLst>
        </xdr:cNvPr>
        <xdr:cNvSpPr>
          <a:spLocks noChangeShapeType="1"/>
        </xdr:cNvSpPr>
      </xdr:nvSpPr>
      <xdr:spPr>
        <a:xfrm flipV="1">
          <a:off x="2905125" y="1298352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9525</xdr:colOff>
      <xdr:row>465</xdr:row>
      <xdr:rowOff>0</xdr:rowOff>
    </xdr:from>
    <xdr:to>
      <xdr:col>4</xdr:col>
      <xdr:colOff>1228725</xdr:colOff>
      <xdr:row>465</xdr:row>
      <xdr:rowOff>0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xmlns="" id="{FA0EEAD4-9C3A-4E2E-8F3C-63C7E40813DB}"/>
            </a:ext>
          </a:extLst>
        </xdr:cNvPr>
        <xdr:cNvSpPr>
          <a:spLocks noChangeShapeType="1"/>
        </xdr:cNvSpPr>
      </xdr:nvSpPr>
      <xdr:spPr>
        <a:xfrm flipV="1">
          <a:off x="2905125" y="13180695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9525</xdr:colOff>
      <xdr:row>465</xdr:row>
      <xdr:rowOff>0</xdr:rowOff>
    </xdr:from>
    <xdr:to>
      <xdr:col>4</xdr:col>
      <xdr:colOff>1228725</xdr:colOff>
      <xdr:row>465</xdr:row>
      <xdr:rowOff>0</xdr:rowOff>
    </xdr:to>
    <xdr:sp macro="" textlink="">
      <xdr:nvSpPr>
        <xdr:cNvPr id="26" name="Line 3">
          <a:extLst>
            <a:ext uri="{FF2B5EF4-FFF2-40B4-BE49-F238E27FC236}">
              <a16:creationId xmlns:a16="http://schemas.microsoft.com/office/drawing/2014/main" xmlns="" id="{949BD462-13BA-4534-A9B3-12E6E3B29A10}"/>
            </a:ext>
          </a:extLst>
        </xdr:cNvPr>
        <xdr:cNvSpPr>
          <a:spLocks noChangeShapeType="1"/>
        </xdr:cNvSpPr>
      </xdr:nvSpPr>
      <xdr:spPr>
        <a:xfrm flipV="1">
          <a:off x="2905125" y="13180695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9525</xdr:colOff>
      <xdr:row>465</xdr:row>
      <xdr:rowOff>0</xdr:rowOff>
    </xdr:from>
    <xdr:to>
      <xdr:col>4</xdr:col>
      <xdr:colOff>1228725</xdr:colOff>
      <xdr:row>465</xdr:row>
      <xdr:rowOff>0</xdr:rowOff>
    </xdr:to>
    <xdr:sp macro="" textlink="">
      <xdr:nvSpPr>
        <xdr:cNvPr id="27" name="Line 3">
          <a:extLst>
            <a:ext uri="{FF2B5EF4-FFF2-40B4-BE49-F238E27FC236}">
              <a16:creationId xmlns:a16="http://schemas.microsoft.com/office/drawing/2014/main" xmlns="" id="{726B70C4-B342-4092-8807-B7E5E02F04DD}"/>
            </a:ext>
          </a:extLst>
        </xdr:cNvPr>
        <xdr:cNvSpPr>
          <a:spLocks noChangeShapeType="1"/>
        </xdr:cNvSpPr>
      </xdr:nvSpPr>
      <xdr:spPr>
        <a:xfrm flipV="1">
          <a:off x="2905125" y="13180695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9525</xdr:colOff>
      <xdr:row>469</xdr:row>
      <xdr:rowOff>0</xdr:rowOff>
    </xdr:from>
    <xdr:to>
      <xdr:col>4</xdr:col>
      <xdr:colOff>1228725</xdr:colOff>
      <xdr:row>469</xdr:row>
      <xdr:rowOff>0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xmlns="" id="{4E7DA881-D116-4367-96A0-126938666928}"/>
            </a:ext>
          </a:extLst>
        </xdr:cNvPr>
        <xdr:cNvSpPr>
          <a:spLocks noChangeShapeType="1"/>
        </xdr:cNvSpPr>
      </xdr:nvSpPr>
      <xdr:spPr>
        <a:xfrm flipV="1">
          <a:off x="2905125" y="1334547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9525</xdr:colOff>
      <xdr:row>469</xdr:row>
      <xdr:rowOff>0</xdr:rowOff>
    </xdr:from>
    <xdr:to>
      <xdr:col>4</xdr:col>
      <xdr:colOff>1228725</xdr:colOff>
      <xdr:row>469</xdr:row>
      <xdr:rowOff>0</xdr:rowOff>
    </xdr:to>
    <xdr:sp macro="" textlink="">
      <xdr:nvSpPr>
        <xdr:cNvPr id="29" name="Line 3">
          <a:extLst>
            <a:ext uri="{FF2B5EF4-FFF2-40B4-BE49-F238E27FC236}">
              <a16:creationId xmlns:a16="http://schemas.microsoft.com/office/drawing/2014/main" xmlns="" id="{94FF6D72-0653-49A9-8D97-E60DE827B0F6}"/>
            </a:ext>
          </a:extLst>
        </xdr:cNvPr>
        <xdr:cNvSpPr>
          <a:spLocks noChangeShapeType="1"/>
        </xdr:cNvSpPr>
      </xdr:nvSpPr>
      <xdr:spPr>
        <a:xfrm flipV="1">
          <a:off x="2905125" y="1334547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9525</xdr:colOff>
      <xdr:row>472</xdr:row>
      <xdr:rowOff>0</xdr:rowOff>
    </xdr:from>
    <xdr:to>
      <xdr:col>4</xdr:col>
      <xdr:colOff>1228725</xdr:colOff>
      <xdr:row>472</xdr:row>
      <xdr:rowOff>0</xdr:rowOff>
    </xdr:to>
    <xdr:sp macro="" textlink="">
      <xdr:nvSpPr>
        <xdr:cNvPr id="30" name="Line 3">
          <a:extLst>
            <a:ext uri="{FF2B5EF4-FFF2-40B4-BE49-F238E27FC236}">
              <a16:creationId xmlns:a16="http://schemas.microsoft.com/office/drawing/2014/main" xmlns="" id="{80C55CA0-4AEE-43D4-A26F-2527DD32639D}"/>
            </a:ext>
          </a:extLst>
        </xdr:cNvPr>
        <xdr:cNvSpPr>
          <a:spLocks noChangeShapeType="1"/>
        </xdr:cNvSpPr>
      </xdr:nvSpPr>
      <xdr:spPr>
        <a:xfrm flipV="1">
          <a:off x="2905125" y="13510260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9525</xdr:colOff>
      <xdr:row>472</xdr:row>
      <xdr:rowOff>0</xdr:rowOff>
    </xdr:from>
    <xdr:to>
      <xdr:col>4</xdr:col>
      <xdr:colOff>1228725</xdr:colOff>
      <xdr:row>472</xdr:row>
      <xdr:rowOff>0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xmlns="" id="{ED43D4C1-7AB8-4334-B89D-A863E28C6A97}"/>
            </a:ext>
          </a:extLst>
        </xdr:cNvPr>
        <xdr:cNvSpPr>
          <a:spLocks noChangeShapeType="1"/>
        </xdr:cNvSpPr>
      </xdr:nvSpPr>
      <xdr:spPr>
        <a:xfrm flipV="1">
          <a:off x="2905125" y="13510260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9525</xdr:colOff>
      <xdr:row>469</xdr:row>
      <xdr:rowOff>0</xdr:rowOff>
    </xdr:from>
    <xdr:to>
      <xdr:col>4</xdr:col>
      <xdr:colOff>1228725</xdr:colOff>
      <xdr:row>469</xdr:row>
      <xdr:rowOff>0</xdr:rowOff>
    </xdr:to>
    <xdr:sp macro="" textlink="">
      <xdr:nvSpPr>
        <xdr:cNvPr id="32" name="Line 3">
          <a:extLst>
            <a:ext uri="{FF2B5EF4-FFF2-40B4-BE49-F238E27FC236}">
              <a16:creationId xmlns:a16="http://schemas.microsoft.com/office/drawing/2014/main" xmlns="" id="{C4908401-8646-4026-9631-4DB57CFEF62C}"/>
            </a:ext>
          </a:extLst>
        </xdr:cNvPr>
        <xdr:cNvSpPr>
          <a:spLocks noChangeShapeType="1"/>
        </xdr:cNvSpPr>
      </xdr:nvSpPr>
      <xdr:spPr>
        <a:xfrm flipV="1">
          <a:off x="2905125" y="1334547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9525</xdr:colOff>
      <xdr:row>469</xdr:row>
      <xdr:rowOff>0</xdr:rowOff>
    </xdr:from>
    <xdr:to>
      <xdr:col>4</xdr:col>
      <xdr:colOff>1228725</xdr:colOff>
      <xdr:row>469</xdr:row>
      <xdr:rowOff>0</xdr:rowOff>
    </xdr:to>
    <xdr:sp macro="" textlink="">
      <xdr:nvSpPr>
        <xdr:cNvPr id="33" name="Line 3">
          <a:extLst>
            <a:ext uri="{FF2B5EF4-FFF2-40B4-BE49-F238E27FC236}">
              <a16:creationId xmlns:a16="http://schemas.microsoft.com/office/drawing/2014/main" xmlns="" id="{914D29AA-9F0C-4DC9-BAD4-A166C8D8EF9F}"/>
            </a:ext>
          </a:extLst>
        </xdr:cNvPr>
        <xdr:cNvSpPr>
          <a:spLocks noChangeShapeType="1"/>
        </xdr:cNvSpPr>
      </xdr:nvSpPr>
      <xdr:spPr>
        <a:xfrm flipV="1">
          <a:off x="2905125" y="1334547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9525</xdr:colOff>
      <xdr:row>472</xdr:row>
      <xdr:rowOff>0</xdr:rowOff>
    </xdr:from>
    <xdr:to>
      <xdr:col>4</xdr:col>
      <xdr:colOff>1228725</xdr:colOff>
      <xdr:row>472</xdr:row>
      <xdr:rowOff>0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xmlns="" id="{8D304289-BA16-482E-ABDB-E0D70C0360C5}"/>
            </a:ext>
          </a:extLst>
        </xdr:cNvPr>
        <xdr:cNvSpPr>
          <a:spLocks noChangeShapeType="1"/>
        </xdr:cNvSpPr>
      </xdr:nvSpPr>
      <xdr:spPr>
        <a:xfrm flipV="1">
          <a:off x="2905125" y="13510260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9525</xdr:colOff>
      <xdr:row>472</xdr:row>
      <xdr:rowOff>0</xdr:rowOff>
    </xdr:from>
    <xdr:to>
      <xdr:col>4</xdr:col>
      <xdr:colOff>1228725</xdr:colOff>
      <xdr:row>472</xdr:row>
      <xdr:rowOff>0</xdr:rowOff>
    </xdr:to>
    <xdr:sp macro="" textlink="">
      <xdr:nvSpPr>
        <xdr:cNvPr id="35" name="Line 3">
          <a:extLst>
            <a:ext uri="{FF2B5EF4-FFF2-40B4-BE49-F238E27FC236}">
              <a16:creationId xmlns:a16="http://schemas.microsoft.com/office/drawing/2014/main" xmlns="" id="{8A34E180-E790-44F7-92EE-9CC66124E9DD}"/>
            </a:ext>
          </a:extLst>
        </xdr:cNvPr>
        <xdr:cNvSpPr>
          <a:spLocks noChangeShapeType="1"/>
        </xdr:cNvSpPr>
      </xdr:nvSpPr>
      <xdr:spPr>
        <a:xfrm flipV="1">
          <a:off x="2905125" y="13510260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9525</xdr:colOff>
      <xdr:row>469</xdr:row>
      <xdr:rowOff>0</xdr:rowOff>
    </xdr:from>
    <xdr:to>
      <xdr:col>4</xdr:col>
      <xdr:colOff>1228725</xdr:colOff>
      <xdr:row>469</xdr:row>
      <xdr:rowOff>0</xdr:rowOff>
    </xdr:to>
    <xdr:sp macro="" textlink="">
      <xdr:nvSpPr>
        <xdr:cNvPr id="36" name="Line 3">
          <a:extLst>
            <a:ext uri="{FF2B5EF4-FFF2-40B4-BE49-F238E27FC236}">
              <a16:creationId xmlns:a16="http://schemas.microsoft.com/office/drawing/2014/main" xmlns="" id="{8AD74F90-B2ED-4FD7-8405-2A0B0572FB6C}"/>
            </a:ext>
          </a:extLst>
        </xdr:cNvPr>
        <xdr:cNvSpPr>
          <a:spLocks noChangeShapeType="1"/>
        </xdr:cNvSpPr>
      </xdr:nvSpPr>
      <xdr:spPr>
        <a:xfrm flipV="1">
          <a:off x="2905125" y="1334547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9525</xdr:colOff>
      <xdr:row>469</xdr:row>
      <xdr:rowOff>0</xdr:rowOff>
    </xdr:from>
    <xdr:to>
      <xdr:col>4</xdr:col>
      <xdr:colOff>1228725</xdr:colOff>
      <xdr:row>469</xdr:row>
      <xdr:rowOff>0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xmlns="" id="{7D8276B1-E3F1-4A69-B2F4-94421E50D18B}"/>
            </a:ext>
          </a:extLst>
        </xdr:cNvPr>
        <xdr:cNvSpPr>
          <a:spLocks noChangeShapeType="1"/>
        </xdr:cNvSpPr>
      </xdr:nvSpPr>
      <xdr:spPr>
        <a:xfrm flipV="1">
          <a:off x="2905125" y="13345477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9525</xdr:colOff>
      <xdr:row>472</xdr:row>
      <xdr:rowOff>0</xdr:rowOff>
    </xdr:from>
    <xdr:to>
      <xdr:col>4</xdr:col>
      <xdr:colOff>1228725</xdr:colOff>
      <xdr:row>472</xdr:row>
      <xdr:rowOff>0</xdr:rowOff>
    </xdr:to>
    <xdr:sp macro="" textlink="">
      <xdr:nvSpPr>
        <xdr:cNvPr id="38" name="Line 3">
          <a:extLst>
            <a:ext uri="{FF2B5EF4-FFF2-40B4-BE49-F238E27FC236}">
              <a16:creationId xmlns:a16="http://schemas.microsoft.com/office/drawing/2014/main" xmlns="" id="{F1972259-29DD-4326-BEB9-8D47929A52AF}"/>
            </a:ext>
          </a:extLst>
        </xdr:cNvPr>
        <xdr:cNvSpPr>
          <a:spLocks noChangeShapeType="1"/>
        </xdr:cNvSpPr>
      </xdr:nvSpPr>
      <xdr:spPr>
        <a:xfrm flipV="1">
          <a:off x="2905125" y="13510260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9525</xdr:colOff>
      <xdr:row>472</xdr:row>
      <xdr:rowOff>0</xdr:rowOff>
    </xdr:from>
    <xdr:to>
      <xdr:col>4</xdr:col>
      <xdr:colOff>1228725</xdr:colOff>
      <xdr:row>472</xdr:row>
      <xdr:rowOff>0</xdr:rowOff>
    </xdr:to>
    <xdr:sp macro="" textlink="">
      <xdr:nvSpPr>
        <xdr:cNvPr id="39" name="Line 3">
          <a:extLst>
            <a:ext uri="{FF2B5EF4-FFF2-40B4-BE49-F238E27FC236}">
              <a16:creationId xmlns:a16="http://schemas.microsoft.com/office/drawing/2014/main" xmlns="" id="{32048FE9-F96B-4F9F-8390-C26B345E04D8}"/>
            </a:ext>
          </a:extLst>
        </xdr:cNvPr>
        <xdr:cNvSpPr>
          <a:spLocks noChangeShapeType="1"/>
        </xdr:cNvSpPr>
      </xdr:nvSpPr>
      <xdr:spPr>
        <a:xfrm flipV="1">
          <a:off x="2905125" y="13510260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9525</xdr:colOff>
      <xdr:row>476</xdr:row>
      <xdr:rowOff>0</xdr:rowOff>
    </xdr:from>
    <xdr:to>
      <xdr:col>4</xdr:col>
      <xdr:colOff>1228725</xdr:colOff>
      <xdr:row>476</xdr:row>
      <xdr:rowOff>0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xmlns="" id="{A4543EDF-79E9-4246-A079-6590EEE7E5DE}"/>
            </a:ext>
          </a:extLst>
        </xdr:cNvPr>
        <xdr:cNvSpPr>
          <a:spLocks noChangeShapeType="1"/>
        </xdr:cNvSpPr>
      </xdr:nvSpPr>
      <xdr:spPr>
        <a:xfrm flipV="1">
          <a:off x="2905125" y="13708380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9525</xdr:colOff>
      <xdr:row>476</xdr:row>
      <xdr:rowOff>0</xdr:rowOff>
    </xdr:from>
    <xdr:to>
      <xdr:col>4</xdr:col>
      <xdr:colOff>1228725</xdr:colOff>
      <xdr:row>476</xdr:row>
      <xdr:rowOff>0</xdr:rowOff>
    </xdr:to>
    <xdr:sp macro="" textlink="">
      <xdr:nvSpPr>
        <xdr:cNvPr id="41" name="Line 3">
          <a:extLst>
            <a:ext uri="{FF2B5EF4-FFF2-40B4-BE49-F238E27FC236}">
              <a16:creationId xmlns:a16="http://schemas.microsoft.com/office/drawing/2014/main" xmlns="" id="{58147D91-85B1-43E3-A361-F7D971A0FA8F}"/>
            </a:ext>
          </a:extLst>
        </xdr:cNvPr>
        <xdr:cNvSpPr>
          <a:spLocks noChangeShapeType="1"/>
        </xdr:cNvSpPr>
      </xdr:nvSpPr>
      <xdr:spPr>
        <a:xfrm flipV="1">
          <a:off x="2905125" y="13708380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9525</xdr:colOff>
      <xdr:row>479</xdr:row>
      <xdr:rowOff>0</xdr:rowOff>
    </xdr:from>
    <xdr:to>
      <xdr:col>4</xdr:col>
      <xdr:colOff>1228725</xdr:colOff>
      <xdr:row>479</xdr:row>
      <xdr:rowOff>0</xdr:rowOff>
    </xdr:to>
    <xdr:sp macro="" textlink="">
      <xdr:nvSpPr>
        <xdr:cNvPr id="42" name="Line 3">
          <a:extLst>
            <a:ext uri="{FF2B5EF4-FFF2-40B4-BE49-F238E27FC236}">
              <a16:creationId xmlns:a16="http://schemas.microsoft.com/office/drawing/2014/main" xmlns="" id="{94F14C4E-833B-4797-9D25-D1977AAF64FB}"/>
            </a:ext>
          </a:extLst>
        </xdr:cNvPr>
        <xdr:cNvSpPr>
          <a:spLocks noChangeShapeType="1"/>
        </xdr:cNvSpPr>
      </xdr:nvSpPr>
      <xdr:spPr>
        <a:xfrm flipV="1">
          <a:off x="2905125" y="13856970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9525</xdr:colOff>
      <xdr:row>479</xdr:row>
      <xdr:rowOff>0</xdr:rowOff>
    </xdr:from>
    <xdr:to>
      <xdr:col>4</xdr:col>
      <xdr:colOff>1228725</xdr:colOff>
      <xdr:row>479</xdr:row>
      <xdr:rowOff>0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xmlns="" id="{842883E5-3626-4C47-BF65-4AE361080644}"/>
            </a:ext>
          </a:extLst>
        </xdr:cNvPr>
        <xdr:cNvSpPr>
          <a:spLocks noChangeShapeType="1"/>
        </xdr:cNvSpPr>
      </xdr:nvSpPr>
      <xdr:spPr>
        <a:xfrm flipV="1">
          <a:off x="2905125" y="13856970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9525</xdr:colOff>
      <xdr:row>476</xdr:row>
      <xdr:rowOff>0</xdr:rowOff>
    </xdr:from>
    <xdr:to>
      <xdr:col>4</xdr:col>
      <xdr:colOff>1228725</xdr:colOff>
      <xdr:row>476</xdr:row>
      <xdr:rowOff>0</xdr:rowOff>
    </xdr:to>
    <xdr:sp macro="" textlink="">
      <xdr:nvSpPr>
        <xdr:cNvPr id="44" name="Line 3">
          <a:extLst>
            <a:ext uri="{FF2B5EF4-FFF2-40B4-BE49-F238E27FC236}">
              <a16:creationId xmlns:a16="http://schemas.microsoft.com/office/drawing/2014/main" xmlns="" id="{992D0823-F4C6-4D2B-AEDD-EFE135B0D7D6}"/>
            </a:ext>
          </a:extLst>
        </xdr:cNvPr>
        <xdr:cNvSpPr>
          <a:spLocks noChangeShapeType="1"/>
        </xdr:cNvSpPr>
      </xdr:nvSpPr>
      <xdr:spPr>
        <a:xfrm flipV="1">
          <a:off x="2905125" y="13708380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9525</xdr:colOff>
      <xdr:row>476</xdr:row>
      <xdr:rowOff>0</xdr:rowOff>
    </xdr:from>
    <xdr:to>
      <xdr:col>4</xdr:col>
      <xdr:colOff>1228725</xdr:colOff>
      <xdr:row>476</xdr:row>
      <xdr:rowOff>0</xdr:rowOff>
    </xdr:to>
    <xdr:sp macro="" textlink="">
      <xdr:nvSpPr>
        <xdr:cNvPr id="45" name="Line 3">
          <a:extLst>
            <a:ext uri="{FF2B5EF4-FFF2-40B4-BE49-F238E27FC236}">
              <a16:creationId xmlns:a16="http://schemas.microsoft.com/office/drawing/2014/main" xmlns="" id="{4B80756D-EA8A-4F9D-B4CD-2AF12AF40705}"/>
            </a:ext>
          </a:extLst>
        </xdr:cNvPr>
        <xdr:cNvSpPr>
          <a:spLocks noChangeShapeType="1"/>
        </xdr:cNvSpPr>
      </xdr:nvSpPr>
      <xdr:spPr>
        <a:xfrm flipV="1">
          <a:off x="2905125" y="13708380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9525</xdr:colOff>
      <xdr:row>479</xdr:row>
      <xdr:rowOff>0</xdr:rowOff>
    </xdr:from>
    <xdr:to>
      <xdr:col>4</xdr:col>
      <xdr:colOff>1228725</xdr:colOff>
      <xdr:row>479</xdr:row>
      <xdr:rowOff>0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xmlns="" id="{3D5BE328-D2D2-4067-832C-8EAC0A1EF878}"/>
            </a:ext>
          </a:extLst>
        </xdr:cNvPr>
        <xdr:cNvSpPr>
          <a:spLocks noChangeShapeType="1"/>
        </xdr:cNvSpPr>
      </xdr:nvSpPr>
      <xdr:spPr>
        <a:xfrm flipV="1">
          <a:off x="2905125" y="13856970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9525</xdr:colOff>
      <xdr:row>479</xdr:row>
      <xdr:rowOff>0</xdr:rowOff>
    </xdr:from>
    <xdr:to>
      <xdr:col>4</xdr:col>
      <xdr:colOff>1228725</xdr:colOff>
      <xdr:row>479</xdr:row>
      <xdr:rowOff>0</xdr:rowOff>
    </xdr:to>
    <xdr:sp macro="" textlink="">
      <xdr:nvSpPr>
        <xdr:cNvPr id="47" name="Line 3">
          <a:extLst>
            <a:ext uri="{FF2B5EF4-FFF2-40B4-BE49-F238E27FC236}">
              <a16:creationId xmlns:a16="http://schemas.microsoft.com/office/drawing/2014/main" xmlns="" id="{89A9A1C3-B750-4107-9E0E-DF32EC3FB2F9}"/>
            </a:ext>
          </a:extLst>
        </xdr:cNvPr>
        <xdr:cNvSpPr>
          <a:spLocks noChangeShapeType="1"/>
        </xdr:cNvSpPr>
      </xdr:nvSpPr>
      <xdr:spPr>
        <a:xfrm flipV="1">
          <a:off x="2905125" y="13856970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9525</xdr:colOff>
      <xdr:row>476</xdr:row>
      <xdr:rowOff>0</xdr:rowOff>
    </xdr:from>
    <xdr:to>
      <xdr:col>4</xdr:col>
      <xdr:colOff>1228725</xdr:colOff>
      <xdr:row>476</xdr:row>
      <xdr:rowOff>0</xdr:rowOff>
    </xdr:to>
    <xdr:sp macro="" textlink="">
      <xdr:nvSpPr>
        <xdr:cNvPr id="48" name="Line 3">
          <a:extLst>
            <a:ext uri="{FF2B5EF4-FFF2-40B4-BE49-F238E27FC236}">
              <a16:creationId xmlns:a16="http://schemas.microsoft.com/office/drawing/2014/main" xmlns="" id="{160C511D-C703-4427-8C45-9C23269561EE}"/>
            </a:ext>
          </a:extLst>
        </xdr:cNvPr>
        <xdr:cNvSpPr>
          <a:spLocks noChangeShapeType="1"/>
        </xdr:cNvSpPr>
      </xdr:nvSpPr>
      <xdr:spPr>
        <a:xfrm flipV="1">
          <a:off x="2905125" y="13708380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9525</xdr:colOff>
      <xdr:row>476</xdr:row>
      <xdr:rowOff>0</xdr:rowOff>
    </xdr:from>
    <xdr:to>
      <xdr:col>4</xdr:col>
      <xdr:colOff>1228725</xdr:colOff>
      <xdr:row>476</xdr:row>
      <xdr:rowOff>0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xmlns="" id="{AE219E0A-E809-41C7-BFCD-1CAC00CDA89D}"/>
            </a:ext>
          </a:extLst>
        </xdr:cNvPr>
        <xdr:cNvSpPr>
          <a:spLocks noChangeShapeType="1"/>
        </xdr:cNvSpPr>
      </xdr:nvSpPr>
      <xdr:spPr>
        <a:xfrm flipV="1">
          <a:off x="2905125" y="13708380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9525</xdr:colOff>
      <xdr:row>479</xdr:row>
      <xdr:rowOff>0</xdr:rowOff>
    </xdr:from>
    <xdr:to>
      <xdr:col>4</xdr:col>
      <xdr:colOff>1228725</xdr:colOff>
      <xdr:row>479</xdr:row>
      <xdr:rowOff>0</xdr:rowOff>
    </xdr:to>
    <xdr:sp macro="" textlink="">
      <xdr:nvSpPr>
        <xdr:cNvPr id="50" name="Line 3">
          <a:extLst>
            <a:ext uri="{FF2B5EF4-FFF2-40B4-BE49-F238E27FC236}">
              <a16:creationId xmlns:a16="http://schemas.microsoft.com/office/drawing/2014/main" xmlns="" id="{7914712B-FA3F-446A-A625-45D05B10F69A}"/>
            </a:ext>
          </a:extLst>
        </xdr:cNvPr>
        <xdr:cNvSpPr>
          <a:spLocks noChangeShapeType="1"/>
        </xdr:cNvSpPr>
      </xdr:nvSpPr>
      <xdr:spPr>
        <a:xfrm flipV="1">
          <a:off x="2905125" y="13856970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9525</xdr:colOff>
      <xdr:row>479</xdr:row>
      <xdr:rowOff>0</xdr:rowOff>
    </xdr:from>
    <xdr:to>
      <xdr:col>4</xdr:col>
      <xdr:colOff>1228725</xdr:colOff>
      <xdr:row>479</xdr:row>
      <xdr:rowOff>0</xdr:rowOff>
    </xdr:to>
    <xdr:sp macro="" textlink="">
      <xdr:nvSpPr>
        <xdr:cNvPr id="51" name="Line 3">
          <a:extLst>
            <a:ext uri="{FF2B5EF4-FFF2-40B4-BE49-F238E27FC236}">
              <a16:creationId xmlns:a16="http://schemas.microsoft.com/office/drawing/2014/main" xmlns="" id="{64CB8D03-D703-4EBC-A730-ED441CC331B6}"/>
            </a:ext>
          </a:extLst>
        </xdr:cNvPr>
        <xdr:cNvSpPr>
          <a:spLocks noChangeShapeType="1"/>
        </xdr:cNvSpPr>
      </xdr:nvSpPr>
      <xdr:spPr>
        <a:xfrm flipV="1">
          <a:off x="2905125" y="13856970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9525</xdr:colOff>
      <xdr:row>484</xdr:row>
      <xdr:rowOff>0</xdr:rowOff>
    </xdr:from>
    <xdr:to>
      <xdr:col>4</xdr:col>
      <xdr:colOff>1228725</xdr:colOff>
      <xdr:row>484</xdr:row>
      <xdr:rowOff>0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xmlns="" id="{9CE65D83-12C5-4F31-942A-69955B67A404}"/>
            </a:ext>
          </a:extLst>
        </xdr:cNvPr>
        <xdr:cNvSpPr>
          <a:spLocks noChangeShapeType="1"/>
        </xdr:cNvSpPr>
      </xdr:nvSpPr>
      <xdr:spPr>
        <a:xfrm flipV="1">
          <a:off x="2905125" y="1407128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9525</xdr:colOff>
      <xdr:row>484</xdr:row>
      <xdr:rowOff>0</xdr:rowOff>
    </xdr:from>
    <xdr:to>
      <xdr:col>4</xdr:col>
      <xdr:colOff>1228725</xdr:colOff>
      <xdr:row>484</xdr:row>
      <xdr:rowOff>0</xdr:rowOff>
    </xdr:to>
    <xdr:sp macro="" textlink="">
      <xdr:nvSpPr>
        <xdr:cNvPr id="53" name="Line 3">
          <a:extLst>
            <a:ext uri="{FF2B5EF4-FFF2-40B4-BE49-F238E27FC236}">
              <a16:creationId xmlns:a16="http://schemas.microsoft.com/office/drawing/2014/main" xmlns="" id="{BDD31BD0-CB43-4FF1-88E7-411497921B0E}"/>
            </a:ext>
          </a:extLst>
        </xdr:cNvPr>
        <xdr:cNvSpPr>
          <a:spLocks noChangeShapeType="1"/>
        </xdr:cNvSpPr>
      </xdr:nvSpPr>
      <xdr:spPr>
        <a:xfrm flipV="1">
          <a:off x="2905125" y="1407128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9525</xdr:colOff>
      <xdr:row>487</xdr:row>
      <xdr:rowOff>0</xdr:rowOff>
    </xdr:from>
    <xdr:to>
      <xdr:col>4</xdr:col>
      <xdr:colOff>1228725</xdr:colOff>
      <xdr:row>487</xdr:row>
      <xdr:rowOff>0</xdr:rowOff>
    </xdr:to>
    <xdr:sp macro="" textlink="">
      <xdr:nvSpPr>
        <xdr:cNvPr id="54" name="Line 3">
          <a:extLst>
            <a:ext uri="{FF2B5EF4-FFF2-40B4-BE49-F238E27FC236}">
              <a16:creationId xmlns:a16="http://schemas.microsoft.com/office/drawing/2014/main" xmlns="" id="{9DB7FDBE-41C1-4B42-9476-2466F8E0A63D}"/>
            </a:ext>
          </a:extLst>
        </xdr:cNvPr>
        <xdr:cNvSpPr>
          <a:spLocks noChangeShapeType="1"/>
        </xdr:cNvSpPr>
      </xdr:nvSpPr>
      <xdr:spPr>
        <a:xfrm flipV="1">
          <a:off x="2905125" y="1421987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9525</xdr:colOff>
      <xdr:row>487</xdr:row>
      <xdr:rowOff>0</xdr:rowOff>
    </xdr:from>
    <xdr:to>
      <xdr:col>4</xdr:col>
      <xdr:colOff>1228725</xdr:colOff>
      <xdr:row>487</xdr:row>
      <xdr:rowOff>0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xmlns="" id="{D7BCEA12-724C-492B-92FC-658CF34F5206}"/>
            </a:ext>
          </a:extLst>
        </xdr:cNvPr>
        <xdr:cNvSpPr>
          <a:spLocks noChangeShapeType="1"/>
        </xdr:cNvSpPr>
      </xdr:nvSpPr>
      <xdr:spPr>
        <a:xfrm flipV="1">
          <a:off x="2905125" y="1421987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9525</xdr:colOff>
      <xdr:row>484</xdr:row>
      <xdr:rowOff>0</xdr:rowOff>
    </xdr:from>
    <xdr:to>
      <xdr:col>4</xdr:col>
      <xdr:colOff>1228725</xdr:colOff>
      <xdr:row>484</xdr:row>
      <xdr:rowOff>0</xdr:rowOff>
    </xdr:to>
    <xdr:sp macro="" textlink="">
      <xdr:nvSpPr>
        <xdr:cNvPr id="56" name="Line 3">
          <a:extLst>
            <a:ext uri="{FF2B5EF4-FFF2-40B4-BE49-F238E27FC236}">
              <a16:creationId xmlns:a16="http://schemas.microsoft.com/office/drawing/2014/main" xmlns="" id="{3DCE7BA0-8665-4DDA-B3F7-9F3148461A9E}"/>
            </a:ext>
          </a:extLst>
        </xdr:cNvPr>
        <xdr:cNvSpPr>
          <a:spLocks noChangeShapeType="1"/>
        </xdr:cNvSpPr>
      </xdr:nvSpPr>
      <xdr:spPr>
        <a:xfrm flipV="1">
          <a:off x="2905125" y="1407128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9525</xdr:colOff>
      <xdr:row>487</xdr:row>
      <xdr:rowOff>0</xdr:rowOff>
    </xdr:from>
    <xdr:to>
      <xdr:col>4</xdr:col>
      <xdr:colOff>1228725</xdr:colOff>
      <xdr:row>487</xdr:row>
      <xdr:rowOff>0</xdr:rowOff>
    </xdr:to>
    <xdr:sp macro="" textlink="">
      <xdr:nvSpPr>
        <xdr:cNvPr id="57" name="Line 3">
          <a:extLst>
            <a:ext uri="{FF2B5EF4-FFF2-40B4-BE49-F238E27FC236}">
              <a16:creationId xmlns:a16="http://schemas.microsoft.com/office/drawing/2014/main" xmlns="" id="{18F9AF70-656F-4B6A-89C2-211A71E76D82}"/>
            </a:ext>
          </a:extLst>
        </xdr:cNvPr>
        <xdr:cNvSpPr>
          <a:spLocks noChangeShapeType="1"/>
        </xdr:cNvSpPr>
      </xdr:nvSpPr>
      <xdr:spPr>
        <a:xfrm flipV="1">
          <a:off x="2905125" y="1421987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9525</xdr:colOff>
      <xdr:row>487</xdr:row>
      <xdr:rowOff>0</xdr:rowOff>
    </xdr:from>
    <xdr:to>
      <xdr:col>4</xdr:col>
      <xdr:colOff>1228725</xdr:colOff>
      <xdr:row>487</xdr:row>
      <xdr:rowOff>0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xmlns="" id="{A41E8A1D-528A-4D85-8106-9E82A782681A}"/>
            </a:ext>
          </a:extLst>
        </xdr:cNvPr>
        <xdr:cNvSpPr>
          <a:spLocks noChangeShapeType="1"/>
        </xdr:cNvSpPr>
      </xdr:nvSpPr>
      <xdr:spPr>
        <a:xfrm flipV="1">
          <a:off x="2905125" y="1421987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9525</xdr:colOff>
      <xdr:row>487</xdr:row>
      <xdr:rowOff>0</xdr:rowOff>
    </xdr:from>
    <xdr:to>
      <xdr:col>4</xdr:col>
      <xdr:colOff>1228725</xdr:colOff>
      <xdr:row>487</xdr:row>
      <xdr:rowOff>0</xdr:rowOff>
    </xdr:to>
    <xdr:sp macro="" textlink="">
      <xdr:nvSpPr>
        <xdr:cNvPr id="59" name="Line 3">
          <a:extLst>
            <a:ext uri="{FF2B5EF4-FFF2-40B4-BE49-F238E27FC236}">
              <a16:creationId xmlns:a16="http://schemas.microsoft.com/office/drawing/2014/main" xmlns="" id="{A8E95E61-19F4-431B-81F8-B310C2D61D72}"/>
            </a:ext>
          </a:extLst>
        </xdr:cNvPr>
        <xdr:cNvSpPr>
          <a:spLocks noChangeShapeType="1"/>
        </xdr:cNvSpPr>
      </xdr:nvSpPr>
      <xdr:spPr>
        <a:xfrm flipV="1">
          <a:off x="2905125" y="1421987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9525</xdr:colOff>
      <xdr:row>487</xdr:row>
      <xdr:rowOff>0</xdr:rowOff>
    </xdr:from>
    <xdr:to>
      <xdr:col>4</xdr:col>
      <xdr:colOff>1228725</xdr:colOff>
      <xdr:row>487</xdr:row>
      <xdr:rowOff>0</xdr:rowOff>
    </xdr:to>
    <xdr:sp macro="" textlink="">
      <xdr:nvSpPr>
        <xdr:cNvPr id="60" name="Line 3">
          <a:extLst>
            <a:ext uri="{FF2B5EF4-FFF2-40B4-BE49-F238E27FC236}">
              <a16:creationId xmlns:a16="http://schemas.microsoft.com/office/drawing/2014/main" xmlns="" id="{494831F8-8ACF-41DD-8B29-FD8048BF3CD8}"/>
            </a:ext>
          </a:extLst>
        </xdr:cNvPr>
        <xdr:cNvSpPr>
          <a:spLocks noChangeShapeType="1"/>
        </xdr:cNvSpPr>
      </xdr:nvSpPr>
      <xdr:spPr>
        <a:xfrm flipV="1">
          <a:off x="2905125" y="142198725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6913"/>
  <sheetViews>
    <sheetView tabSelected="1" view="pageLayout" topLeftCell="A5686" workbookViewId="0">
      <selection activeCell="A5686" sqref="A5686"/>
    </sheetView>
  </sheetViews>
  <sheetFormatPr defaultRowHeight="15"/>
  <cols>
    <col min="1" max="1" width="4.140625" style="401" customWidth="1"/>
    <col min="2" max="2" width="25.85546875" style="3" customWidth="1"/>
    <col min="3" max="3" width="6.7109375" style="2" customWidth="1"/>
    <col min="4" max="4" width="6" style="1" customWidth="1"/>
    <col min="5" max="5" width="30.5703125" style="74" customWidth="1"/>
    <col min="6" max="6" width="6.85546875" style="1" customWidth="1"/>
    <col min="7" max="7" width="11.28515625" style="2" customWidth="1"/>
    <col min="8" max="8" width="13.42578125" style="2" customWidth="1"/>
    <col min="9" max="9" width="12.7109375" style="2" customWidth="1"/>
    <col min="10" max="10" width="9.42578125" style="2" customWidth="1"/>
    <col min="11" max="11" width="7.7109375" style="3" customWidth="1"/>
    <col min="12" max="13" width="0.5703125" style="3" hidden="1" customWidth="1"/>
    <col min="14" max="14" width="0" style="3" hidden="1" customWidth="1"/>
    <col min="15" max="16384" width="9.140625" style="3"/>
  </cols>
  <sheetData>
    <row r="2" spans="1:11" ht="15.75">
      <c r="J2" s="432" t="s">
        <v>0</v>
      </c>
      <c r="K2" s="432"/>
    </row>
    <row r="3" spans="1:11" ht="15.75">
      <c r="J3" s="9"/>
      <c r="K3" s="9"/>
    </row>
    <row r="4" spans="1:11">
      <c r="A4" s="433" t="s">
        <v>1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</row>
    <row r="5" spans="1:11">
      <c r="A5" s="433" t="s">
        <v>2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</row>
    <row r="7" spans="1:11">
      <c r="A7" s="417">
        <v>1</v>
      </c>
      <c r="B7" s="426" t="s">
        <v>84</v>
      </c>
      <c r="C7" s="427"/>
      <c r="D7" s="427"/>
      <c r="E7" s="427"/>
      <c r="F7" s="427"/>
      <c r="G7" s="427"/>
      <c r="H7" s="427"/>
      <c r="I7" s="427"/>
      <c r="J7" s="427"/>
      <c r="K7" s="428"/>
    </row>
    <row r="8" spans="1:11">
      <c r="A8" s="417">
        <v>2</v>
      </c>
      <c r="B8" s="426" t="s">
        <v>3</v>
      </c>
      <c r="C8" s="427"/>
      <c r="D8" s="427"/>
      <c r="E8" s="427"/>
      <c r="F8" s="427"/>
      <c r="G8" s="427"/>
      <c r="H8" s="427"/>
      <c r="I8" s="427"/>
      <c r="J8" s="427"/>
      <c r="K8" s="428"/>
    </row>
    <row r="9" spans="1:11">
      <c r="A9" s="417">
        <v>3</v>
      </c>
      <c r="B9" s="426" t="s">
        <v>20</v>
      </c>
      <c r="C9" s="427"/>
      <c r="D9" s="427"/>
      <c r="E9" s="427"/>
      <c r="F9" s="427"/>
      <c r="G9" s="427"/>
      <c r="H9" s="427"/>
      <c r="I9" s="427"/>
      <c r="J9" s="427"/>
      <c r="K9" s="428"/>
    </row>
    <row r="10" spans="1:11">
      <c r="A10" s="417">
        <v>4</v>
      </c>
      <c r="B10" s="426" t="s">
        <v>21</v>
      </c>
      <c r="C10" s="427"/>
      <c r="D10" s="427"/>
      <c r="E10" s="427"/>
      <c r="F10" s="427"/>
      <c r="G10" s="427"/>
      <c r="H10" s="427"/>
      <c r="I10" s="427"/>
      <c r="J10" s="427"/>
      <c r="K10" s="428"/>
    </row>
    <row r="12" spans="1:11" ht="15.75">
      <c r="A12" s="438" t="s">
        <v>4</v>
      </c>
      <c r="B12" s="438"/>
      <c r="C12" s="438"/>
      <c r="D12" s="438"/>
      <c r="E12" s="438"/>
      <c r="F12" s="438"/>
      <c r="G12" s="438"/>
      <c r="H12" s="438"/>
      <c r="I12" s="438"/>
      <c r="J12" s="438"/>
      <c r="K12" s="438"/>
    </row>
    <row r="14" spans="1:11" s="1" customFormat="1" ht="96">
      <c r="A14" s="418" t="s">
        <v>5</v>
      </c>
      <c r="B14" s="7" t="s">
        <v>6</v>
      </c>
      <c r="C14" s="7" t="s">
        <v>7</v>
      </c>
      <c r="D14" s="7" t="s">
        <v>8</v>
      </c>
      <c r="E14" s="7" t="s">
        <v>16</v>
      </c>
      <c r="F14" s="7" t="s">
        <v>9</v>
      </c>
      <c r="G14" s="7" t="s">
        <v>10</v>
      </c>
      <c r="H14" s="7" t="s">
        <v>11</v>
      </c>
      <c r="I14" s="7" t="s">
        <v>12</v>
      </c>
      <c r="J14" s="7" t="s">
        <v>13</v>
      </c>
      <c r="K14" s="35" t="s">
        <v>14</v>
      </c>
    </row>
    <row r="15" spans="1:11" customFormat="1">
      <c r="A15" s="5">
        <v>1</v>
      </c>
      <c r="B15" s="21" t="s">
        <v>22</v>
      </c>
      <c r="C15" s="4">
        <v>1</v>
      </c>
      <c r="D15" s="6">
        <v>272</v>
      </c>
      <c r="E15" s="27" t="s">
        <v>141</v>
      </c>
      <c r="F15" s="4">
        <v>10</v>
      </c>
      <c r="G15" s="31">
        <v>450</v>
      </c>
      <c r="H15" s="31">
        <v>450</v>
      </c>
      <c r="I15" s="31">
        <f>SUM(G15-H15)</f>
        <v>0</v>
      </c>
      <c r="J15" s="88"/>
      <c r="K15" s="12"/>
    </row>
    <row r="16" spans="1:11" customFormat="1">
      <c r="A16" s="6">
        <v>2</v>
      </c>
      <c r="B16" s="21" t="s">
        <v>23</v>
      </c>
      <c r="C16" s="4">
        <v>6</v>
      </c>
      <c r="D16" s="6">
        <v>172</v>
      </c>
      <c r="E16" s="27" t="s">
        <v>142</v>
      </c>
      <c r="F16" s="4">
        <v>10</v>
      </c>
      <c r="G16" s="32">
        <v>2641.26</v>
      </c>
      <c r="H16" s="32">
        <v>2641.26</v>
      </c>
      <c r="I16" s="32">
        <v>0</v>
      </c>
      <c r="J16" s="32"/>
      <c r="K16" s="12"/>
    </row>
    <row r="17" spans="1:11" customFormat="1">
      <c r="A17" s="6">
        <v>3</v>
      </c>
      <c r="B17" s="21" t="s">
        <v>24</v>
      </c>
      <c r="C17" s="4">
        <v>1</v>
      </c>
      <c r="D17" s="6">
        <v>167</v>
      </c>
      <c r="E17" s="27" t="s">
        <v>142</v>
      </c>
      <c r="F17" s="4">
        <v>10</v>
      </c>
      <c r="G17" s="32">
        <v>532.79999999999995</v>
      </c>
      <c r="H17" s="32">
        <v>532.79999999999995</v>
      </c>
      <c r="I17" s="32">
        <v>0</v>
      </c>
      <c r="J17" s="32"/>
      <c r="K17" s="12"/>
    </row>
    <row r="18" spans="1:11" customFormat="1">
      <c r="A18" s="6">
        <v>4</v>
      </c>
      <c r="B18" s="21" t="s">
        <v>25</v>
      </c>
      <c r="C18" s="4">
        <v>14</v>
      </c>
      <c r="D18" s="6">
        <v>25</v>
      </c>
      <c r="E18" s="27" t="s">
        <v>142</v>
      </c>
      <c r="F18" s="4">
        <v>10</v>
      </c>
      <c r="G18" s="32">
        <v>3163.74</v>
      </c>
      <c r="H18" s="32">
        <v>3163.74</v>
      </c>
      <c r="I18" s="32">
        <v>0</v>
      </c>
      <c r="J18" s="32"/>
      <c r="K18" s="12"/>
    </row>
    <row r="19" spans="1:11" customFormat="1">
      <c r="A19" s="6">
        <v>5</v>
      </c>
      <c r="B19" s="21" t="s">
        <v>26</v>
      </c>
      <c r="C19" s="4">
        <v>1</v>
      </c>
      <c r="D19" s="6">
        <v>45</v>
      </c>
      <c r="E19" s="27" t="s">
        <v>142</v>
      </c>
      <c r="F19" s="4">
        <v>10</v>
      </c>
      <c r="G19" s="32">
        <v>6053.38</v>
      </c>
      <c r="H19" s="32">
        <v>6053.38</v>
      </c>
      <c r="I19" s="32">
        <v>0</v>
      </c>
      <c r="J19" s="32"/>
      <c r="K19" s="12"/>
    </row>
    <row r="20" spans="1:11" customFormat="1">
      <c r="A20" s="6">
        <v>6</v>
      </c>
      <c r="B20" s="21" t="s">
        <v>27</v>
      </c>
      <c r="C20" s="4">
        <v>1</v>
      </c>
      <c r="D20" s="6">
        <v>36</v>
      </c>
      <c r="E20" s="27" t="s">
        <v>142</v>
      </c>
      <c r="F20" s="4">
        <v>10</v>
      </c>
      <c r="G20" s="32">
        <v>2969.35</v>
      </c>
      <c r="H20" s="32">
        <v>2969.35</v>
      </c>
      <c r="I20" s="32">
        <v>0</v>
      </c>
      <c r="J20" s="32"/>
      <c r="K20" s="12"/>
    </row>
    <row r="21" spans="1:11" customFormat="1">
      <c r="A21" s="6">
        <v>7</v>
      </c>
      <c r="B21" s="21" t="s">
        <v>28</v>
      </c>
      <c r="C21" s="4">
        <v>71</v>
      </c>
      <c r="D21" s="6">
        <v>38</v>
      </c>
      <c r="E21" s="27" t="s">
        <v>142</v>
      </c>
      <c r="F21" s="4">
        <v>10</v>
      </c>
      <c r="G21" s="32">
        <v>1837.33</v>
      </c>
      <c r="H21" s="32">
        <v>1837.33</v>
      </c>
      <c r="I21" s="32">
        <v>0</v>
      </c>
      <c r="J21" s="32"/>
      <c r="K21" s="12"/>
    </row>
    <row r="22" spans="1:11" customFormat="1">
      <c r="A22" s="6">
        <v>8</v>
      </c>
      <c r="B22" s="21" t="s">
        <v>29</v>
      </c>
      <c r="C22" s="4">
        <v>1</v>
      </c>
      <c r="D22" s="6">
        <v>240</v>
      </c>
      <c r="E22" s="27" t="s">
        <v>142</v>
      </c>
      <c r="F22" s="4">
        <v>10</v>
      </c>
      <c r="G22" s="32">
        <v>124.8</v>
      </c>
      <c r="H22" s="32">
        <v>124.8</v>
      </c>
      <c r="I22" s="32">
        <f>SUM(G22-H22)</f>
        <v>0</v>
      </c>
      <c r="J22" s="32"/>
      <c r="K22" s="12"/>
    </row>
    <row r="23" spans="1:11" customFormat="1" ht="24">
      <c r="A23" s="6">
        <v>9</v>
      </c>
      <c r="B23" s="21" t="s">
        <v>30</v>
      </c>
      <c r="C23" s="4">
        <v>6</v>
      </c>
      <c r="D23" s="6">
        <v>285</v>
      </c>
      <c r="E23" s="27" t="s">
        <v>143</v>
      </c>
      <c r="F23" s="4">
        <v>10</v>
      </c>
      <c r="G23" s="32">
        <v>2414</v>
      </c>
      <c r="H23" s="32">
        <v>2414</v>
      </c>
      <c r="I23" s="32">
        <v>0</v>
      </c>
      <c r="J23" s="32"/>
      <c r="K23" s="12"/>
    </row>
    <row r="24" spans="1:11" customFormat="1">
      <c r="A24" s="6">
        <v>10</v>
      </c>
      <c r="B24" s="21" t="s">
        <v>31</v>
      </c>
      <c r="C24" s="4">
        <v>1</v>
      </c>
      <c r="D24" s="6">
        <v>282</v>
      </c>
      <c r="E24" s="27" t="s">
        <v>144</v>
      </c>
      <c r="F24" s="4">
        <v>10</v>
      </c>
      <c r="G24" s="31"/>
      <c r="H24" s="32"/>
      <c r="I24" s="31"/>
      <c r="J24" s="88"/>
      <c r="K24" s="12"/>
    </row>
    <row r="25" spans="1:11" customFormat="1" ht="24">
      <c r="A25" s="6">
        <v>11</v>
      </c>
      <c r="B25" s="21" t="s">
        <v>32</v>
      </c>
      <c r="C25" s="4">
        <v>6</v>
      </c>
      <c r="D25" s="6"/>
      <c r="E25" s="27" t="s">
        <v>90</v>
      </c>
      <c r="F25" s="4">
        <v>10</v>
      </c>
      <c r="G25" s="31"/>
      <c r="H25" s="32"/>
      <c r="I25" s="31"/>
      <c r="J25" s="88"/>
      <c r="K25" s="12"/>
    </row>
    <row r="26" spans="1:11" customFormat="1" ht="24">
      <c r="A26" s="6">
        <v>12</v>
      </c>
      <c r="B26" s="21" t="s">
        <v>33</v>
      </c>
      <c r="C26" s="4">
        <v>3</v>
      </c>
      <c r="D26" s="6"/>
      <c r="E26" s="27" t="s">
        <v>90</v>
      </c>
      <c r="F26" s="4">
        <v>10</v>
      </c>
      <c r="G26" s="31"/>
      <c r="H26" s="32"/>
      <c r="I26" s="31"/>
      <c r="J26" s="88"/>
      <c r="K26" s="12"/>
    </row>
    <row r="27" spans="1:11" customFormat="1" ht="24">
      <c r="A27" s="6">
        <v>13</v>
      </c>
      <c r="B27" s="21" t="s">
        <v>34</v>
      </c>
      <c r="C27" s="4">
        <v>4</v>
      </c>
      <c r="D27" s="6"/>
      <c r="E27" s="27" t="s">
        <v>91</v>
      </c>
      <c r="F27" s="4">
        <v>10</v>
      </c>
      <c r="G27" s="31"/>
      <c r="H27" s="32"/>
      <c r="I27" s="31"/>
      <c r="J27" s="88"/>
      <c r="K27" s="12"/>
    </row>
    <row r="28" spans="1:11" customFormat="1" ht="24">
      <c r="A28" s="6">
        <v>14</v>
      </c>
      <c r="B28" s="21" t="s">
        <v>35</v>
      </c>
      <c r="C28" s="4">
        <v>16</v>
      </c>
      <c r="D28" s="6"/>
      <c r="E28" s="27" t="s">
        <v>91</v>
      </c>
      <c r="F28" s="4">
        <v>10</v>
      </c>
      <c r="G28" s="31"/>
      <c r="H28" s="32"/>
      <c r="I28" s="31"/>
      <c r="J28" s="88"/>
      <c r="K28" s="12"/>
    </row>
    <row r="29" spans="1:11" s="1" customFormat="1" ht="96">
      <c r="A29" s="418" t="s">
        <v>5</v>
      </c>
      <c r="B29" s="7" t="s">
        <v>6</v>
      </c>
      <c r="C29" s="7" t="s">
        <v>7</v>
      </c>
      <c r="D29" s="7" t="s">
        <v>8</v>
      </c>
      <c r="E29" s="7" t="s">
        <v>16</v>
      </c>
      <c r="F29" s="7" t="s">
        <v>9</v>
      </c>
      <c r="G29" s="7" t="s">
        <v>10</v>
      </c>
      <c r="H29" s="7" t="s">
        <v>11</v>
      </c>
      <c r="I29" s="7" t="s">
        <v>12</v>
      </c>
      <c r="J29" s="7" t="s">
        <v>13</v>
      </c>
      <c r="K29" s="35" t="s">
        <v>14</v>
      </c>
    </row>
    <row r="30" spans="1:11" customFormat="1" ht="24">
      <c r="A30" s="6">
        <v>15</v>
      </c>
      <c r="B30" s="21" t="s">
        <v>36</v>
      </c>
      <c r="C30" s="4">
        <v>1</v>
      </c>
      <c r="D30" s="6"/>
      <c r="E30" s="27" t="s">
        <v>91</v>
      </c>
      <c r="F30" s="4">
        <v>10</v>
      </c>
      <c r="G30" s="31"/>
      <c r="H30" s="32"/>
      <c r="I30" s="31"/>
      <c r="J30" s="88"/>
      <c r="K30" s="12"/>
    </row>
    <row r="31" spans="1:11" customFormat="1" ht="24">
      <c r="A31" s="6">
        <v>16</v>
      </c>
      <c r="B31" s="21" t="s">
        <v>37</v>
      </c>
      <c r="C31" s="4">
        <v>5</v>
      </c>
      <c r="D31" s="6"/>
      <c r="E31" s="27" t="s">
        <v>91</v>
      </c>
      <c r="F31" s="4">
        <v>10</v>
      </c>
      <c r="G31" s="31"/>
      <c r="H31" s="32"/>
      <c r="I31" s="31"/>
      <c r="J31" s="88"/>
      <c r="K31" s="12"/>
    </row>
    <row r="32" spans="1:11" customFormat="1" ht="24">
      <c r="A32" s="6">
        <v>17</v>
      </c>
      <c r="B32" s="21" t="s">
        <v>38</v>
      </c>
      <c r="C32" s="4">
        <v>6</v>
      </c>
      <c r="D32" s="6"/>
      <c r="E32" s="27" t="s">
        <v>91</v>
      </c>
      <c r="F32" s="4">
        <v>10</v>
      </c>
      <c r="G32" s="31"/>
      <c r="H32" s="32"/>
      <c r="I32" s="31"/>
      <c r="J32" s="88"/>
      <c r="K32" s="12"/>
    </row>
    <row r="33" spans="1:11" customFormat="1" ht="24">
      <c r="A33" s="6">
        <v>18</v>
      </c>
      <c r="B33" s="21" t="s">
        <v>39</v>
      </c>
      <c r="C33" s="4">
        <v>2</v>
      </c>
      <c r="D33" s="6"/>
      <c r="E33" s="27" t="s">
        <v>91</v>
      </c>
      <c r="F33" s="4">
        <v>10</v>
      </c>
      <c r="G33" s="31"/>
      <c r="H33" s="32"/>
      <c r="I33" s="31"/>
      <c r="J33" s="88"/>
      <c r="K33" s="12"/>
    </row>
    <row r="34" spans="1:11" customFormat="1" ht="24">
      <c r="A34" s="6">
        <v>19</v>
      </c>
      <c r="B34" s="21" t="s">
        <v>40</v>
      </c>
      <c r="C34" s="4">
        <v>3</v>
      </c>
      <c r="D34" s="6"/>
      <c r="E34" s="27" t="s">
        <v>91</v>
      </c>
      <c r="F34" s="4">
        <v>10</v>
      </c>
      <c r="G34" s="31"/>
      <c r="H34" s="32"/>
      <c r="I34" s="31"/>
      <c r="J34" s="88"/>
      <c r="K34" s="12"/>
    </row>
    <row r="35" spans="1:11" customFormat="1" ht="24">
      <c r="A35" s="6">
        <v>20</v>
      </c>
      <c r="B35" s="21" t="s">
        <v>41</v>
      </c>
      <c r="C35" s="4">
        <v>1</v>
      </c>
      <c r="D35" s="6"/>
      <c r="E35" s="27" t="s">
        <v>92</v>
      </c>
      <c r="F35" s="4">
        <v>10</v>
      </c>
      <c r="G35" s="31"/>
      <c r="H35" s="32"/>
      <c r="I35" s="31"/>
      <c r="J35" s="88"/>
      <c r="K35" s="12"/>
    </row>
    <row r="36" spans="1:11" customFormat="1" ht="24">
      <c r="A36" s="6">
        <v>21</v>
      </c>
      <c r="B36" s="21" t="s">
        <v>42</v>
      </c>
      <c r="C36" s="4">
        <v>7</v>
      </c>
      <c r="D36" s="6"/>
      <c r="E36" s="27" t="s">
        <v>145</v>
      </c>
      <c r="F36" s="4">
        <v>10</v>
      </c>
      <c r="G36" s="31">
        <v>2301</v>
      </c>
      <c r="H36" s="32">
        <v>2301</v>
      </c>
      <c r="I36" s="31">
        <v>0</v>
      </c>
      <c r="J36" s="88"/>
      <c r="K36" s="12"/>
    </row>
    <row r="37" spans="1:11" customFormat="1">
      <c r="A37" s="6">
        <v>23</v>
      </c>
      <c r="B37" s="21" t="s">
        <v>43</v>
      </c>
      <c r="C37" s="4">
        <v>2</v>
      </c>
      <c r="D37" s="6"/>
      <c r="E37" s="27" t="s">
        <v>146</v>
      </c>
      <c r="F37" s="4">
        <v>10</v>
      </c>
      <c r="G37" s="31">
        <v>1224</v>
      </c>
      <c r="H37" s="32">
        <v>979.2</v>
      </c>
      <c r="I37" s="31">
        <v>244.8</v>
      </c>
      <c r="J37" s="88"/>
      <c r="K37" s="12"/>
    </row>
    <row r="38" spans="1:11" customFormat="1">
      <c r="A38" s="6">
        <v>24</v>
      </c>
      <c r="B38" s="21" t="s">
        <v>44</v>
      </c>
      <c r="C38" s="4">
        <v>1</v>
      </c>
      <c r="D38" s="6"/>
      <c r="E38" s="27" t="s">
        <v>146</v>
      </c>
      <c r="F38" s="4">
        <v>10</v>
      </c>
      <c r="G38" s="31">
        <v>218</v>
      </c>
      <c r="H38" s="32">
        <v>174.4</v>
      </c>
      <c r="I38" s="31">
        <v>43.6</v>
      </c>
      <c r="J38" s="88"/>
      <c r="K38" s="12"/>
    </row>
    <row r="39" spans="1:11" customFormat="1">
      <c r="A39" s="6">
        <v>25</v>
      </c>
      <c r="B39" s="21" t="s">
        <v>45</v>
      </c>
      <c r="C39" s="4">
        <v>1</v>
      </c>
      <c r="D39" s="6"/>
      <c r="E39" s="27" t="s">
        <v>146</v>
      </c>
      <c r="F39" s="4">
        <v>10</v>
      </c>
      <c r="G39" s="31">
        <v>133.1</v>
      </c>
      <c r="H39" s="32">
        <v>106.48</v>
      </c>
      <c r="I39" s="31">
        <v>26.62</v>
      </c>
      <c r="J39" s="88"/>
      <c r="K39" s="12"/>
    </row>
    <row r="40" spans="1:11" customFormat="1">
      <c r="A40" s="6">
        <v>26</v>
      </c>
      <c r="B40" s="21" t="s">
        <v>46</v>
      </c>
      <c r="C40" s="4">
        <v>1</v>
      </c>
      <c r="D40" s="6"/>
      <c r="E40" s="27" t="s">
        <v>147</v>
      </c>
      <c r="F40" s="4">
        <v>10</v>
      </c>
      <c r="G40" s="31">
        <v>2045.51</v>
      </c>
      <c r="H40" s="31">
        <v>1636.4</v>
      </c>
      <c r="I40" s="31">
        <v>409.11</v>
      </c>
      <c r="J40" s="88"/>
      <c r="K40" s="12"/>
    </row>
    <row r="41" spans="1:11" customFormat="1">
      <c r="A41" s="6">
        <v>27</v>
      </c>
      <c r="B41" s="21" t="s">
        <v>47</v>
      </c>
      <c r="C41" s="4">
        <v>1</v>
      </c>
      <c r="D41" s="6"/>
      <c r="E41" s="27" t="s">
        <v>147</v>
      </c>
      <c r="F41" s="4">
        <v>10</v>
      </c>
      <c r="G41" s="31">
        <v>521.80999999999995</v>
      </c>
      <c r="H41" s="32">
        <v>417.44</v>
      </c>
      <c r="I41" s="31">
        <v>104.37</v>
      </c>
      <c r="J41" s="88"/>
      <c r="K41" s="12"/>
    </row>
    <row r="42" spans="1:11" customFormat="1">
      <c r="A42" s="6">
        <v>28</v>
      </c>
      <c r="B42" s="21" t="s">
        <v>48</v>
      </c>
      <c r="C42" s="4">
        <v>1</v>
      </c>
      <c r="D42" s="6"/>
      <c r="E42" s="27" t="s">
        <v>148</v>
      </c>
      <c r="F42" s="4">
        <v>10</v>
      </c>
      <c r="G42" s="31">
        <v>567.1</v>
      </c>
      <c r="H42" s="32">
        <v>453.68</v>
      </c>
      <c r="I42" s="31">
        <v>113.42</v>
      </c>
      <c r="J42" s="88"/>
      <c r="K42" s="12"/>
    </row>
    <row r="43" spans="1:11" customFormat="1">
      <c r="A43" s="6">
        <v>29</v>
      </c>
      <c r="B43" s="21" t="s">
        <v>49</v>
      </c>
      <c r="C43" s="4">
        <v>1</v>
      </c>
      <c r="D43" s="6"/>
      <c r="E43" s="27" t="s">
        <v>149</v>
      </c>
      <c r="F43" s="4">
        <v>10</v>
      </c>
      <c r="G43" s="31">
        <v>133.1</v>
      </c>
      <c r="H43" s="88">
        <v>106.48</v>
      </c>
      <c r="I43" s="31">
        <v>26.62</v>
      </c>
      <c r="J43" s="88"/>
      <c r="K43" s="12"/>
    </row>
    <row r="44" spans="1:11" customFormat="1">
      <c r="A44" s="6">
        <v>30</v>
      </c>
      <c r="B44" s="10" t="s">
        <v>50</v>
      </c>
      <c r="C44" s="4">
        <v>1</v>
      </c>
      <c r="D44" s="6"/>
      <c r="E44" s="27" t="s">
        <v>150</v>
      </c>
      <c r="F44" s="4">
        <v>10</v>
      </c>
      <c r="G44" s="31">
        <v>2041.36</v>
      </c>
      <c r="H44" s="32">
        <v>1633.08</v>
      </c>
      <c r="I44" s="31">
        <v>408.28</v>
      </c>
      <c r="J44" s="88"/>
      <c r="K44" s="12"/>
    </row>
    <row r="45" spans="1:11" customFormat="1">
      <c r="A45" s="6">
        <v>31</v>
      </c>
      <c r="B45" s="10" t="s">
        <v>51</v>
      </c>
      <c r="C45" s="4">
        <v>1</v>
      </c>
      <c r="D45" s="6"/>
      <c r="E45" s="28" t="s">
        <v>151</v>
      </c>
      <c r="F45" s="4">
        <v>10</v>
      </c>
      <c r="G45" s="31">
        <v>190</v>
      </c>
      <c r="H45" s="32">
        <v>114</v>
      </c>
      <c r="I45" s="31">
        <v>76</v>
      </c>
      <c r="J45" s="88"/>
      <c r="K45" s="14"/>
    </row>
    <row r="46" spans="1:11" customFormat="1" ht="24">
      <c r="A46" s="6">
        <v>32</v>
      </c>
      <c r="B46" s="10" t="s">
        <v>52</v>
      </c>
      <c r="C46" s="4">
        <v>1</v>
      </c>
      <c r="D46" s="6"/>
      <c r="E46" s="28" t="s">
        <v>93</v>
      </c>
      <c r="F46" s="4">
        <v>10</v>
      </c>
      <c r="G46" s="31">
        <v>44.9</v>
      </c>
      <c r="H46" s="32"/>
      <c r="I46" s="31">
        <v>44.9</v>
      </c>
      <c r="J46" s="88"/>
      <c r="K46" s="14"/>
    </row>
    <row r="47" spans="1:11" customFormat="1" ht="24">
      <c r="A47" s="6">
        <v>33</v>
      </c>
      <c r="B47" s="10" t="s">
        <v>15</v>
      </c>
      <c r="C47" s="4">
        <v>3</v>
      </c>
      <c r="D47" s="6"/>
      <c r="E47" s="28" t="s">
        <v>94</v>
      </c>
      <c r="F47" s="4">
        <v>10</v>
      </c>
      <c r="G47" s="31">
        <v>309.92</v>
      </c>
      <c r="H47" s="32"/>
      <c r="I47" s="31">
        <v>309.92</v>
      </c>
      <c r="J47" s="97"/>
      <c r="K47" s="14"/>
    </row>
    <row r="48" spans="1:11" customFormat="1" ht="24">
      <c r="A48" s="6">
        <v>34</v>
      </c>
      <c r="B48" s="10" t="s">
        <v>15</v>
      </c>
      <c r="C48" s="4">
        <v>2</v>
      </c>
      <c r="D48" s="6"/>
      <c r="E48" s="28" t="s">
        <v>94</v>
      </c>
      <c r="F48" s="4">
        <v>10</v>
      </c>
      <c r="G48" s="31">
        <v>198.35</v>
      </c>
      <c r="H48" s="32"/>
      <c r="I48" s="31">
        <v>198.35</v>
      </c>
      <c r="J48" s="97"/>
      <c r="K48" s="14"/>
    </row>
    <row r="49" spans="1:11" customFormat="1" ht="24">
      <c r="A49" s="6">
        <v>35</v>
      </c>
      <c r="B49" s="10" t="s">
        <v>53</v>
      </c>
      <c r="C49" s="4">
        <v>1</v>
      </c>
      <c r="D49" s="6"/>
      <c r="E49" s="28" t="s">
        <v>94</v>
      </c>
      <c r="F49" s="4">
        <v>10</v>
      </c>
      <c r="G49" s="31">
        <v>43.8</v>
      </c>
      <c r="H49" s="32"/>
      <c r="I49" s="31">
        <v>43.8</v>
      </c>
      <c r="J49" s="98"/>
      <c r="K49" s="15"/>
    </row>
    <row r="50" spans="1:11" customFormat="1" ht="24">
      <c r="A50" s="6">
        <v>36</v>
      </c>
      <c r="B50" s="10" t="s">
        <v>19</v>
      </c>
      <c r="C50" s="4">
        <v>1</v>
      </c>
      <c r="D50" s="6"/>
      <c r="E50" s="28" t="s">
        <v>94</v>
      </c>
      <c r="F50" s="4">
        <v>10</v>
      </c>
      <c r="G50" s="31">
        <v>54.55</v>
      </c>
      <c r="H50" s="32"/>
      <c r="I50" s="31">
        <v>54.55</v>
      </c>
      <c r="J50" s="97"/>
      <c r="K50" s="14"/>
    </row>
    <row r="51" spans="1:11" customFormat="1" ht="24">
      <c r="A51" s="6">
        <v>37</v>
      </c>
      <c r="B51" s="10" t="s">
        <v>54</v>
      </c>
      <c r="C51" s="4">
        <v>1</v>
      </c>
      <c r="D51" s="6"/>
      <c r="E51" s="28" t="s">
        <v>95</v>
      </c>
      <c r="F51" s="4">
        <v>10</v>
      </c>
      <c r="G51" s="31">
        <v>260</v>
      </c>
      <c r="H51" s="32"/>
      <c r="I51" s="31">
        <v>260</v>
      </c>
      <c r="J51" s="97"/>
      <c r="K51" s="14"/>
    </row>
    <row r="52" spans="1:11" s="1" customFormat="1" ht="96">
      <c r="A52" s="418" t="s">
        <v>5</v>
      </c>
      <c r="B52" s="7" t="s">
        <v>6</v>
      </c>
      <c r="C52" s="7" t="s">
        <v>7</v>
      </c>
      <c r="D52" s="7" t="s">
        <v>8</v>
      </c>
      <c r="E52" s="7" t="s">
        <v>16</v>
      </c>
      <c r="F52" s="7" t="s">
        <v>9</v>
      </c>
      <c r="G52" s="7" t="s">
        <v>10</v>
      </c>
      <c r="H52" s="7" t="s">
        <v>11</v>
      </c>
      <c r="I52" s="7" t="s">
        <v>12</v>
      </c>
      <c r="J52" s="7" t="s">
        <v>13</v>
      </c>
      <c r="K52" s="35" t="s">
        <v>14</v>
      </c>
    </row>
    <row r="53" spans="1:11" customFormat="1" ht="24">
      <c r="A53" s="6">
        <v>38</v>
      </c>
      <c r="B53" s="10" t="s">
        <v>55</v>
      </c>
      <c r="C53" s="4">
        <v>1</v>
      </c>
      <c r="D53" s="6"/>
      <c r="E53" s="28" t="s">
        <v>96</v>
      </c>
      <c r="F53" s="4">
        <v>10</v>
      </c>
      <c r="G53" s="31">
        <v>92.47</v>
      </c>
      <c r="H53" s="32"/>
      <c r="I53" s="31">
        <v>92.47</v>
      </c>
      <c r="J53" s="97"/>
      <c r="K53" s="14"/>
    </row>
    <row r="54" spans="1:11" customFormat="1" ht="24">
      <c r="A54" s="6">
        <v>39</v>
      </c>
      <c r="B54" s="10" t="s">
        <v>56</v>
      </c>
      <c r="C54" s="4">
        <v>1</v>
      </c>
      <c r="D54" s="6"/>
      <c r="E54" s="28" t="s">
        <v>97</v>
      </c>
      <c r="F54" s="4">
        <v>10</v>
      </c>
      <c r="G54" s="31">
        <v>39.9</v>
      </c>
      <c r="H54" s="32"/>
      <c r="I54" s="31">
        <v>39.9</v>
      </c>
      <c r="J54" s="97"/>
      <c r="K54" s="14"/>
    </row>
    <row r="55" spans="1:11" customFormat="1" ht="24">
      <c r="A55" s="6">
        <v>40</v>
      </c>
      <c r="B55" s="10" t="s">
        <v>18</v>
      </c>
      <c r="C55" s="4">
        <v>1</v>
      </c>
      <c r="D55" s="6"/>
      <c r="E55" s="28" t="s">
        <v>98</v>
      </c>
      <c r="F55" s="4">
        <v>10</v>
      </c>
      <c r="G55" s="31">
        <v>223.14</v>
      </c>
      <c r="H55" s="32"/>
      <c r="I55" s="31">
        <v>223.14</v>
      </c>
      <c r="J55" s="97"/>
      <c r="K55" s="14"/>
    </row>
    <row r="56" spans="1:11" customFormat="1" ht="24">
      <c r="A56" s="6">
        <v>41</v>
      </c>
      <c r="B56" s="10" t="s">
        <v>57</v>
      </c>
      <c r="C56" s="4">
        <v>1</v>
      </c>
      <c r="D56" s="6"/>
      <c r="E56" s="28" t="s">
        <v>98</v>
      </c>
      <c r="F56" s="4">
        <v>10</v>
      </c>
      <c r="G56" s="31">
        <v>33.06</v>
      </c>
      <c r="H56" s="32"/>
      <c r="I56" s="31">
        <v>33.06</v>
      </c>
      <c r="J56" s="97"/>
      <c r="K56" s="14"/>
    </row>
    <row r="57" spans="1:11" customFormat="1" ht="24">
      <c r="A57" s="6">
        <v>42</v>
      </c>
      <c r="B57" s="10" t="s">
        <v>58</v>
      </c>
      <c r="C57" s="4">
        <v>1</v>
      </c>
      <c r="D57" s="6"/>
      <c r="E57" s="28" t="s">
        <v>99</v>
      </c>
      <c r="F57" s="4">
        <v>10</v>
      </c>
      <c r="G57" s="31">
        <v>92.1</v>
      </c>
      <c r="H57" s="32"/>
      <c r="I57" s="31">
        <v>92.1</v>
      </c>
      <c r="J57" s="97"/>
      <c r="K57" s="14"/>
    </row>
    <row r="58" spans="1:11" customFormat="1" ht="24">
      <c r="A58" s="6">
        <v>43</v>
      </c>
      <c r="B58" s="10" t="s">
        <v>59</v>
      </c>
      <c r="C58" s="4">
        <v>1</v>
      </c>
      <c r="D58" s="6"/>
      <c r="E58" s="28" t="s">
        <v>100</v>
      </c>
      <c r="F58" s="4">
        <v>10</v>
      </c>
      <c r="G58" s="31">
        <v>217.36</v>
      </c>
      <c r="H58" s="32"/>
      <c r="I58" s="31">
        <v>217.36</v>
      </c>
      <c r="J58" s="97"/>
      <c r="K58" s="14"/>
    </row>
    <row r="59" spans="1:11" customFormat="1">
      <c r="A59" s="6">
        <v>44</v>
      </c>
      <c r="B59" s="10" t="s">
        <v>60</v>
      </c>
      <c r="C59" s="4">
        <v>1</v>
      </c>
      <c r="D59" s="6"/>
      <c r="E59" s="28" t="s">
        <v>101</v>
      </c>
      <c r="F59" s="4">
        <v>10</v>
      </c>
      <c r="G59" s="31">
        <v>133.1</v>
      </c>
      <c r="H59" s="32"/>
      <c r="I59" s="31">
        <v>133.1</v>
      </c>
      <c r="J59" s="97"/>
      <c r="K59" s="14"/>
    </row>
    <row r="60" spans="1:11" customFormat="1" ht="24">
      <c r="A60" s="6">
        <v>45</v>
      </c>
      <c r="B60" s="10" t="s">
        <v>55</v>
      </c>
      <c r="C60" s="4">
        <v>1</v>
      </c>
      <c r="D60" s="6"/>
      <c r="E60" s="28" t="s">
        <v>102</v>
      </c>
      <c r="F60" s="4">
        <v>10</v>
      </c>
      <c r="G60" s="31">
        <v>152.30000000000001</v>
      </c>
      <c r="H60" s="32"/>
      <c r="I60" s="31">
        <v>152.30000000000001</v>
      </c>
      <c r="J60" s="97"/>
      <c r="K60" s="14"/>
    </row>
    <row r="61" spans="1:11" customFormat="1" ht="24">
      <c r="A61" s="6">
        <v>46</v>
      </c>
      <c r="B61" s="10" t="s">
        <v>61</v>
      </c>
      <c r="C61" s="4">
        <v>1</v>
      </c>
      <c r="D61" s="6"/>
      <c r="E61" s="28" t="s">
        <v>103</v>
      </c>
      <c r="F61" s="4">
        <v>10</v>
      </c>
      <c r="G61" s="31">
        <v>79.900000000000006</v>
      </c>
      <c r="H61" s="32"/>
      <c r="I61" s="31">
        <v>79.900000000000006</v>
      </c>
      <c r="J61" s="97"/>
      <c r="K61" s="14"/>
    </row>
    <row r="62" spans="1:11" customFormat="1" ht="24">
      <c r="A62" s="6">
        <v>47</v>
      </c>
      <c r="B62" s="10" t="s">
        <v>55</v>
      </c>
      <c r="C62" s="4">
        <v>1</v>
      </c>
      <c r="D62" s="6"/>
      <c r="E62" s="28" t="s">
        <v>104</v>
      </c>
      <c r="F62" s="4">
        <v>10</v>
      </c>
      <c r="G62" s="31">
        <v>69.08</v>
      </c>
      <c r="H62" s="32"/>
      <c r="I62" s="31">
        <v>69.08</v>
      </c>
      <c r="J62" s="97"/>
      <c r="K62" s="14"/>
    </row>
    <row r="63" spans="1:11" customFormat="1" ht="24">
      <c r="A63" s="6">
        <v>48</v>
      </c>
      <c r="B63" s="10" t="s">
        <v>62</v>
      </c>
      <c r="C63" s="4">
        <v>1</v>
      </c>
      <c r="D63" s="6"/>
      <c r="E63" s="28" t="s">
        <v>105</v>
      </c>
      <c r="F63" s="4">
        <v>10</v>
      </c>
      <c r="G63" s="31">
        <v>104.54</v>
      </c>
      <c r="H63" s="88">
        <v>62.7</v>
      </c>
      <c r="I63" s="31">
        <v>41.84</v>
      </c>
      <c r="J63" s="88"/>
      <c r="K63" s="13"/>
    </row>
    <row r="64" spans="1:11" customFormat="1" ht="24">
      <c r="A64" s="6">
        <v>49</v>
      </c>
      <c r="B64" s="10" t="s">
        <v>63</v>
      </c>
      <c r="C64" s="4">
        <v>1</v>
      </c>
      <c r="D64" s="6"/>
      <c r="E64" s="28" t="s">
        <v>106</v>
      </c>
      <c r="F64" s="4"/>
      <c r="G64" s="31">
        <v>89.9</v>
      </c>
      <c r="H64" s="88"/>
      <c r="I64" s="31">
        <v>89.9</v>
      </c>
      <c r="J64" s="88"/>
      <c r="K64" s="13"/>
    </row>
    <row r="65" spans="1:11" customFormat="1" ht="24">
      <c r="A65" s="6">
        <v>50</v>
      </c>
      <c r="B65" s="10" t="s">
        <v>63</v>
      </c>
      <c r="C65" s="4">
        <v>1</v>
      </c>
      <c r="D65" s="6"/>
      <c r="E65" s="28" t="s">
        <v>107</v>
      </c>
      <c r="F65" s="4"/>
      <c r="G65" s="31">
        <v>89.9</v>
      </c>
      <c r="H65" s="88"/>
      <c r="I65" s="31">
        <v>89.9</v>
      </c>
      <c r="J65" s="88"/>
      <c r="K65" s="13"/>
    </row>
    <row r="66" spans="1:11" customFormat="1" ht="24">
      <c r="A66" s="6">
        <v>51</v>
      </c>
      <c r="B66" s="10" t="s">
        <v>64</v>
      </c>
      <c r="C66" s="4">
        <v>1</v>
      </c>
      <c r="D66" s="6"/>
      <c r="E66" s="28" t="s">
        <v>108</v>
      </c>
      <c r="F66" s="4">
        <v>10</v>
      </c>
      <c r="G66" s="31">
        <v>662.01</v>
      </c>
      <c r="H66" s="88">
        <v>397.2</v>
      </c>
      <c r="I66" s="31">
        <v>264.81</v>
      </c>
      <c r="J66" s="88"/>
      <c r="K66" s="13"/>
    </row>
    <row r="67" spans="1:11" customFormat="1" ht="24">
      <c r="A67" s="6">
        <v>52</v>
      </c>
      <c r="B67" s="10" t="s">
        <v>65</v>
      </c>
      <c r="C67" s="4">
        <v>1</v>
      </c>
      <c r="D67" s="6"/>
      <c r="E67" s="28" t="s">
        <v>109</v>
      </c>
      <c r="F67" s="4">
        <v>10</v>
      </c>
      <c r="G67" s="31">
        <v>739.36</v>
      </c>
      <c r="H67" s="88">
        <v>295.74</v>
      </c>
      <c r="I67" s="31">
        <v>443.62</v>
      </c>
      <c r="J67" s="88"/>
      <c r="K67" s="13"/>
    </row>
    <row r="68" spans="1:11" customFormat="1" ht="24">
      <c r="A68" s="8">
        <v>53</v>
      </c>
      <c r="B68" s="22" t="s">
        <v>66</v>
      </c>
      <c r="C68" s="25">
        <v>1</v>
      </c>
      <c r="D68" s="8"/>
      <c r="E68" s="29" t="s">
        <v>110</v>
      </c>
      <c r="F68" s="25">
        <v>10</v>
      </c>
      <c r="G68" s="33">
        <v>69.900000000000006</v>
      </c>
      <c r="H68" s="89"/>
      <c r="I68" s="33">
        <v>69.900000000000006</v>
      </c>
      <c r="J68" s="99"/>
      <c r="K68" s="16"/>
    </row>
    <row r="69" spans="1:11" customFormat="1" ht="24">
      <c r="A69" s="19">
        <v>54</v>
      </c>
      <c r="B69" s="10" t="s">
        <v>67</v>
      </c>
      <c r="C69" s="4">
        <v>1</v>
      </c>
      <c r="D69" s="6"/>
      <c r="E69" s="28" t="s">
        <v>111</v>
      </c>
      <c r="F69" s="4">
        <v>10</v>
      </c>
      <c r="G69" s="31">
        <v>135</v>
      </c>
      <c r="H69" s="88"/>
      <c r="I69" s="31">
        <v>135</v>
      </c>
      <c r="J69" s="97"/>
      <c r="K69" s="13"/>
    </row>
    <row r="70" spans="1:11" customFormat="1">
      <c r="A70" s="20">
        <v>55</v>
      </c>
      <c r="B70" s="23" t="s">
        <v>68</v>
      </c>
      <c r="C70" s="4">
        <v>1</v>
      </c>
      <c r="D70" s="6"/>
      <c r="E70" s="28" t="s">
        <v>112</v>
      </c>
      <c r="F70" s="4">
        <v>10</v>
      </c>
      <c r="G70" s="31">
        <v>60</v>
      </c>
      <c r="H70" s="88"/>
      <c r="I70" s="31">
        <v>60</v>
      </c>
      <c r="J70" s="88"/>
      <c r="K70" s="13"/>
    </row>
    <row r="71" spans="1:11" customFormat="1" ht="24">
      <c r="A71" s="11">
        <v>56</v>
      </c>
      <c r="B71" s="24" t="s">
        <v>69</v>
      </c>
      <c r="C71" s="26">
        <v>1</v>
      </c>
      <c r="D71" s="11"/>
      <c r="E71" s="30" t="s">
        <v>113</v>
      </c>
      <c r="F71" s="26">
        <v>10</v>
      </c>
      <c r="G71" s="34">
        <v>139.5</v>
      </c>
      <c r="H71" s="90"/>
      <c r="I71" s="34">
        <v>139.5</v>
      </c>
      <c r="J71" s="100"/>
      <c r="K71" s="17"/>
    </row>
    <row r="72" spans="1:11" s="1" customFormat="1" ht="96">
      <c r="A72" s="418" t="s">
        <v>5</v>
      </c>
      <c r="B72" s="7" t="s">
        <v>6</v>
      </c>
      <c r="C72" s="7" t="s">
        <v>7</v>
      </c>
      <c r="D72" s="7" t="s">
        <v>8</v>
      </c>
      <c r="E72" s="7" t="s">
        <v>16</v>
      </c>
      <c r="F72" s="7" t="s">
        <v>9</v>
      </c>
      <c r="G72" s="7" t="s">
        <v>10</v>
      </c>
      <c r="H72" s="7" t="s">
        <v>11</v>
      </c>
      <c r="I72" s="7" t="s">
        <v>12</v>
      </c>
      <c r="J72" s="7" t="s">
        <v>13</v>
      </c>
      <c r="K72" s="35" t="s">
        <v>14</v>
      </c>
    </row>
    <row r="73" spans="1:11" customFormat="1" ht="24">
      <c r="A73" s="6">
        <v>57</v>
      </c>
      <c r="B73" s="10" t="s">
        <v>70</v>
      </c>
      <c r="C73" s="4">
        <v>2</v>
      </c>
      <c r="D73" s="6"/>
      <c r="E73" s="28" t="s">
        <v>114</v>
      </c>
      <c r="F73" s="4">
        <v>10</v>
      </c>
      <c r="G73" s="31">
        <v>303.11</v>
      </c>
      <c r="H73" s="88"/>
      <c r="I73" s="31">
        <v>303.11</v>
      </c>
      <c r="J73" s="97"/>
      <c r="K73" s="13"/>
    </row>
    <row r="74" spans="1:11" customFormat="1" ht="24">
      <c r="A74" s="6">
        <v>58</v>
      </c>
      <c r="B74" s="10" t="s">
        <v>71</v>
      </c>
      <c r="C74" s="4">
        <v>1</v>
      </c>
      <c r="D74" s="6"/>
      <c r="E74" s="28" t="s">
        <v>115</v>
      </c>
      <c r="F74" s="4">
        <v>10</v>
      </c>
      <c r="G74" s="31">
        <v>111.74</v>
      </c>
      <c r="H74" s="88"/>
      <c r="I74" s="31">
        <v>111.74</v>
      </c>
      <c r="J74" s="97"/>
      <c r="K74" s="13"/>
    </row>
    <row r="75" spans="1:11" customFormat="1" ht="24">
      <c r="A75" s="6">
        <v>59</v>
      </c>
      <c r="B75" s="10" t="s">
        <v>72</v>
      </c>
      <c r="C75" s="4">
        <v>1</v>
      </c>
      <c r="D75" s="6"/>
      <c r="E75" s="28" t="s">
        <v>116</v>
      </c>
      <c r="F75" s="4">
        <v>10</v>
      </c>
      <c r="G75" s="31">
        <v>71.650000000000006</v>
      </c>
      <c r="H75" s="88"/>
      <c r="I75" s="31">
        <v>71.650000000000006</v>
      </c>
      <c r="J75" s="97"/>
      <c r="K75" s="13"/>
    </row>
    <row r="76" spans="1:11" customFormat="1" ht="24">
      <c r="A76" s="6">
        <v>60</v>
      </c>
      <c r="B76" s="10" t="s">
        <v>73</v>
      </c>
      <c r="C76" s="4">
        <v>1</v>
      </c>
      <c r="D76" s="6"/>
      <c r="E76" s="28" t="s">
        <v>117</v>
      </c>
      <c r="F76" s="4">
        <v>10</v>
      </c>
      <c r="G76" s="31">
        <v>26.9</v>
      </c>
      <c r="H76" s="88"/>
      <c r="I76" s="31">
        <v>26.9</v>
      </c>
      <c r="J76" s="97"/>
      <c r="K76" s="13"/>
    </row>
    <row r="77" spans="1:11" customFormat="1" ht="24">
      <c r="A77" s="6">
        <v>61</v>
      </c>
      <c r="B77" s="10" t="s">
        <v>57</v>
      </c>
      <c r="C77" s="4">
        <v>7</v>
      </c>
      <c r="D77" s="6"/>
      <c r="E77" s="28" t="s">
        <v>118</v>
      </c>
      <c r="F77" s="4">
        <v>10</v>
      </c>
      <c r="G77" s="31">
        <v>242.39</v>
      </c>
      <c r="H77" s="88"/>
      <c r="I77" s="31">
        <v>242.39</v>
      </c>
      <c r="J77" s="97"/>
      <c r="K77" s="13"/>
    </row>
    <row r="78" spans="1:11" customFormat="1">
      <c r="A78" s="6">
        <v>62</v>
      </c>
      <c r="B78" s="10" t="s">
        <v>60</v>
      </c>
      <c r="C78" s="4">
        <v>1</v>
      </c>
      <c r="D78" s="6"/>
      <c r="E78" s="28" t="s">
        <v>119</v>
      </c>
      <c r="F78" s="4">
        <v>10</v>
      </c>
      <c r="G78" s="31">
        <v>145.19999999999999</v>
      </c>
      <c r="H78" s="88"/>
      <c r="I78" s="31">
        <v>145.19999999999999</v>
      </c>
      <c r="J78" s="97"/>
      <c r="K78" s="13"/>
    </row>
    <row r="79" spans="1:11" customFormat="1" ht="24">
      <c r="A79" s="20">
        <v>63</v>
      </c>
      <c r="B79" s="10" t="s">
        <v>74</v>
      </c>
      <c r="C79" s="4">
        <v>4</v>
      </c>
      <c r="D79" s="6"/>
      <c r="E79" s="28" t="s">
        <v>120</v>
      </c>
      <c r="F79" s="4">
        <v>10</v>
      </c>
      <c r="G79" s="31">
        <v>59.6</v>
      </c>
      <c r="H79" s="88"/>
      <c r="I79" s="31">
        <v>59.6</v>
      </c>
      <c r="J79" s="97"/>
      <c r="K79" s="13"/>
    </row>
    <row r="80" spans="1:11" customFormat="1" ht="24">
      <c r="A80" s="6">
        <v>64</v>
      </c>
      <c r="B80" s="10" t="s">
        <v>55</v>
      </c>
      <c r="C80" s="4">
        <v>1</v>
      </c>
      <c r="D80" s="6"/>
      <c r="E80" s="28" t="s">
        <v>121</v>
      </c>
      <c r="F80" s="4">
        <v>10</v>
      </c>
      <c r="G80" s="31">
        <v>61.85</v>
      </c>
      <c r="H80" s="88"/>
      <c r="I80" s="31">
        <v>61.85</v>
      </c>
      <c r="J80" s="97"/>
      <c r="K80" s="13"/>
    </row>
    <row r="81" spans="1:11" customFormat="1">
      <c r="A81" s="6">
        <v>65</v>
      </c>
      <c r="B81" s="10" t="s">
        <v>75</v>
      </c>
      <c r="C81" s="4">
        <v>1</v>
      </c>
      <c r="D81" s="6"/>
      <c r="E81" s="28" t="s">
        <v>122</v>
      </c>
      <c r="F81" s="4">
        <v>10</v>
      </c>
      <c r="G81" s="31">
        <v>22.99</v>
      </c>
      <c r="H81" s="88"/>
      <c r="I81" s="31">
        <v>22.99</v>
      </c>
      <c r="J81" s="97"/>
      <c r="K81" s="13"/>
    </row>
    <row r="82" spans="1:11" customFormat="1">
      <c r="A82" s="6">
        <v>66</v>
      </c>
      <c r="B82" s="10" t="s">
        <v>76</v>
      </c>
      <c r="C82" s="4">
        <v>1</v>
      </c>
      <c r="D82" s="6"/>
      <c r="E82" s="28" t="s">
        <v>123</v>
      </c>
      <c r="F82" s="4">
        <v>10</v>
      </c>
      <c r="G82" s="31">
        <v>983.76</v>
      </c>
      <c r="H82" s="88"/>
      <c r="I82" s="31">
        <v>983.76</v>
      </c>
      <c r="J82" s="97"/>
      <c r="K82" s="13"/>
    </row>
    <row r="83" spans="1:11" customFormat="1" ht="24">
      <c r="A83" s="6">
        <v>67</v>
      </c>
      <c r="B83" s="10" t="s">
        <v>77</v>
      </c>
      <c r="C83" s="4">
        <v>1</v>
      </c>
      <c r="D83" s="6"/>
      <c r="E83" s="28" t="s">
        <v>124</v>
      </c>
      <c r="F83" s="4">
        <v>10</v>
      </c>
      <c r="G83" s="31">
        <v>64.900000000000006</v>
      </c>
      <c r="H83" s="88"/>
      <c r="I83" s="31">
        <v>64.900000000000006</v>
      </c>
      <c r="J83" s="97"/>
      <c r="K83" s="13"/>
    </row>
    <row r="84" spans="1:11" customFormat="1">
      <c r="A84" s="6">
        <v>68</v>
      </c>
      <c r="B84" s="10" t="s">
        <v>75</v>
      </c>
      <c r="C84" s="4">
        <v>1</v>
      </c>
      <c r="D84" s="6"/>
      <c r="E84" s="28" t="s">
        <v>125</v>
      </c>
      <c r="F84" s="4">
        <v>10</v>
      </c>
      <c r="G84" s="31">
        <v>22.99</v>
      </c>
      <c r="H84" s="88"/>
      <c r="I84" s="31">
        <v>22.99</v>
      </c>
      <c r="J84" s="97"/>
      <c r="K84" s="13"/>
    </row>
    <row r="85" spans="1:11" customFormat="1" ht="24">
      <c r="A85" s="6">
        <v>69</v>
      </c>
      <c r="B85" s="10" t="s">
        <v>17</v>
      </c>
      <c r="C85" s="4">
        <v>1</v>
      </c>
      <c r="D85" s="6"/>
      <c r="E85" s="28" t="s">
        <v>126</v>
      </c>
      <c r="F85" s="4">
        <v>10</v>
      </c>
      <c r="G85" s="31">
        <v>91</v>
      </c>
      <c r="H85" s="88"/>
      <c r="I85" s="31">
        <v>91</v>
      </c>
      <c r="J85" s="97"/>
      <c r="K85" s="13"/>
    </row>
    <row r="86" spans="1:11" customFormat="1">
      <c r="A86" s="6">
        <v>70</v>
      </c>
      <c r="B86" s="10" t="s">
        <v>55</v>
      </c>
      <c r="C86" s="4">
        <v>1</v>
      </c>
      <c r="D86" s="6"/>
      <c r="E86" s="28" t="s">
        <v>127</v>
      </c>
      <c r="F86" s="4">
        <v>10</v>
      </c>
      <c r="G86" s="31">
        <v>97.2</v>
      </c>
      <c r="H86" s="88"/>
      <c r="I86" s="31">
        <v>97.2</v>
      </c>
      <c r="J86" s="97"/>
      <c r="K86" s="13"/>
    </row>
    <row r="87" spans="1:11" customFormat="1" ht="24">
      <c r="A87" s="6">
        <v>71</v>
      </c>
      <c r="B87" s="10" t="s">
        <v>63</v>
      </c>
      <c r="C87" s="4">
        <v>1</v>
      </c>
      <c r="D87" s="6"/>
      <c r="E87" s="28" t="s">
        <v>128</v>
      </c>
      <c r="F87" s="4">
        <v>10</v>
      </c>
      <c r="G87" s="31">
        <v>89.99</v>
      </c>
      <c r="H87" s="88"/>
      <c r="I87" s="31">
        <v>89.99</v>
      </c>
      <c r="J87" s="97"/>
      <c r="K87" s="13"/>
    </row>
    <row r="88" spans="1:11" customFormat="1" ht="24">
      <c r="A88" s="6">
        <v>72</v>
      </c>
      <c r="B88" s="10" t="s">
        <v>78</v>
      </c>
      <c r="C88" s="4">
        <v>1</v>
      </c>
      <c r="D88" s="6"/>
      <c r="E88" s="28" t="s">
        <v>120</v>
      </c>
      <c r="F88" s="4">
        <v>10</v>
      </c>
      <c r="G88" s="31">
        <v>28</v>
      </c>
      <c r="H88" s="88"/>
      <c r="I88" s="31">
        <v>28</v>
      </c>
      <c r="J88" s="97"/>
      <c r="K88" s="13"/>
    </row>
    <row r="89" spans="1:11" customFormat="1" ht="24">
      <c r="A89" s="6">
        <v>73</v>
      </c>
      <c r="B89" s="10" t="s">
        <v>79</v>
      </c>
      <c r="C89" s="4">
        <v>1</v>
      </c>
      <c r="D89" s="6"/>
      <c r="E89" s="28" t="s">
        <v>120</v>
      </c>
      <c r="F89" s="4">
        <v>10</v>
      </c>
      <c r="G89" s="31">
        <v>25.9</v>
      </c>
      <c r="H89" s="88"/>
      <c r="I89" s="31">
        <v>25.9</v>
      </c>
      <c r="J89" s="97"/>
      <c r="K89" s="13"/>
    </row>
    <row r="90" spans="1:11" customFormat="1" ht="24">
      <c r="A90" s="6">
        <v>74</v>
      </c>
      <c r="B90" s="10" t="s">
        <v>17</v>
      </c>
      <c r="C90" s="4">
        <v>1</v>
      </c>
      <c r="D90" s="6"/>
      <c r="E90" s="28" t="s">
        <v>129</v>
      </c>
      <c r="F90" s="4">
        <v>10</v>
      </c>
      <c r="G90" s="31">
        <v>46.8</v>
      </c>
      <c r="H90" s="88"/>
      <c r="I90" s="31">
        <v>46.8</v>
      </c>
      <c r="J90" s="97"/>
      <c r="K90" s="13"/>
    </row>
    <row r="91" spans="1:11" customFormat="1" ht="24">
      <c r="A91" s="6">
        <v>75</v>
      </c>
      <c r="B91" s="10" t="s">
        <v>80</v>
      </c>
      <c r="C91" s="4">
        <v>1</v>
      </c>
      <c r="D91" s="6"/>
      <c r="E91" s="28" t="s">
        <v>130</v>
      </c>
      <c r="F91" s="4"/>
      <c r="G91" s="31">
        <v>59.9</v>
      </c>
      <c r="H91" s="88"/>
      <c r="I91" s="31">
        <v>59.9</v>
      </c>
      <c r="J91" s="97"/>
      <c r="K91" s="13"/>
    </row>
    <row r="92" spans="1:11" s="1" customFormat="1" ht="96">
      <c r="A92" s="418" t="s">
        <v>5</v>
      </c>
      <c r="B92" s="7" t="s">
        <v>6</v>
      </c>
      <c r="C92" s="7" t="s">
        <v>7</v>
      </c>
      <c r="D92" s="7" t="s">
        <v>8</v>
      </c>
      <c r="E92" s="7" t="s">
        <v>16</v>
      </c>
      <c r="F92" s="7" t="s">
        <v>9</v>
      </c>
      <c r="G92" s="7" t="s">
        <v>10</v>
      </c>
      <c r="H92" s="7" t="s">
        <v>11</v>
      </c>
      <c r="I92" s="7" t="s">
        <v>12</v>
      </c>
      <c r="J92" s="7" t="s">
        <v>13</v>
      </c>
      <c r="K92" s="35" t="s">
        <v>14</v>
      </c>
    </row>
    <row r="93" spans="1:11" customFormat="1" ht="24">
      <c r="A93" s="6">
        <v>76</v>
      </c>
      <c r="B93" s="10" t="s">
        <v>81</v>
      </c>
      <c r="C93" s="4">
        <v>1</v>
      </c>
      <c r="D93" s="6"/>
      <c r="E93" s="28" t="s">
        <v>131</v>
      </c>
      <c r="F93" s="4"/>
      <c r="G93" s="31">
        <v>85</v>
      </c>
      <c r="H93" s="88">
        <v>17</v>
      </c>
      <c r="I93" s="31">
        <v>68</v>
      </c>
      <c r="J93" s="97"/>
      <c r="K93" s="13"/>
    </row>
    <row r="94" spans="1:11" customFormat="1" ht="24">
      <c r="A94" s="6">
        <v>77</v>
      </c>
      <c r="B94" s="10" t="s">
        <v>82</v>
      </c>
      <c r="C94" s="4">
        <v>1</v>
      </c>
      <c r="D94" s="6"/>
      <c r="E94" s="28" t="s">
        <v>132</v>
      </c>
      <c r="F94" s="4"/>
      <c r="G94" s="31">
        <v>13.99</v>
      </c>
      <c r="H94" s="88"/>
      <c r="I94" s="31">
        <v>13.99</v>
      </c>
      <c r="J94" s="97"/>
      <c r="K94" s="13"/>
    </row>
    <row r="95" spans="1:11" customFormat="1" ht="24">
      <c r="A95" s="6">
        <v>78</v>
      </c>
      <c r="B95" s="10" t="s">
        <v>19</v>
      </c>
      <c r="C95" s="4">
        <v>1</v>
      </c>
      <c r="D95" s="6"/>
      <c r="E95" s="28" t="s">
        <v>133</v>
      </c>
      <c r="F95" s="4"/>
      <c r="G95" s="31">
        <v>39.9</v>
      </c>
      <c r="H95" s="88"/>
      <c r="I95" s="31">
        <v>39.9</v>
      </c>
      <c r="J95" s="97"/>
      <c r="K95" s="13"/>
    </row>
    <row r="96" spans="1:11" customFormat="1" ht="24">
      <c r="A96" s="6">
        <v>79</v>
      </c>
      <c r="B96" s="10" t="s">
        <v>69</v>
      </c>
      <c r="C96" s="4">
        <v>1</v>
      </c>
      <c r="D96" s="6"/>
      <c r="E96" s="28" t="s">
        <v>134</v>
      </c>
      <c r="F96" s="4"/>
      <c r="G96" s="31">
        <v>161.1</v>
      </c>
      <c r="H96" s="88">
        <v>32.22</v>
      </c>
      <c r="I96" s="31">
        <v>128.88</v>
      </c>
      <c r="J96" s="97"/>
      <c r="K96" s="13"/>
    </row>
    <row r="97" spans="1:17" customFormat="1" ht="24">
      <c r="A97" s="6">
        <v>80</v>
      </c>
      <c r="B97" s="10" t="s">
        <v>66</v>
      </c>
      <c r="C97" s="4">
        <v>1</v>
      </c>
      <c r="D97" s="6"/>
      <c r="E97" s="28" t="s">
        <v>135</v>
      </c>
      <c r="F97" s="4"/>
      <c r="G97" s="31">
        <v>164.9</v>
      </c>
      <c r="H97" s="88">
        <v>32.979999999999997</v>
      </c>
      <c r="I97" s="31">
        <v>131.91999999999999</v>
      </c>
      <c r="J97" s="97"/>
      <c r="K97" s="13"/>
    </row>
    <row r="98" spans="1:17" customFormat="1" ht="24">
      <c r="A98" s="6">
        <v>81</v>
      </c>
      <c r="B98" s="10" t="s">
        <v>83</v>
      </c>
      <c r="C98" s="4">
        <v>1</v>
      </c>
      <c r="D98" s="6"/>
      <c r="E98" s="28" t="s">
        <v>136</v>
      </c>
      <c r="F98" s="4"/>
      <c r="G98" s="31">
        <v>361.5</v>
      </c>
      <c r="H98" s="88">
        <v>72.3</v>
      </c>
      <c r="I98" s="31">
        <v>289.2</v>
      </c>
      <c r="J98" s="97"/>
      <c r="K98" s="13"/>
    </row>
    <row r="99" spans="1:17" customFormat="1">
      <c r="A99" s="6">
        <v>82</v>
      </c>
      <c r="B99" s="10" t="s">
        <v>85</v>
      </c>
      <c r="C99" s="4">
        <v>1</v>
      </c>
      <c r="D99" s="6"/>
      <c r="E99" s="28" t="s">
        <v>137</v>
      </c>
      <c r="F99" s="4">
        <v>10</v>
      </c>
      <c r="G99" s="31">
        <v>170</v>
      </c>
      <c r="H99" s="88"/>
      <c r="I99" s="31">
        <v>170</v>
      </c>
      <c r="J99" s="101"/>
      <c r="K99" s="13"/>
    </row>
    <row r="100" spans="1:17" customFormat="1">
      <c r="A100" s="6">
        <v>83</v>
      </c>
      <c r="B100" s="10" t="s">
        <v>86</v>
      </c>
      <c r="C100" s="4">
        <v>1</v>
      </c>
      <c r="D100" s="6"/>
      <c r="E100" s="28" t="s">
        <v>138</v>
      </c>
      <c r="F100" s="4">
        <v>10</v>
      </c>
      <c r="G100" s="31">
        <v>169.9</v>
      </c>
      <c r="H100" s="88"/>
      <c r="I100" s="31">
        <v>169.9</v>
      </c>
      <c r="J100" s="101"/>
      <c r="K100" s="13"/>
    </row>
    <row r="101" spans="1:17" customFormat="1">
      <c r="A101" s="6">
        <v>84</v>
      </c>
      <c r="B101" s="10" t="s">
        <v>87</v>
      </c>
      <c r="C101" s="4">
        <v>5</v>
      </c>
      <c r="D101" s="6"/>
      <c r="E101" s="28" t="s">
        <v>139</v>
      </c>
      <c r="F101" s="4">
        <v>10</v>
      </c>
      <c r="G101" s="31">
        <v>199.95</v>
      </c>
      <c r="H101" s="88"/>
      <c r="I101" s="31">
        <v>199.95</v>
      </c>
      <c r="J101" s="101"/>
      <c r="K101" s="13"/>
    </row>
    <row r="102" spans="1:17" customFormat="1">
      <c r="A102" s="6">
        <v>85</v>
      </c>
      <c r="B102" s="10" t="s">
        <v>88</v>
      </c>
      <c r="C102" s="4">
        <v>2</v>
      </c>
      <c r="D102" s="6"/>
      <c r="E102" s="28" t="s">
        <v>140</v>
      </c>
      <c r="F102" s="4">
        <v>10</v>
      </c>
      <c r="G102" s="31">
        <v>600.20000000000005</v>
      </c>
      <c r="H102" s="88"/>
      <c r="I102" s="31">
        <v>600.20000000000005</v>
      </c>
      <c r="J102" s="101"/>
      <c r="K102" s="13"/>
    </row>
    <row r="103" spans="1:17" customFormat="1">
      <c r="A103" s="419"/>
      <c r="B103" s="36" t="s">
        <v>89</v>
      </c>
      <c r="C103" s="37"/>
      <c r="D103" s="68"/>
      <c r="E103" s="75"/>
      <c r="F103" s="64"/>
      <c r="G103" s="39">
        <f>SUM(G15:G102)</f>
        <v>38217.989999999991</v>
      </c>
      <c r="H103" s="39">
        <f>SUM(H15:H102)</f>
        <v>29018.960000000003</v>
      </c>
      <c r="I103" s="39">
        <f>SUM(I36:I102)</f>
        <v>9199.0299999999988</v>
      </c>
      <c r="J103" s="102"/>
      <c r="K103" s="38"/>
      <c r="L103" s="18"/>
      <c r="M103" s="18"/>
    </row>
    <row r="104" spans="1:17">
      <c r="A104" s="420"/>
      <c r="B104" s="60"/>
      <c r="C104" s="61"/>
      <c r="D104" s="69"/>
      <c r="E104" s="76"/>
      <c r="F104" s="65"/>
      <c r="G104" s="62"/>
      <c r="H104" s="62"/>
      <c r="I104" s="62"/>
      <c r="J104" s="103"/>
      <c r="K104" s="59"/>
      <c r="L104" s="1"/>
      <c r="N104" s="2"/>
      <c r="O104" s="1"/>
      <c r="Q104" s="1"/>
    </row>
    <row r="105" spans="1:17">
      <c r="A105" s="420"/>
      <c r="B105" s="60"/>
      <c r="C105" s="61"/>
      <c r="D105" s="69"/>
      <c r="E105" s="76"/>
      <c r="F105" s="65"/>
      <c r="G105" s="62"/>
      <c r="H105" s="62"/>
      <c r="I105" s="62"/>
      <c r="J105" s="103"/>
      <c r="K105" s="59"/>
      <c r="L105" s="1"/>
      <c r="N105" s="2"/>
      <c r="O105" s="1"/>
      <c r="Q105" s="1"/>
    </row>
    <row r="106" spans="1:17">
      <c r="A106" s="420"/>
      <c r="B106" s="60"/>
      <c r="C106" s="61"/>
      <c r="D106" s="69"/>
      <c r="E106" s="76"/>
      <c r="F106" s="65"/>
      <c r="G106" s="62"/>
      <c r="H106" s="62"/>
      <c r="I106" s="62"/>
      <c r="J106" s="103"/>
      <c r="K106" s="59"/>
      <c r="L106" s="1"/>
      <c r="N106" s="2"/>
      <c r="O106" s="1"/>
      <c r="Q106" s="1"/>
    </row>
    <row r="107" spans="1:17">
      <c r="A107" s="421"/>
      <c r="C107" s="3"/>
      <c r="F107" s="3"/>
    </row>
    <row r="108" spans="1:17">
      <c r="A108" s="421"/>
      <c r="C108" s="3"/>
      <c r="F108" s="3"/>
    </row>
    <row r="109" spans="1:17">
      <c r="A109" s="421"/>
      <c r="C109" s="3"/>
      <c r="F109" s="3"/>
    </row>
    <row r="110" spans="1:17">
      <c r="A110" s="421"/>
      <c r="C110" s="3"/>
      <c r="F110" s="3"/>
    </row>
    <row r="111" spans="1:17">
      <c r="A111" s="421"/>
      <c r="C111" s="3"/>
      <c r="F111" s="3"/>
    </row>
    <row r="112" spans="1:17">
      <c r="A112" s="421"/>
      <c r="C112" s="3"/>
      <c r="F112" s="3"/>
    </row>
    <row r="113" spans="1:11">
      <c r="A113" s="421"/>
      <c r="C113" s="3"/>
      <c r="F113" s="3"/>
    </row>
    <row r="114" spans="1:11">
      <c r="A114" s="421"/>
      <c r="C114" s="3"/>
      <c r="F114" s="3"/>
    </row>
    <row r="115" spans="1:11">
      <c r="A115" s="421"/>
      <c r="C115" s="3"/>
      <c r="F115" s="3"/>
    </row>
    <row r="116" spans="1:11" ht="15" customHeight="1">
      <c r="A116" s="421"/>
      <c r="C116" s="3"/>
      <c r="F116" s="3"/>
    </row>
    <row r="117" spans="1:11" ht="15" customHeight="1">
      <c r="A117" s="421"/>
      <c r="C117" s="3"/>
      <c r="F117" s="3"/>
    </row>
    <row r="118" spans="1:11">
      <c r="A118" s="421"/>
      <c r="C118" s="3"/>
      <c r="F118" s="3"/>
    </row>
    <row r="119" spans="1:11">
      <c r="A119" s="421"/>
      <c r="C119" s="3"/>
      <c r="F119" s="3"/>
    </row>
    <row r="121" spans="1:11" ht="15.75">
      <c r="J121" s="432" t="s">
        <v>0</v>
      </c>
      <c r="K121" s="432"/>
    </row>
    <row r="122" spans="1:11" ht="15.75">
      <c r="J122" s="9"/>
      <c r="K122" s="9"/>
    </row>
    <row r="123" spans="1:11">
      <c r="A123" s="433" t="s">
        <v>1</v>
      </c>
      <c r="B123" s="433"/>
      <c r="C123" s="433"/>
      <c r="D123" s="433"/>
      <c r="E123" s="433"/>
      <c r="F123" s="433"/>
      <c r="G123" s="433"/>
      <c r="H123" s="433"/>
      <c r="I123" s="433"/>
      <c r="J123" s="433"/>
      <c r="K123" s="433"/>
    </row>
    <row r="124" spans="1:11">
      <c r="A124" s="433" t="s">
        <v>2</v>
      </c>
      <c r="B124" s="433"/>
      <c r="C124" s="433"/>
      <c r="D124" s="433"/>
      <c r="E124" s="433"/>
      <c r="F124" s="433"/>
      <c r="G124" s="433"/>
      <c r="H124" s="433"/>
      <c r="I124" s="433"/>
      <c r="J124" s="433"/>
      <c r="K124" s="433"/>
    </row>
    <row r="126" spans="1:11">
      <c r="A126" s="417">
        <v>1</v>
      </c>
      <c r="B126" s="426" t="s">
        <v>152</v>
      </c>
      <c r="C126" s="427"/>
      <c r="D126" s="427"/>
      <c r="E126" s="427"/>
      <c r="F126" s="427"/>
      <c r="G126" s="427"/>
      <c r="H126" s="427"/>
      <c r="I126" s="427"/>
      <c r="J126" s="427"/>
      <c r="K126" s="428"/>
    </row>
    <row r="127" spans="1:11">
      <c r="A127" s="417">
        <v>2</v>
      </c>
      <c r="B127" s="426" t="s">
        <v>3</v>
      </c>
      <c r="C127" s="427"/>
      <c r="D127" s="427"/>
      <c r="E127" s="427"/>
      <c r="F127" s="427"/>
      <c r="G127" s="427"/>
      <c r="H127" s="427"/>
      <c r="I127" s="427"/>
      <c r="J127" s="427"/>
      <c r="K127" s="428"/>
    </row>
    <row r="128" spans="1:11" customFormat="1">
      <c r="A128" s="417">
        <v>3</v>
      </c>
      <c r="B128" s="426" t="s">
        <v>153</v>
      </c>
      <c r="C128" s="427"/>
      <c r="D128" s="427"/>
      <c r="E128" s="427"/>
      <c r="F128" s="427"/>
      <c r="G128" s="427"/>
      <c r="H128" s="427"/>
      <c r="I128" s="427"/>
      <c r="J128" s="427"/>
      <c r="K128" s="428"/>
    </row>
    <row r="129" spans="1:11" customFormat="1">
      <c r="A129" s="417">
        <v>4</v>
      </c>
      <c r="B129" s="426" t="s">
        <v>154</v>
      </c>
      <c r="C129" s="427"/>
      <c r="D129" s="427"/>
      <c r="E129" s="427"/>
      <c r="F129" s="427"/>
      <c r="G129" s="427"/>
      <c r="H129" s="427"/>
      <c r="I129" s="427"/>
      <c r="J129" s="427"/>
      <c r="K129" s="428"/>
    </row>
    <row r="130" spans="1:11" customFormat="1" ht="15.75" customHeight="1">
      <c r="A130" s="401"/>
      <c r="B130" s="3"/>
      <c r="C130" s="2"/>
      <c r="D130" s="1"/>
      <c r="E130" s="74"/>
      <c r="F130" s="1"/>
      <c r="G130" s="2"/>
      <c r="H130" s="2"/>
      <c r="I130" s="2"/>
      <c r="J130" s="2"/>
      <c r="K130" s="3"/>
    </row>
    <row r="131" spans="1:11" customFormat="1">
      <c r="A131" s="429" t="s">
        <v>4</v>
      </c>
      <c r="B131" s="429"/>
      <c r="C131" s="429"/>
      <c r="D131" s="429"/>
      <c r="E131" s="429"/>
      <c r="F131" s="429"/>
      <c r="G131" s="429"/>
      <c r="H131" s="429"/>
      <c r="I131" s="429"/>
      <c r="J131" s="429"/>
      <c r="K131" s="429"/>
    </row>
    <row r="132" spans="1:11" customFormat="1" ht="15.75" customHeight="1">
      <c r="A132" s="422"/>
      <c r="D132" s="1"/>
      <c r="E132" s="74"/>
      <c r="F132" s="3"/>
      <c r="G132" s="82"/>
      <c r="H132" s="2"/>
      <c r="I132" s="2"/>
      <c r="J132" s="2"/>
    </row>
    <row r="133" spans="1:11" s="193" customFormat="1" ht="96">
      <c r="A133" s="423" t="s">
        <v>5</v>
      </c>
      <c r="B133" s="194" t="s">
        <v>155</v>
      </c>
      <c r="C133" s="194" t="s">
        <v>156</v>
      </c>
      <c r="D133" s="194" t="s">
        <v>8</v>
      </c>
      <c r="E133" s="194" t="s">
        <v>157</v>
      </c>
      <c r="F133" s="194" t="s">
        <v>158</v>
      </c>
      <c r="G133" s="194" t="s">
        <v>10</v>
      </c>
      <c r="H133" s="194" t="s">
        <v>159</v>
      </c>
      <c r="I133" s="194" t="s">
        <v>160</v>
      </c>
      <c r="J133" s="194" t="s">
        <v>161</v>
      </c>
      <c r="K133" s="195" t="s">
        <v>14</v>
      </c>
    </row>
    <row r="134" spans="1:11" customFormat="1" ht="25.5">
      <c r="A134" s="6">
        <v>1</v>
      </c>
      <c r="B134" s="47" t="s">
        <v>162</v>
      </c>
      <c r="C134" s="40">
        <v>16</v>
      </c>
      <c r="D134" s="41">
        <v>85</v>
      </c>
      <c r="E134" s="47" t="s">
        <v>163</v>
      </c>
      <c r="F134" s="40" t="s">
        <v>164</v>
      </c>
      <c r="G134" s="83">
        <v>720</v>
      </c>
      <c r="H134" s="83">
        <v>720</v>
      </c>
      <c r="I134" s="94">
        <f t="shared" ref="I134:I201" si="0">G134-H134</f>
        <v>0</v>
      </c>
      <c r="J134" s="104"/>
      <c r="K134" s="42"/>
    </row>
    <row r="135" spans="1:11" customFormat="1">
      <c r="A135" s="6">
        <v>2</v>
      </c>
      <c r="B135" s="47" t="s">
        <v>165</v>
      </c>
      <c r="C135" s="40">
        <v>1</v>
      </c>
      <c r="D135" s="41">
        <v>86</v>
      </c>
      <c r="E135" s="47" t="s">
        <v>166</v>
      </c>
      <c r="F135" s="40" t="s">
        <v>164</v>
      </c>
      <c r="G135" s="83">
        <v>70</v>
      </c>
      <c r="H135" s="83">
        <v>70</v>
      </c>
      <c r="I135" s="94">
        <f t="shared" si="0"/>
        <v>0</v>
      </c>
      <c r="J135" s="104"/>
      <c r="K135" s="42"/>
    </row>
    <row r="136" spans="1:11" customFormat="1" ht="25.5">
      <c r="A136" s="6">
        <v>3</v>
      </c>
      <c r="B136" s="47" t="s">
        <v>167</v>
      </c>
      <c r="C136" s="40">
        <v>2</v>
      </c>
      <c r="D136" s="41" t="s">
        <v>168</v>
      </c>
      <c r="E136" s="47" t="s">
        <v>169</v>
      </c>
      <c r="F136" s="40" t="s">
        <v>164</v>
      </c>
      <c r="G136" s="83">
        <v>134.80000000000001</v>
      </c>
      <c r="H136" s="83">
        <v>134.80000000000001</v>
      </c>
      <c r="I136" s="94">
        <f t="shared" si="0"/>
        <v>0</v>
      </c>
      <c r="J136" s="104"/>
      <c r="K136" s="42"/>
    </row>
    <row r="137" spans="1:11" customFormat="1">
      <c r="A137" s="6">
        <v>4</v>
      </c>
      <c r="B137" s="47" t="s">
        <v>170</v>
      </c>
      <c r="C137" s="40">
        <v>1</v>
      </c>
      <c r="D137" s="41">
        <v>89</v>
      </c>
      <c r="E137" s="77" t="s">
        <v>171</v>
      </c>
      <c r="F137" s="40" t="s">
        <v>164</v>
      </c>
      <c r="G137" s="83">
        <v>198.55</v>
      </c>
      <c r="H137" s="83">
        <v>198.55</v>
      </c>
      <c r="I137" s="94">
        <f t="shared" si="0"/>
        <v>0</v>
      </c>
      <c r="J137" s="104"/>
      <c r="K137" s="42"/>
    </row>
    <row r="138" spans="1:11" customFormat="1" ht="25.5">
      <c r="A138" s="6">
        <v>5</v>
      </c>
      <c r="B138" s="47" t="s">
        <v>172</v>
      </c>
      <c r="C138" s="40">
        <v>1</v>
      </c>
      <c r="D138" s="41">
        <v>1</v>
      </c>
      <c r="E138" s="47" t="s">
        <v>173</v>
      </c>
      <c r="F138" s="40" t="s">
        <v>164</v>
      </c>
      <c r="G138" s="83">
        <v>130</v>
      </c>
      <c r="H138" s="83">
        <v>130</v>
      </c>
      <c r="I138" s="94">
        <f t="shared" si="0"/>
        <v>0</v>
      </c>
      <c r="J138" s="104"/>
      <c r="K138" s="42"/>
    </row>
    <row r="139" spans="1:11" customFormat="1" ht="25.5">
      <c r="A139" s="6">
        <v>6</v>
      </c>
      <c r="B139" s="47" t="s">
        <v>174</v>
      </c>
      <c r="C139" s="40">
        <v>1</v>
      </c>
      <c r="D139" s="41">
        <v>2</v>
      </c>
      <c r="E139" s="47" t="s">
        <v>173</v>
      </c>
      <c r="F139" s="40" t="s">
        <v>164</v>
      </c>
      <c r="G139" s="83">
        <v>90</v>
      </c>
      <c r="H139" s="83">
        <v>90</v>
      </c>
      <c r="I139" s="94">
        <f t="shared" si="0"/>
        <v>0</v>
      </c>
      <c r="J139" s="104"/>
      <c r="K139" s="42"/>
    </row>
    <row r="140" spans="1:11" customFormat="1" ht="25.5">
      <c r="A140" s="6">
        <v>7</v>
      </c>
      <c r="B140" s="47" t="s">
        <v>175</v>
      </c>
      <c r="C140" s="40">
        <v>1</v>
      </c>
      <c r="D140" s="41">
        <v>3</v>
      </c>
      <c r="E140" s="47" t="s">
        <v>173</v>
      </c>
      <c r="F140" s="40" t="s">
        <v>164</v>
      </c>
      <c r="G140" s="83">
        <v>250</v>
      </c>
      <c r="H140" s="83">
        <v>250</v>
      </c>
      <c r="I140" s="94">
        <v>0</v>
      </c>
      <c r="J140" s="104"/>
      <c r="K140" s="42"/>
    </row>
    <row r="141" spans="1:11" customFormat="1" ht="31.5" customHeight="1">
      <c r="A141" s="6">
        <v>8</v>
      </c>
      <c r="B141" s="47" t="s">
        <v>176</v>
      </c>
      <c r="C141" s="40">
        <v>2</v>
      </c>
      <c r="D141" s="70" t="s">
        <v>177</v>
      </c>
      <c r="E141" s="47" t="s">
        <v>173</v>
      </c>
      <c r="F141" s="40" t="s">
        <v>164</v>
      </c>
      <c r="G141" s="83">
        <v>160</v>
      </c>
      <c r="H141" s="83">
        <v>160</v>
      </c>
      <c r="I141" s="94">
        <v>0</v>
      </c>
      <c r="J141" s="104"/>
      <c r="K141" s="42"/>
    </row>
    <row r="142" spans="1:11" customFormat="1" ht="25.5">
      <c r="A142" s="6">
        <v>9</v>
      </c>
      <c r="B142" s="47" t="s">
        <v>178</v>
      </c>
      <c r="C142" s="40">
        <v>1</v>
      </c>
      <c r="D142" s="41">
        <v>6</v>
      </c>
      <c r="E142" s="47" t="s">
        <v>173</v>
      </c>
      <c r="F142" s="40" t="s">
        <v>164</v>
      </c>
      <c r="G142" s="83">
        <v>40</v>
      </c>
      <c r="H142" s="83">
        <v>40</v>
      </c>
      <c r="I142" s="94">
        <v>0</v>
      </c>
      <c r="J142" s="104"/>
      <c r="K142" s="42"/>
    </row>
    <row r="143" spans="1:11" customFormat="1">
      <c r="A143" s="6">
        <v>10</v>
      </c>
      <c r="B143" s="47" t="s">
        <v>17</v>
      </c>
      <c r="C143" s="40">
        <v>1</v>
      </c>
      <c r="D143" s="41">
        <v>7</v>
      </c>
      <c r="E143" s="47" t="s">
        <v>179</v>
      </c>
      <c r="F143" s="40" t="s">
        <v>164</v>
      </c>
      <c r="G143" s="83">
        <v>45</v>
      </c>
      <c r="H143" s="83">
        <v>45</v>
      </c>
      <c r="I143" s="94">
        <f t="shared" si="0"/>
        <v>0</v>
      </c>
      <c r="J143" s="104"/>
      <c r="K143" s="42"/>
    </row>
    <row r="144" spans="1:11" s="193" customFormat="1" ht="96">
      <c r="A144" s="423" t="s">
        <v>5</v>
      </c>
      <c r="B144" s="194" t="s">
        <v>155</v>
      </c>
      <c r="C144" s="194" t="s">
        <v>156</v>
      </c>
      <c r="D144" s="194" t="s">
        <v>8</v>
      </c>
      <c r="E144" s="194" t="s">
        <v>157</v>
      </c>
      <c r="F144" s="194" t="s">
        <v>158</v>
      </c>
      <c r="G144" s="194" t="s">
        <v>10</v>
      </c>
      <c r="H144" s="194" t="s">
        <v>159</v>
      </c>
      <c r="I144" s="194" t="s">
        <v>160</v>
      </c>
      <c r="J144" s="194" t="s">
        <v>161</v>
      </c>
      <c r="K144" s="195" t="s">
        <v>14</v>
      </c>
    </row>
    <row r="145" spans="1:11" customFormat="1" ht="25.5">
      <c r="A145" s="6">
        <v>11</v>
      </c>
      <c r="B145" s="47" t="s">
        <v>180</v>
      </c>
      <c r="C145" s="40">
        <v>2</v>
      </c>
      <c r="D145" s="41">
        <v>8</v>
      </c>
      <c r="E145" s="47" t="s">
        <v>173</v>
      </c>
      <c r="F145" s="40" t="s">
        <v>164</v>
      </c>
      <c r="G145" s="83">
        <v>20</v>
      </c>
      <c r="H145" s="83">
        <v>20</v>
      </c>
      <c r="I145" s="94">
        <v>0</v>
      </c>
      <c r="J145" s="104"/>
      <c r="K145" s="42"/>
    </row>
    <row r="146" spans="1:11" customFormat="1" ht="25.5">
      <c r="A146" s="6">
        <v>12</v>
      </c>
      <c r="B146" s="47" t="s">
        <v>181</v>
      </c>
      <c r="C146" s="40">
        <v>1</v>
      </c>
      <c r="D146" s="41">
        <v>9</v>
      </c>
      <c r="E146" s="47" t="s">
        <v>182</v>
      </c>
      <c r="F146" s="40" t="s">
        <v>164</v>
      </c>
      <c r="G146" s="83">
        <v>162.5</v>
      </c>
      <c r="H146" s="83">
        <v>162.5</v>
      </c>
      <c r="I146" s="94">
        <v>0</v>
      </c>
      <c r="J146" s="104"/>
      <c r="K146" s="42"/>
    </row>
    <row r="147" spans="1:11" customFormat="1" ht="25.5">
      <c r="A147" s="6">
        <v>13</v>
      </c>
      <c r="B147" s="47" t="s">
        <v>183</v>
      </c>
      <c r="C147" s="40">
        <v>5</v>
      </c>
      <c r="D147" s="41" t="s">
        <v>184</v>
      </c>
      <c r="E147" s="47" t="s">
        <v>173</v>
      </c>
      <c r="F147" s="40" t="s">
        <v>164</v>
      </c>
      <c r="G147" s="83">
        <v>400</v>
      </c>
      <c r="H147" s="83">
        <v>400</v>
      </c>
      <c r="I147" s="94">
        <v>0</v>
      </c>
      <c r="J147" s="104"/>
      <c r="K147" s="42"/>
    </row>
    <row r="148" spans="1:11" customFormat="1" ht="25.5">
      <c r="A148" s="6">
        <v>14</v>
      </c>
      <c r="B148" s="47" t="s">
        <v>185</v>
      </c>
      <c r="C148" s="40">
        <v>1</v>
      </c>
      <c r="D148" s="41">
        <v>15</v>
      </c>
      <c r="E148" s="47" t="s">
        <v>173</v>
      </c>
      <c r="F148" s="40" t="s">
        <v>164</v>
      </c>
      <c r="G148" s="83">
        <v>80</v>
      </c>
      <c r="H148" s="83">
        <v>80</v>
      </c>
      <c r="I148" s="94">
        <v>0</v>
      </c>
      <c r="J148" s="104"/>
      <c r="K148" s="42"/>
    </row>
    <row r="149" spans="1:11" customFormat="1" ht="25.5">
      <c r="A149" s="6">
        <v>15</v>
      </c>
      <c r="B149" s="47" t="s">
        <v>186</v>
      </c>
      <c r="C149" s="40">
        <v>1</v>
      </c>
      <c r="D149" s="41">
        <v>16</v>
      </c>
      <c r="E149" s="47" t="s">
        <v>187</v>
      </c>
      <c r="F149" s="40" t="s">
        <v>164</v>
      </c>
      <c r="G149" s="83">
        <v>49</v>
      </c>
      <c r="H149" s="83">
        <v>49</v>
      </c>
      <c r="I149" s="94">
        <f t="shared" si="0"/>
        <v>0</v>
      </c>
      <c r="J149" s="104"/>
      <c r="K149" s="42"/>
    </row>
    <row r="150" spans="1:11" customFormat="1" ht="25.5">
      <c r="A150" s="6">
        <v>16</v>
      </c>
      <c r="B150" s="47" t="s">
        <v>188</v>
      </c>
      <c r="C150" s="40">
        <v>2</v>
      </c>
      <c r="D150" s="41" t="s">
        <v>189</v>
      </c>
      <c r="E150" s="47" t="s">
        <v>190</v>
      </c>
      <c r="F150" s="40" t="s">
        <v>164</v>
      </c>
      <c r="G150" s="83">
        <v>432.56</v>
      </c>
      <c r="H150" s="83">
        <v>432.56</v>
      </c>
      <c r="I150" s="94">
        <f t="shared" si="0"/>
        <v>0</v>
      </c>
      <c r="J150" s="104"/>
      <c r="K150" s="42"/>
    </row>
    <row r="151" spans="1:11" customFormat="1" ht="24.75" customHeight="1">
      <c r="A151" s="6">
        <v>17</v>
      </c>
      <c r="B151" s="47" t="s">
        <v>191</v>
      </c>
      <c r="C151" s="40">
        <v>1</v>
      </c>
      <c r="D151" s="41">
        <v>19</v>
      </c>
      <c r="E151" s="47" t="s">
        <v>190</v>
      </c>
      <c r="F151" s="40" t="s">
        <v>164</v>
      </c>
      <c r="G151" s="83">
        <v>76.19</v>
      </c>
      <c r="H151" s="83">
        <v>76.19</v>
      </c>
      <c r="I151" s="94">
        <f t="shared" si="0"/>
        <v>0</v>
      </c>
      <c r="J151" s="104"/>
      <c r="K151" s="42"/>
    </row>
    <row r="152" spans="1:11" customFormat="1" ht="25.5">
      <c r="A152" s="6">
        <v>18</v>
      </c>
      <c r="B152" s="47" t="s">
        <v>188</v>
      </c>
      <c r="C152" s="40">
        <v>2</v>
      </c>
      <c r="D152" s="41" t="s">
        <v>192</v>
      </c>
      <c r="E152" s="47" t="s">
        <v>190</v>
      </c>
      <c r="F152" s="40" t="s">
        <v>164</v>
      </c>
      <c r="G152" s="83">
        <v>212.7</v>
      </c>
      <c r="H152" s="83">
        <v>212.7</v>
      </c>
      <c r="I152" s="94">
        <f t="shared" si="0"/>
        <v>0</v>
      </c>
      <c r="J152" s="104"/>
      <c r="K152" s="42"/>
    </row>
    <row r="153" spans="1:11" customFormat="1">
      <c r="A153" s="6">
        <v>19</v>
      </c>
      <c r="B153" s="47" t="s">
        <v>193</v>
      </c>
      <c r="C153" s="40">
        <v>1</v>
      </c>
      <c r="D153" s="41">
        <v>22</v>
      </c>
      <c r="E153" s="47" t="s">
        <v>190</v>
      </c>
      <c r="F153" s="40" t="s">
        <v>164</v>
      </c>
      <c r="G153" s="83">
        <v>76.19</v>
      </c>
      <c r="H153" s="83">
        <v>76.19</v>
      </c>
      <c r="I153" s="94">
        <f t="shared" si="0"/>
        <v>0</v>
      </c>
      <c r="J153" s="104"/>
      <c r="K153" s="42"/>
    </row>
    <row r="154" spans="1:11" customFormat="1" ht="25.5">
      <c r="A154" s="6">
        <v>20</v>
      </c>
      <c r="B154" s="47" t="s">
        <v>194</v>
      </c>
      <c r="C154" s="40">
        <v>1</v>
      </c>
      <c r="D154" s="41">
        <v>23</v>
      </c>
      <c r="E154" s="47" t="s">
        <v>195</v>
      </c>
      <c r="F154" s="40" t="s">
        <v>164</v>
      </c>
      <c r="G154" s="83">
        <v>170</v>
      </c>
      <c r="H154" s="83">
        <v>170</v>
      </c>
      <c r="I154" s="94">
        <f t="shared" si="0"/>
        <v>0</v>
      </c>
      <c r="J154" s="104"/>
      <c r="K154" s="42"/>
    </row>
    <row r="155" spans="1:11" customFormat="1" ht="25.5">
      <c r="A155" s="6">
        <v>21</v>
      </c>
      <c r="B155" s="47" t="s">
        <v>196</v>
      </c>
      <c r="C155" s="40">
        <v>1</v>
      </c>
      <c r="D155" s="41">
        <v>24</v>
      </c>
      <c r="E155" s="47" t="s">
        <v>197</v>
      </c>
      <c r="F155" s="40" t="s">
        <v>164</v>
      </c>
      <c r="G155" s="83">
        <v>28</v>
      </c>
      <c r="H155" s="83">
        <v>28</v>
      </c>
      <c r="I155" s="94">
        <v>0</v>
      </c>
      <c r="J155" s="104"/>
      <c r="K155" s="42"/>
    </row>
    <row r="156" spans="1:11" customFormat="1">
      <c r="A156" s="6">
        <v>22</v>
      </c>
      <c r="B156" s="47" t="s">
        <v>198</v>
      </c>
      <c r="C156" s="40">
        <v>1</v>
      </c>
      <c r="D156" s="41">
        <v>25</v>
      </c>
      <c r="E156" s="47" t="s">
        <v>199</v>
      </c>
      <c r="F156" s="40" t="s">
        <v>164</v>
      </c>
      <c r="G156" s="83">
        <v>28</v>
      </c>
      <c r="H156" s="83">
        <v>28</v>
      </c>
      <c r="I156" s="94">
        <v>0</v>
      </c>
      <c r="J156" s="104"/>
      <c r="K156" s="42"/>
    </row>
    <row r="157" spans="1:11" customFormat="1">
      <c r="A157" s="6">
        <v>23</v>
      </c>
      <c r="B157" s="47" t="s">
        <v>200</v>
      </c>
      <c r="C157" s="40">
        <v>1</v>
      </c>
      <c r="D157" s="41">
        <v>26</v>
      </c>
      <c r="E157" s="47" t="s">
        <v>201</v>
      </c>
      <c r="F157" s="40" t="s">
        <v>164</v>
      </c>
      <c r="G157" s="83">
        <v>169</v>
      </c>
      <c r="H157" s="83">
        <v>169</v>
      </c>
      <c r="I157" s="94">
        <f t="shared" si="0"/>
        <v>0</v>
      </c>
      <c r="J157" s="104"/>
      <c r="K157" s="42"/>
    </row>
    <row r="158" spans="1:11" customFormat="1" ht="25.5">
      <c r="A158" s="6">
        <v>24</v>
      </c>
      <c r="B158" s="47" t="s">
        <v>202</v>
      </c>
      <c r="C158" s="40">
        <v>1</v>
      </c>
      <c r="D158" s="41">
        <v>27</v>
      </c>
      <c r="E158" s="47" t="s">
        <v>203</v>
      </c>
      <c r="F158" s="40" t="s">
        <v>164</v>
      </c>
      <c r="G158" s="83">
        <v>643</v>
      </c>
      <c r="H158" s="83">
        <v>643</v>
      </c>
      <c r="I158" s="94">
        <f t="shared" si="0"/>
        <v>0</v>
      </c>
      <c r="J158" s="104"/>
      <c r="K158" s="42"/>
    </row>
    <row r="159" spans="1:11" customFormat="1">
      <c r="A159" s="6">
        <v>25</v>
      </c>
      <c r="B159" s="47" t="s">
        <v>204</v>
      </c>
      <c r="C159" s="40">
        <v>1</v>
      </c>
      <c r="D159" s="41">
        <v>28</v>
      </c>
      <c r="E159" s="47" t="s">
        <v>205</v>
      </c>
      <c r="F159" s="40" t="s">
        <v>164</v>
      </c>
      <c r="G159" s="83">
        <v>511.3</v>
      </c>
      <c r="H159" s="83">
        <v>511.3</v>
      </c>
      <c r="I159" s="94">
        <f t="shared" si="0"/>
        <v>0</v>
      </c>
      <c r="J159" s="104"/>
      <c r="K159" s="42"/>
    </row>
    <row r="160" spans="1:11" customFormat="1">
      <c r="A160" s="6">
        <v>26</v>
      </c>
      <c r="B160" s="47" t="s">
        <v>198</v>
      </c>
      <c r="C160" s="40">
        <v>1</v>
      </c>
      <c r="D160" s="41">
        <v>29</v>
      </c>
      <c r="E160" s="47" t="s">
        <v>199</v>
      </c>
      <c r="F160" s="40" t="s">
        <v>164</v>
      </c>
      <c r="G160" s="83">
        <v>28</v>
      </c>
      <c r="H160" s="83">
        <v>28</v>
      </c>
      <c r="I160" s="94">
        <v>0</v>
      </c>
      <c r="J160" s="104"/>
      <c r="K160" s="42"/>
    </row>
    <row r="161" spans="1:11" customFormat="1" ht="30" customHeight="1">
      <c r="A161" s="6">
        <v>27</v>
      </c>
      <c r="B161" s="47" t="s">
        <v>206</v>
      </c>
      <c r="C161" s="40">
        <v>1</v>
      </c>
      <c r="D161" s="41">
        <v>30</v>
      </c>
      <c r="E161" s="47" t="s">
        <v>179</v>
      </c>
      <c r="F161" s="40" t="s">
        <v>164</v>
      </c>
      <c r="G161" s="83">
        <v>29</v>
      </c>
      <c r="H161" s="83">
        <v>29</v>
      </c>
      <c r="I161" s="94">
        <f t="shared" si="0"/>
        <v>0</v>
      </c>
      <c r="J161" s="104"/>
      <c r="K161" s="42"/>
    </row>
    <row r="162" spans="1:11" customFormat="1" ht="25.5">
      <c r="A162" s="6">
        <v>28</v>
      </c>
      <c r="B162" s="47" t="s">
        <v>207</v>
      </c>
      <c r="C162" s="40">
        <v>1</v>
      </c>
      <c r="D162" s="41"/>
      <c r="E162" s="47" t="s">
        <v>208</v>
      </c>
      <c r="F162" s="40" t="s">
        <v>164</v>
      </c>
      <c r="G162" s="83">
        <v>5000</v>
      </c>
      <c r="H162" s="83">
        <v>5000</v>
      </c>
      <c r="I162" s="94">
        <f t="shared" si="0"/>
        <v>0</v>
      </c>
      <c r="J162" s="104"/>
      <c r="K162" s="42"/>
    </row>
    <row r="163" spans="1:11" customFormat="1" ht="25.5">
      <c r="A163" s="6">
        <v>29</v>
      </c>
      <c r="B163" s="47" t="s">
        <v>209</v>
      </c>
      <c r="C163" s="40">
        <v>7</v>
      </c>
      <c r="D163" s="41" t="s">
        <v>210</v>
      </c>
      <c r="E163" s="47" t="s">
        <v>173</v>
      </c>
      <c r="F163" s="40" t="s">
        <v>164</v>
      </c>
      <c r="G163" s="83">
        <v>252</v>
      </c>
      <c r="H163" s="83">
        <v>252</v>
      </c>
      <c r="I163" s="94">
        <v>0</v>
      </c>
      <c r="J163" s="104"/>
      <c r="K163" s="42"/>
    </row>
    <row r="164" spans="1:11" s="193" customFormat="1" ht="96">
      <c r="A164" s="423" t="s">
        <v>5</v>
      </c>
      <c r="B164" s="194" t="s">
        <v>155</v>
      </c>
      <c r="C164" s="194" t="s">
        <v>156</v>
      </c>
      <c r="D164" s="194" t="s">
        <v>8</v>
      </c>
      <c r="E164" s="194" t="s">
        <v>157</v>
      </c>
      <c r="F164" s="194" t="s">
        <v>158</v>
      </c>
      <c r="G164" s="194" t="s">
        <v>10</v>
      </c>
      <c r="H164" s="194" t="s">
        <v>159</v>
      </c>
      <c r="I164" s="194" t="s">
        <v>160</v>
      </c>
      <c r="J164" s="194" t="s">
        <v>161</v>
      </c>
      <c r="K164" s="195" t="s">
        <v>14</v>
      </c>
    </row>
    <row r="165" spans="1:11" customFormat="1" ht="25.5">
      <c r="A165" s="6">
        <v>30</v>
      </c>
      <c r="B165" s="47" t="s">
        <v>178</v>
      </c>
      <c r="C165" s="40">
        <v>2</v>
      </c>
      <c r="D165" s="41" t="s">
        <v>211</v>
      </c>
      <c r="E165" s="47" t="s">
        <v>173</v>
      </c>
      <c r="F165" s="40" t="s">
        <v>164</v>
      </c>
      <c r="G165" s="83">
        <v>80</v>
      </c>
      <c r="H165" s="83">
        <v>80</v>
      </c>
      <c r="I165" s="94">
        <v>0</v>
      </c>
      <c r="J165" s="104"/>
      <c r="K165" s="42"/>
    </row>
    <row r="166" spans="1:11" customFormat="1" ht="25.5">
      <c r="A166" s="6">
        <v>31</v>
      </c>
      <c r="B166" s="47" t="s">
        <v>212</v>
      </c>
      <c r="C166" s="40">
        <v>4</v>
      </c>
      <c r="D166" s="41" t="s">
        <v>213</v>
      </c>
      <c r="E166" s="47" t="s">
        <v>173</v>
      </c>
      <c r="F166" s="40" t="s">
        <v>164</v>
      </c>
      <c r="G166" s="83">
        <v>320</v>
      </c>
      <c r="H166" s="83">
        <v>320</v>
      </c>
      <c r="I166" s="94">
        <v>0</v>
      </c>
      <c r="J166" s="104"/>
      <c r="K166" s="42"/>
    </row>
    <row r="167" spans="1:11" customFormat="1" ht="25.5">
      <c r="A167" s="6">
        <v>32</v>
      </c>
      <c r="B167" s="47" t="s">
        <v>214</v>
      </c>
      <c r="C167" s="40">
        <v>4</v>
      </c>
      <c r="D167" s="41" t="s">
        <v>215</v>
      </c>
      <c r="E167" s="47" t="s">
        <v>173</v>
      </c>
      <c r="F167" s="40" t="s">
        <v>164</v>
      </c>
      <c r="G167" s="83">
        <v>320</v>
      </c>
      <c r="H167" s="83">
        <v>320</v>
      </c>
      <c r="I167" s="94">
        <v>0</v>
      </c>
      <c r="J167" s="104"/>
      <c r="K167" s="42"/>
    </row>
    <row r="168" spans="1:11" customFormat="1" ht="25.5">
      <c r="A168" s="6">
        <v>33</v>
      </c>
      <c r="B168" s="47" t="s">
        <v>216</v>
      </c>
      <c r="C168" s="40">
        <v>4</v>
      </c>
      <c r="D168" s="41" t="s">
        <v>217</v>
      </c>
      <c r="E168" s="47" t="s">
        <v>173</v>
      </c>
      <c r="F168" s="40" t="s">
        <v>164</v>
      </c>
      <c r="G168" s="83">
        <v>240</v>
      </c>
      <c r="H168" s="83">
        <v>240</v>
      </c>
      <c r="I168" s="94">
        <v>0</v>
      </c>
      <c r="J168" s="104"/>
      <c r="K168" s="42"/>
    </row>
    <row r="169" spans="1:11" customFormat="1" ht="25.5">
      <c r="A169" s="6">
        <v>34</v>
      </c>
      <c r="B169" s="47" t="s">
        <v>218</v>
      </c>
      <c r="C169" s="40">
        <v>4</v>
      </c>
      <c r="D169" s="41" t="s">
        <v>219</v>
      </c>
      <c r="E169" s="47" t="s">
        <v>173</v>
      </c>
      <c r="F169" s="40" t="s">
        <v>164</v>
      </c>
      <c r="G169" s="83">
        <v>240</v>
      </c>
      <c r="H169" s="83">
        <v>240</v>
      </c>
      <c r="I169" s="94">
        <v>0</v>
      </c>
      <c r="J169" s="104"/>
      <c r="K169" s="42"/>
    </row>
    <row r="170" spans="1:11" customFormat="1" ht="25.5">
      <c r="A170" s="6">
        <v>35</v>
      </c>
      <c r="B170" s="47" t="s">
        <v>18</v>
      </c>
      <c r="C170" s="40">
        <v>2</v>
      </c>
      <c r="D170" s="41" t="s">
        <v>220</v>
      </c>
      <c r="E170" s="47" t="s">
        <v>173</v>
      </c>
      <c r="F170" s="40" t="s">
        <v>164</v>
      </c>
      <c r="G170" s="83">
        <v>180</v>
      </c>
      <c r="H170" s="83">
        <v>180</v>
      </c>
      <c r="I170" s="94">
        <v>0</v>
      </c>
      <c r="J170" s="104"/>
      <c r="K170" s="42"/>
    </row>
    <row r="171" spans="1:11" customFormat="1" ht="25.5">
      <c r="A171" s="6">
        <v>36</v>
      </c>
      <c r="B171" s="47" t="s">
        <v>221</v>
      </c>
      <c r="C171" s="40">
        <v>1</v>
      </c>
      <c r="D171" s="41">
        <v>178</v>
      </c>
      <c r="E171" s="47" t="s">
        <v>173</v>
      </c>
      <c r="F171" s="40" t="s">
        <v>164</v>
      </c>
      <c r="G171" s="83">
        <v>320</v>
      </c>
      <c r="H171" s="83">
        <v>320</v>
      </c>
      <c r="I171" s="94">
        <v>0</v>
      </c>
      <c r="J171" s="104"/>
      <c r="K171" s="42"/>
    </row>
    <row r="172" spans="1:11" customFormat="1" ht="25.5">
      <c r="A172" s="6">
        <v>37</v>
      </c>
      <c r="B172" s="47" t="s">
        <v>222</v>
      </c>
      <c r="C172" s="40">
        <v>1</v>
      </c>
      <c r="D172" s="41">
        <v>179</v>
      </c>
      <c r="E172" s="47" t="s">
        <v>173</v>
      </c>
      <c r="F172" s="40" t="s">
        <v>164</v>
      </c>
      <c r="G172" s="83">
        <v>10</v>
      </c>
      <c r="H172" s="83">
        <v>10</v>
      </c>
      <c r="I172" s="94">
        <v>0</v>
      </c>
      <c r="J172" s="104"/>
      <c r="K172" s="42"/>
    </row>
    <row r="173" spans="1:11" customFormat="1" ht="25.5">
      <c r="A173" s="6">
        <v>38</v>
      </c>
      <c r="B173" s="47" t="s">
        <v>209</v>
      </c>
      <c r="C173" s="40">
        <v>7</v>
      </c>
      <c r="D173" s="41" t="s">
        <v>223</v>
      </c>
      <c r="E173" s="47" t="s">
        <v>224</v>
      </c>
      <c r="F173" s="40" t="s">
        <v>164</v>
      </c>
      <c r="G173" s="83">
        <v>252</v>
      </c>
      <c r="H173" s="83">
        <v>252</v>
      </c>
      <c r="I173" s="94">
        <v>0</v>
      </c>
      <c r="J173" s="104"/>
      <c r="K173" s="42"/>
    </row>
    <row r="174" spans="1:11" customFormat="1" ht="25.5">
      <c r="A174" s="6">
        <v>39</v>
      </c>
      <c r="B174" s="47" t="s">
        <v>178</v>
      </c>
      <c r="C174" s="40">
        <v>1</v>
      </c>
      <c r="D174" s="41">
        <v>187</v>
      </c>
      <c r="E174" s="47" t="s">
        <v>224</v>
      </c>
      <c r="F174" s="40" t="s">
        <v>164</v>
      </c>
      <c r="G174" s="83">
        <v>80</v>
      </c>
      <c r="H174" s="83">
        <v>80</v>
      </c>
      <c r="I174" s="94">
        <v>0</v>
      </c>
      <c r="J174" s="104"/>
      <c r="K174" s="42"/>
    </row>
    <row r="175" spans="1:11" customFormat="1" ht="42.75" customHeight="1">
      <c r="A175" s="6">
        <v>40</v>
      </c>
      <c r="B175" s="47" t="s">
        <v>212</v>
      </c>
      <c r="C175" s="40">
        <v>4</v>
      </c>
      <c r="D175" s="57" t="s">
        <v>225</v>
      </c>
      <c r="E175" s="47" t="s">
        <v>224</v>
      </c>
      <c r="F175" s="40" t="s">
        <v>164</v>
      </c>
      <c r="G175" s="83">
        <v>320</v>
      </c>
      <c r="H175" s="83">
        <v>320</v>
      </c>
      <c r="I175" s="94">
        <v>0</v>
      </c>
      <c r="J175" s="104"/>
      <c r="K175" s="42"/>
    </row>
    <row r="176" spans="1:11" customFormat="1" ht="46.5" customHeight="1">
      <c r="A176" s="6">
        <v>41</v>
      </c>
      <c r="B176" s="47" t="s">
        <v>214</v>
      </c>
      <c r="C176" s="40">
        <v>4</v>
      </c>
      <c r="D176" s="57" t="s">
        <v>226</v>
      </c>
      <c r="E176" s="47" t="s">
        <v>224</v>
      </c>
      <c r="F176" s="40" t="s">
        <v>164</v>
      </c>
      <c r="G176" s="83">
        <v>320</v>
      </c>
      <c r="H176" s="83">
        <v>320</v>
      </c>
      <c r="I176" s="94">
        <v>0</v>
      </c>
      <c r="J176" s="104"/>
      <c r="K176" s="42"/>
    </row>
    <row r="177" spans="1:11" customFormat="1" ht="54.75" customHeight="1">
      <c r="A177" s="6">
        <v>42</v>
      </c>
      <c r="B177" s="47" t="s">
        <v>216</v>
      </c>
      <c r="C177" s="40">
        <v>4</v>
      </c>
      <c r="D177" s="57" t="s">
        <v>227</v>
      </c>
      <c r="E177" s="47" t="s">
        <v>224</v>
      </c>
      <c r="F177" s="40" t="s">
        <v>228</v>
      </c>
      <c r="G177" s="83">
        <v>240</v>
      </c>
      <c r="H177" s="83">
        <v>240</v>
      </c>
      <c r="I177" s="94">
        <v>0</v>
      </c>
      <c r="J177" s="104"/>
      <c r="K177" s="42"/>
    </row>
    <row r="178" spans="1:11" s="193" customFormat="1" ht="96">
      <c r="A178" s="423" t="s">
        <v>5</v>
      </c>
      <c r="B178" s="194" t="s">
        <v>155</v>
      </c>
      <c r="C178" s="194" t="s">
        <v>156</v>
      </c>
      <c r="D178" s="194" t="s">
        <v>8</v>
      </c>
      <c r="E178" s="194" t="s">
        <v>157</v>
      </c>
      <c r="F178" s="194" t="s">
        <v>158</v>
      </c>
      <c r="G178" s="194" t="s">
        <v>10</v>
      </c>
      <c r="H178" s="194" t="s">
        <v>159</v>
      </c>
      <c r="I178" s="194" t="s">
        <v>160</v>
      </c>
      <c r="J178" s="194" t="s">
        <v>161</v>
      </c>
      <c r="K178" s="195" t="s">
        <v>14</v>
      </c>
    </row>
    <row r="179" spans="1:11" customFormat="1" ht="51">
      <c r="A179" s="6">
        <v>43</v>
      </c>
      <c r="B179" s="47" t="s">
        <v>218</v>
      </c>
      <c r="C179" s="40">
        <v>4</v>
      </c>
      <c r="D179" s="41" t="s">
        <v>229</v>
      </c>
      <c r="E179" s="47" t="s">
        <v>224</v>
      </c>
      <c r="F179" s="40" t="s">
        <v>228</v>
      </c>
      <c r="G179" s="83">
        <v>60</v>
      </c>
      <c r="H179" s="83">
        <v>60</v>
      </c>
      <c r="I179" s="94">
        <v>0</v>
      </c>
      <c r="J179" s="104"/>
      <c r="K179" s="42"/>
    </row>
    <row r="180" spans="1:11" customFormat="1" ht="35.25" customHeight="1">
      <c r="A180" s="6">
        <v>44</v>
      </c>
      <c r="B180" s="47" t="s">
        <v>18</v>
      </c>
      <c r="C180" s="40">
        <v>4</v>
      </c>
      <c r="D180" s="41" t="s">
        <v>230</v>
      </c>
      <c r="E180" s="47" t="s">
        <v>224</v>
      </c>
      <c r="F180" s="40" t="s">
        <v>228</v>
      </c>
      <c r="G180" s="83">
        <v>360</v>
      </c>
      <c r="H180" s="83">
        <v>360</v>
      </c>
      <c r="I180" s="94">
        <v>0</v>
      </c>
      <c r="J180" s="104"/>
      <c r="K180" s="42"/>
    </row>
    <row r="181" spans="1:11" customFormat="1" ht="33.75" customHeight="1">
      <c r="A181" s="6">
        <v>45</v>
      </c>
      <c r="B181" s="47" t="s">
        <v>222</v>
      </c>
      <c r="C181" s="40">
        <v>1</v>
      </c>
      <c r="D181" s="41">
        <v>206</v>
      </c>
      <c r="E181" s="47" t="s">
        <v>224</v>
      </c>
      <c r="F181" s="40" t="s">
        <v>228</v>
      </c>
      <c r="G181" s="83">
        <v>10</v>
      </c>
      <c r="H181" s="83">
        <v>10</v>
      </c>
      <c r="I181" s="94">
        <v>0</v>
      </c>
      <c r="J181" s="104"/>
      <c r="K181" s="42"/>
    </row>
    <row r="182" spans="1:11" customFormat="1" ht="38.25">
      <c r="A182" s="6">
        <v>46</v>
      </c>
      <c r="B182" s="47" t="s">
        <v>231</v>
      </c>
      <c r="C182" s="40">
        <v>2</v>
      </c>
      <c r="D182" s="41" t="s">
        <v>232</v>
      </c>
      <c r="E182" s="47" t="s">
        <v>233</v>
      </c>
      <c r="F182" s="40" t="s">
        <v>164</v>
      </c>
      <c r="G182" s="83">
        <v>90</v>
      </c>
      <c r="H182" s="83">
        <v>90</v>
      </c>
      <c r="I182" s="94">
        <v>0</v>
      </c>
      <c r="J182" s="104"/>
      <c r="K182" s="42"/>
    </row>
    <row r="183" spans="1:11" customFormat="1" ht="38.25">
      <c r="A183" s="6">
        <v>47</v>
      </c>
      <c r="B183" s="47" t="s">
        <v>234</v>
      </c>
      <c r="C183" s="40">
        <v>1</v>
      </c>
      <c r="D183" s="41">
        <v>32</v>
      </c>
      <c r="E183" s="47" t="s">
        <v>233</v>
      </c>
      <c r="F183" s="40" t="s">
        <v>164</v>
      </c>
      <c r="G183" s="83">
        <v>90</v>
      </c>
      <c r="H183" s="83">
        <v>90</v>
      </c>
      <c r="I183" s="94">
        <v>0</v>
      </c>
      <c r="J183" s="104"/>
      <c r="K183" s="42"/>
    </row>
    <row r="184" spans="1:11" customFormat="1" ht="38.25">
      <c r="A184" s="6">
        <v>48</v>
      </c>
      <c r="B184" s="47" t="s">
        <v>235</v>
      </c>
      <c r="C184" s="40">
        <v>1</v>
      </c>
      <c r="D184" s="41">
        <v>33</v>
      </c>
      <c r="E184" s="47" t="s">
        <v>233</v>
      </c>
      <c r="F184" s="40" t="s">
        <v>164</v>
      </c>
      <c r="G184" s="83">
        <v>100</v>
      </c>
      <c r="H184" s="83">
        <v>100</v>
      </c>
      <c r="I184" s="94">
        <v>0</v>
      </c>
      <c r="J184" s="104"/>
      <c r="K184" s="42"/>
    </row>
    <row r="185" spans="1:11" customFormat="1" ht="38.25">
      <c r="A185" s="6">
        <v>49</v>
      </c>
      <c r="B185" s="47" t="s">
        <v>236</v>
      </c>
      <c r="C185" s="40">
        <v>1</v>
      </c>
      <c r="D185" s="41">
        <v>34</v>
      </c>
      <c r="E185" s="47" t="s">
        <v>233</v>
      </c>
      <c r="F185" s="40" t="s">
        <v>164</v>
      </c>
      <c r="G185" s="83">
        <v>250</v>
      </c>
      <c r="H185" s="83">
        <v>250</v>
      </c>
      <c r="I185" s="94">
        <v>0</v>
      </c>
      <c r="J185" s="104"/>
      <c r="K185" s="42"/>
    </row>
    <row r="186" spans="1:11" customFormat="1" ht="38.25">
      <c r="A186" s="6">
        <v>50</v>
      </c>
      <c r="B186" s="47" t="s">
        <v>176</v>
      </c>
      <c r="C186" s="40">
        <v>2</v>
      </c>
      <c r="D186" s="41" t="s">
        <v>237</v>
      </c>
      <c r="E186" s="47" t="s">
        <v>233</v>
      </c>
      <c r="F186" s="40" t="s">
        <v>164</v>
      </c>
      <c r="G186" s="83">
        <v>80</v>
      </c>
      <c r="H186" s="83">
        <v>80</v>
      </c>
      <c r="I186" s="94">
        <v>0</v>
      </c>
      <c r="J186" s="104"/>
      <c r="K186" s="42"/>
    </row>
    <row r="187" spans="1:11" customFormat="1" ht="19.5" customHeight="1">
      <c r="A187" s="6">
        <v>51</v>
      </c>
      <c r="B187" s="47" t="s">
        <v>238</v>
      </c>
      <c r="C187" s="40">
        <v>1</v>
      </c>
      <c r="D187" s="41">
        <v>37</v>
      </c>
      <c r="E187" s="47" t="s">
        <v>179</v>
      </c>
      <c r="F187" s="40" t="s">
        <v>164</v>
      </c>
      <c r="G187" s="83">
        <v>70</v>
      </c>
      <c r="H187" s="83">
        <v>70</v>
      </c>
      <c r="I187" s="94">
        <f t="shared" si="0"/>
        <v>0</v>
      </c>
      <c r="J187" s="104"/>
      <c r="K187" s="42"/>
    </row>
    <row r="188" spans="1:11" customFormat="1" ht="30.75" customHeight="1">
      <c r="A188" s="6">
        <v>52</v>
      </c>
      <c r="B188" s="47" t="s">
        <v>239</v>
      </c>
      <c r="C188" s="40">
        <v>2</v>
      </c>
      <c r="D188" s="41" t="s">
        <v>240</v>
      </c>
      <c r="E188" s="47" t="s">
        <v>190</v>
      </c>
      <c r="F188" s="40" t="s">
        <v>164</v>
      </c>
      <c r="G188" s="83">
        <v>212.7</v>
      </c>
      <c r="H188" s="83">
        <v>212.7</v>
      </c>
      <c r="I188" s="94">
        <f t="shared" si="0"/>
        <v>0</v>
      </c>
      <c r="J188" s="104"/>
      <c r="K188" s="42"/>
    </row>
    <row r="189" spans="1:11" customFormat="1" ht="45" customHeight="1">
      <c r="A189" s="6">
        <v>53</v>
      </c>
      <c r="B189" s="47" t="s">
        <v>178</v>
      </c>
      <c r="C189" s="40">
        <v>1</v>
      </c>
      <c r="D189" s="41">
        <v>41</v>
      </c>
      <c r="E189" s="47" t="s">
        <v>233</v>
      </c>
      <c r="F189" s="40" t="s">
        <v>164</v>
      </c>
      <c r="G189" s="83">
        <v>40</v>
      </c>
      <c r="H189" s="83">
        <v>40</v>
      </c>
      <c r="I189" s="94">
        <v>0</v>
      </c>
      <c r="J189" s="104"/>
      <c r="K189" s="42"/>
    </row>
    <row r="190" spans="1:11" customFormat="1" ht="32.25" customHeight="1">
      <c r="A190" s="6">
        <v>54</v>
      </c>
      <c r="B190" s="47" t="s">
        <v>241</v>
      </c>
      <c r="C190" s="40">
        <v>1</v>
      </c>
      <c r="D190" s="41">
        <v>42</v>
      </c>
      <c r="E190" s="105" t="s">
        <v>233</v>
      </c>
      <c r="F190" s="40" t="s">
        <v>164</v>
      </c>
      <c r="G190" s="83">
        <v>70</v>
      </c>
      <c r="H190" s="83">
        <v>70</v>
      </c>
      <c r="I190" s="94">
        <v>0</v>
      </c>
      <c r="J190" s="104"/>
      <c r="K190" s="42"/>
    </row>
    <row r="191" spans="1:11" customFormat="1">
      <c r="A191" s="6">
        <v>55</v>
      </c>
      <c r="B191" s="47" t="s">
        <v>242</v>
      </c>
      <c r="C191" s="40">
        <v>1</v>
      </c>
      <c r="D191" s="41">
        <v>43</v>
      </c>
      <c r="E191" s="47" t="s">
        <v>190</v>
      </c>
      <c r="F191" s="40" t="s">
        <v>164</v>
      </c>
      <c r="G191" s="83">
        <v>212.7</v>
      </c>
      <c r="H191" s="83">
        <v>212.7</v>
      </c>
      <c r="I191" s="94">
        <f t="shared" si="0"/>
        <v>0</v>
      </c>
      <c r="J191" s="104">
        <f t="shared" ref="J191" si="1">G191-H191</f>
        <v>0</v>
      </c>
      <c r="K191" s="42"/>
    </row>
    <row r="192" spans="1:11" s="193" customFormat="1" ht="96">
      <c r="A192" s="423" t="s">
        <v>5</v>
      </c>
      <c r="B192" s="194" t="s">
        <v>155</v>
      </c>
      <c r="C192" s="194" t="s">
        <v>156</v>
      </c>
      <c r="D192" s="194" t="s">
        <v>8</v>
      </c>
      <c r="E192" s="194" t="s">
        <v>157</v>
      </c>
      <c r="F192" s="194" t="s">
        <v>158</v>
      </c>
      <c r="G192" s="194" t="s">
        <v>10</v>
      </c>
      <c r="H192" s="194" t="s">
        <v>159</v>
      </c>
      <c r="I192" s="194" t="s">
        <v>160</v>
      </c>
      <c r="J192" s="194" t="s">
        <v>161</v>
      </c>
      <c r="K192" s="195" t="s">
        <v>14</v>
      </c>
    </row>
    <row r="193" spans="1:11" customFormat="1" ht="25.5">
      <c r="A193" s="6">
        <v>56</v>
      </c>
      <c r="B193" s="47" t="s">
        <v>243</v>
      </c>
      <c r="C193" s="40">
        <v>1</v>
      </c>
      <c r="D193" s="41">
        <v>44</v>
      </c>
      <c r="E193" s="47" t="s">
        <v>187</v>
      </c>
      <c r="F193" s="40" t="s">
        <v>164</v>
      </c>
      <c r="G193" s="83">
        <v>49</v>
      </c>
      <c r="H193" s="83">
        <v>49</v>
      </c>
      <c r="I193" s="94">
        <f t="shared" si="0"/>
        <v>0</v>
      </c>
      <c r="J193" s="104"/>
      <c r="K193" s="42"/>
    </row>
    <row r="194" spans="1:11" customFormat="1" ht="25.5">
      <c r="A194" s="6">
        <v>57</v>
      </c>
      <c r="B194" s="47" t="s">
        <v>17</v>
      </c>
      <c r="C194" s="40">
        <v>1</v>
      </c>
      <c r="D194" s="41">
        <v>45</v>
      </c>
      <c r="E194" s="47" t="s">
        <v>244</v>
      </c>
      <c r="F194" s="40" t="s">
        <v>164</v>
      </c>
      <c r="G194" s="83">
        <v>131</v>
      </c>
      <c r="H194" s="83">
        <v>131</v>
      </c>
      <c r="I194" s="94">
        <f t="shared" si="0"/>
        <v>0</v>
      </c>
      <c r="J194" s="104"/>
      <c r="K194" s="42"/>
    </row>
    <row r="195" spans="1:11" customFormat="1" ht="25.5">
      <c r="A195" s="6">
        <v>58</v>
      </c>
      <c r="B195" s="47" t="s">
        <v>245</v>
      </c>
      <c r="C195" s="40">
        <v>1</v>
      </c>
      <c r="D195" s="41">
        <v>54</v>
      </c>
      <c r="E195" s="47" t="s">
        <v>246</v>
      </c>
      <c r="F195" s="40" t="s">
        <v>164</v>
      </c>
      <c r="G195" s="83">
        <v>338.5</v>
      </c>
      <c r="H195" s="83">
        <v>338.5</v>
      </c>
      <c r="I195" s="94">
        <f t="shared" si="0"/>
        <v>0</v>
      </c>
      <c r="J195" s="104"/>
      <c r="K195" s="42"/>
    </row>
    <row r="196" spans="1:11" customFormat="1" ht="25.5">
      <c r="A196" s="6">
        <v>59</v>
      </c>
      <c r="B196" s="47" t="s">
        <v>247</v>
      </c>
      <c r="C196" s="40">
        <v>1</v>
      </c>
      <c r="D196" s="41">
        <v>46</v>
      </c>
      <c r="E196" s="47" t="s">
        <v>246</v>
      </c>
      <c r="F196" s="40" t="s">
        <v>164</v>
      </c>
      <c r="G196" s="83">
        <v>90</v>
      </c>
      <c r="H196" s="83">
        <v>90</v>
      </c>
      <c r="I196" s="94">
        <f t="shared" si="0"/>
        <v>0</v>
      </c>
      <c r="J196" s="104"/>
      <c r="K196" s="42"/>
    </row>
    <row r="197" spans="1:11" customFormat="1" ht="25.5">
      <c r="A197" s="6">
        <v>60</v>
      </c>
      <c r="B197" s="47" t="s">
        <v>248</v>
      </c>
      <c r="C197" s="40">
        <v>1</v>
      </c>
      <c r="D197" s="41">
        <v>47</v>
      </c>
      <c r="E197" s="47" t="s">
        <v>249</v>
      </c>
      <c r="F197" s="40" t="s">
        <v>164</v>
      </c>
      <c r="G197" s="83">
        <v>506</v>
      </c>
      <c r="H197" s="83">
        <v>506</v>
      </c>
      <c r="I197" s="94">
        <v>0</v>
      </c>
      <c r="J197" s="42"/>
      <c r="K197" s="298"/>
    </row>
    <row r="198" spans="1:11" customFormat="1" ht="25.5">
      <c r="A198" s="6">
        <v>61</v>
      </c>
      <c r="B198" s="47" t="s">
        <v>250</v>
      </c>
      <c r="C198" s="40">
        <v>1</v>
      </c>
      <c r="D198" s="41">
        <v>48</v>
      </c>
      <c r="E198" s="47" t="s">
        <v>251</v>
      </c>
      <c r="F198" s="40" t="s">
        <v>164</v>
      </c>
      <c r="G198" s="83">
        <v>1098</v>
      </c>
      <c r="H198" s="83">
        <v>1098</v>
      </c>
      <c r="I198" s="94">
        <f t="shared" si="0"/>
        <v>0</v>
      </c>
      <c r="J198" s="42"/>
      <c r="K198" s="298"/>
    </row>
    <row r="199" spans="1:11" customFormat="1" ht="30.75" customHeight="1">
      <c r="A199" s="6">
        <v>62</v>
      </c>
      <c r="B199" s="47" t="s">
        <v>252</v>
      </c>
      <c r="C199" s="40">
        <v>1</v>
      </c>
      <c r="D199" s="41">
        <v>49</v>
      </c>
      <c r="E199" s="47" t="s">
        <v>233</v>
      </c>
      <c r="F199" s="40" t="s">
        <v>164</v>
      </c>
      <c r="G199" s="83">
        <v>10</v>
      </c>
      <c r="H199" s="83">
        <v>10</v>
      </c>
      <c r="I199" s="94">
        <f t="shared" si="0"/>
        <v>0</v>
      </c>
      <c r="J199" s="42"/>
      <c r="K199" s="298"/>
    </row>
    <row r="200" spans="1:11" customFormat="1" ht="25.5">
      <c r="A200" s="6">
        <v>63</v>
      </c>
      <c r="B200" s="47" t="s">
        <v>198</v>
      </c>
      <c r="C200" s="40">
        <v>1</v>
      </c>
      <c r="D200" s="41">
        <v>50</v>
      </c>
      <c r="E200" s="47" t="s">
        <v>253</v>
      </c>
      <c r="F200" s="40" t="s">
        <v>164</v>
      </c>
      <c r="G200" s="83">
        <v>28</v>
      </c>
      <c r="H200" s="83">
        <v>28</v>
      </c>
      <c r="I200" s="94">
        <f t="shared" si="0"/>
        <v>0</v>
      </c>
      <c r="J200" s="42"/>
      <c r="K200" s="298"/>
    </row>
    <row r="201" spans="1:11" customFormat="1" ht="25.5">
      <c r="A201" s="6">
        <v>64</v>
      </c>
      <c r="B201" s="47" t="s">
        <v>181</v>
      </c>
      <c r="C201" s="40">
        <v>1</v>
      </c>
      <c r="D201" s="41">
        <v>51</v>
      </c>
      <c r="E201" s="47" t="s">
        <v>182</v>
      </c>
      <c r="F201" s="40" t="s">
        <v>164</v>
      </c>
      <c r="G201" s="83">
        <v>162.5</v>
      </c>
      <c r="H201" s="83">
        <v>162.5</v>
      </c>
      <c r="I201" s="94">
        <f t="shared" si="0"/>
        <v>0</v>
      </c>
      <c r="J201" s="42"/>
      <c r="K201" s="298"/>
    </row>
    <row r="202" spans="1:11" customFormat="1" ht="25.5">
      <c r="A202" s="6">
        <v>65</v>
      </c>
      <c r="B202" s="47" t="s">
        <v>254</v>
      </c>
      <c r="C202" s="40">
        <v>1</v>
      </c>
      <c r="D202" s="41">
        <v>52</v>
      </c>
      <c r="E202" s="47" t="s">
        <v>255</v>
      </c>
      <c r="F202" s="40" t="s">
        <v>164</v>
      </c>
      <c r="G202" s="83">
        <v>661</v>
      </c>
      <c r="H202" s="83">
        <v>661</v>
      </c>
      <c r="I202" s="94">
        <f t="shared" ref="I202:I268" si="2">G202-H202</f>
        <v>0</v>
      </c>
      <c r="J202" s="42"/>
      <c r="K202" s="298"/>
    </row>
    <row r="203" spans="1:11" customFormat="1" ht="25.5">
      <c r="A203" s="6">
        <v>66</v>
      </c>
      <c r="B203" s="47" t="s">
        <v>256</v>
      </c>
      <c r="C203" s="40">
        <v>1</v>
      </c>
      <c r="D203" s="41">
        <v>53</v>
      </c>
      <c r="E203" s="47" t="s">
        <v>257</v>
      </c>
      <c r="F203" s="40" t="s">
        <v>164</v>
      </c>
      <c r="G203" s="83">
        <v>115</v>
      </c>
      <c r="H203" s="83">
        <v>115</v>
      </c>
      <c r="I203" s="94">
        <v>0</v>
      </c>
      <c r="J203" s="42"/>
      <c r="K203" s="298"/>
    </row>
    <row r="204" spans="1:11" customFormat="1" ht="29.25" customHeight="1">
      <c r="A204" s="6">
        <v>67</v>
      </c>
      <c r="B204" s="47" t="s">
        <v>258</v>
      </c>
      <c r="C204" s="40">
        <v>1</v>
      </c>
      <c r="D204" s="41">
        <v>55</v>
      </c>
      <c r="E204" s="47" t="s">
        <v>259</v>
      </c>
      <c r="F204" s="40" t="s">
        <v>164</v>
      </c>
      <c r="G204" s="83">
        <v>78</v>
      </c>
      <c r="H204" s="83">
        <v>78</v>
      </c>
      <c r="I204" s="94">
        <f t="shared" si="2"/>
        <v>0</v>
      </c>
      <c r="J204" s="42"/>
      <c r="K204" s="298"/>
    </row>
    <row r="205" spans="1:11" customFormat="1">
      <c r="A205" s="6">
        <v>68</v>
      </c>
      <c r="B205" s="47" t="s">
        <v>260</v>
      </c>
      <c r="C205" s="40">
        <v>1</v>
      </c>
      <c r="D205" s="41">
        <v>56</v>
      </c>
      <c r="E205" s="47" t="s">
        <v>257</v>
      </c>
      <c r="F205" s="40" t="s">
        <v>164</v>
      </c>
      <c r="G205" s="83">
        <v>332</v>
      </c>
      <c r="H205" s="83">
        <v>301.57</v>
      </c>
      <c r="I205" s="94">
        <v>0</v>
      </c>
      <c r="J205" s="42"/>
      <c r="K205" s="298"/>
    </row>
    <row r="206" spans="1:11" customFormat="1" ht="34.5" customHeight="1">
      <c r="A206" s="6">
        <v>69</v>
      </c>
      <c r="B206" s="47" t="s">
        <v>261</v>
      </c>
      <c r="C206" s="40">
        <v>1</v>
      </c>
      <c r="D206" s="41">
        <v>57</v>
      </c>
      <c r="E206" s="47" t="s">
        <v>257</v>
      </c>
      <c r="F206" s="40" t="s">
        <v>164</v>
      </c>
      <c r="G206" s="83">
        <v>99</v>
      </c>
      <c r="H206" s="83">
        <v>89.93</v>
      </c>
      <c r="I206" s="94">
        <v>0</v>
      </c>
      <c r="J206" s="42"/>
      <c r="K206" s="298"/>
    </row>
    <row r="207" spans="1:11" customFormat="1" ht="30" customHeight="1">
      <c r="A207" s="6">
        <v>70</v>
      </c>
      <c r="B207" s="47" t="s">
        <v>243</v>
      </c>
      <c r="C207" s="40">
        <v>1</v>
      </c>
      <c r="D207" s="41">
        <v>58</v>
      </c>
      <c r="E207" s="47" t="s">
        <v>233</v>
      </c>
      <c r="F207" s="40" t="s">
        <v>164</v>
      </c>
      <c r="G207" s="83">
        <v>70</v>
      </c>
      <c r="H207" s="83">
        <v>70</v>
      </c>
      <c r="I207" s="94">
        <f t="shared" si="2"/>
        <v>0</v>
      </c>
      <c r="J207" s="42"/>
      <c r="K207" s="298"/>
    </row>
    <row r="208" spans="1:11" customFormat="1" ht="30" customHeight="1">
      <c r="A208" s="6">
        <v>71</v>
      </c>
      <c r="B208" s="47" t="s">
        <v>231</v>
      </c>
      <c r="C208" s="40">
        <v>1</v>
      </c>
      <c r="D208" s="41">
        <v>60</v>
      </c>
      <c r="E208" s="47" t="s">
        <v>233</v>
      </c>
      <c r="F208" s="40" t="s">
        <v>164</v>
      </c>
      <c r="G208" s="83">
        <v>90</v>
      </c>
      <c r="H208" s="83">
        <v>90</v>
      </c>
      <c r="I208" s="94">
        <f t="shared" si="2"/>
        <v>0</v>
      </c>
      <c r="J208" s="42"/>
      <c r="K208" s="298"/>
    </row>
    <row r="209" spans="1:11" s="193" customFormat="1" ht="96">
      <c r="A209" s="423" t="s">
        <v>5</v>
      </c>
      <c r="B209" s="194" t="s">
        <v>155</v>
      </c>
      <c r="C209" s="194" t="s">
        <v>156</v>
      </c>
      <c r="D209" s="194" t="s">
        <v>8</v>
      </c>
      <c r="E209" s="194" t="s">
        <v>157</v>
      </c>
      <c r="F209" s="194" t="s">
        <v>158</v>
      </c>
      <c r="G209" s="194" t="s">
        <v>10</v>
      </c>
      <c r="H209" s="194" t="s">
        <v>159</v>
      </c>
      <c r="I209" s="194" t="s">
        <v>160</v>
      </c>
      <c r="J209" s="194" t="s">
        <v>161</v>
      </c>
      <c r="K209" s="195" t="s">
        <v>14</v>
      </c>
    </row>
    <row r="210" spans="1:11" customFormat="1" ht="25.5">
      <c r="A210" s="6">
        <v>72</v>
      </c>
      <c r="B210" s="47" t="s">
        <v>262</v>
      </c>
      <c r="C210" s="40">
        <v>1</v>
      </c>
      <c r="D210" s="41">
        <v>61</v>
      </c>
      <c r="E210" s="47" t="s">
        <v>263</v>
      </c>
      <c r="F210" s="40" t="s">
        <v>164</v>
      </c>
      <c r="G210" s="83">
        <v>245</v>
      </c>
      <c r="H210" s="83">
        <v>245</v>
      </c>
      <c r="I210" s="94">
        <f t="shared" si="2"/>
        <v>0</v>
      </c>
      <c r="J210" s="42"/>
      <c r="K210" s="298"/>
    </row>
    <row r="211" spans="1:11" customFormat="1" ht="38.25">
      <c r="A211" s="6">
        <v>73</v>
      </c>
      <c r="B211" s="47" t="s">
        <v>264</v>
      </c>
      <c r="C211" s="40">
        <v>1</v>
      </c>
      <c r="D211" s="41">
        <v>62</v>
      </c>
      <c r="E211" s="47" t="s">
        <v>233</v>
      </c>
      <c r="F211" s="40" t="s">
        <v>164</v>
      </c>
      <c r="G211" s="83">
        <v>470</v>
      </c>
      <c r="H211" s="83">
        <v>470</v>
      </c>
      <c r="I211" s="94">
        <f t="shared" si="2"/>
        <v>0</v>
      </c>
      <c r="J211" s="42"/>
      <c r="K211" s="298"/>
    </row>
    <row r="212" spans="1:11" customFormat="1" ht="25.5">
      <c r="A212" s="6">
        <v>74</v>
      </c>
      <c r="B212" s="47" t="s">
        <v>265</v>
      </c>
      <c r="C212" s="40">
        <v>1</v>
      </c>
      <c r="D212" s="41">
        <v>63</v>
      </c>
      <c r="E212" s="47" t="s">
        <v>266</v>
      </c>
      <c r="F212" s="40" t="s">
        <v>164</v>
      </c>
      <c r="G212" s="83">
        <v>100</v>
      </c>
      <c r="H212" s="83">
        <v>100</v>
      </c>
      <c r="I212" s="94">
        <f t="shared" si="2"/>
        <v>0</v>
      </c>
      <c r="J212" s="42"/>
      <c r="K212" s="298"/>
    </row>
    <row r="213" spans="1:11" customFormat="1" ht="38.25">
      <c r="A213" s="6">
        <v>75</v>
      </c>
      <c r="B213" s="47" t="s">
        <v>235</v>
      </c>
      <c r="C213" s="40">
        <v>1</v>
      </c>
      <c r="D213" s="41">
        <v>64</v>
      </c>
      <c r="E213" s="47" t="s">
        <v>233</v>
      </c>
      <c r="F213" s="40" t="s">
        <v>164</v>
      </c>
      <c r="G213" s="83">
        <v>100</v>
      </c>
      <c r="H213" s="83">
        <v>100</v>
      </c>
      <c r="I213" s="94">
        <f t="shared" si="2"/>
        <v>0</v>
      </c>
      <c r="J213" s="42"/>
      <c r="K213" s="298"/>
    </row>
    <row r="214" spans="1:11" customFormat="1" ht="38.25">
      <c r="A214" s="6">
        <v>76</v>
      </c>
      <c r="B214" s="47" t="s">
        <v>176</v>
      </c>
      <c r="C214" s="40">
        <v>2</v>
      </c>
      <c r="D214" s="41">
        <v>65.66</v>
      </c>
      <c r="E214" s="47" t="s">
        <v>233</v>
      </c>
      <c r="F214" s="40" t="s">
        <v>164</v>
      </c>
      <c r="G214" s="83">
        <v>80</v>
      </c>
      <c r="H214" s="83">
        <v>80</v>
      </c>
      <c r="I214" s="94">
        <f t="shared" si="2"/>
        <v>0</v>
      </c>
      <c r="J214" s="42"/>
      <c r="K214" s="298"/>
    </row>
    <row r="215" spans="1:11" customFormat="1" ht="38.25">
      <c r="A215" s="6">
        <v>77</v>
      </c>
      <c r="B215" s="47" t="s">
        <v>267</v>
      </c>
      <c r="C215" s="40">
        <v>3</v>
      </c>
      <c r="D215" s="41" t="s">
        <v>268</v>
      </c>
      <c r="E215" s="47" t="s">
        <v>233</v>
      </c>
      <c r="F215" s="40" t="s">
        <v>164</v>
      </c>
      <c r="G215" s="83">
        <v>210</v>
      </c>
      <c r="H215" s="83">
        <v>210</v>
      </c>
      <c r="I215" s="94">
        <f t="shared" si="2"/>
        <v>0</v>
      </c>
      <c r="J215" s="42"/>
      <c r="K215" s="298"/>
    </row>
    <row r="216" spans="1:11" customFormat="1" ht="25.5">
      <c r="A216" s="6">
        <v>78</v>
      </c>
      <c r="B216" s="47" t="s">
        <v>269</v>
      </c>
      <c r="C216" s="40">
        <v>1</v>
      </c>
      <c r="D216" s="41">
        <v>70</v>
      </c>
      <c r="E216" s="47" t="s">
        <v>270</v>
      </c>
      <c r="F216" s="40" t="s">
        <v>164</v>
      </c>
      <c r="G216" s="83">
        <v>216.28</v>
      </c>
      <c r="H216" s="83">
        <v>216.28</v>
      </c>
      <c r="I216" s="94">
        <f t="shared" si="2"/>
        <v>0</v>
      </c>
      <c r="J216" s="42"/>
      <c r="K216" s="298"/>
    </row>
    <row r="217" spans="1:11" customFormat="1">
      <c r="A217" s="6">
        <v>79</v>
      </c>
      <c r="B217" s="47" t="s">
        <v>271</v>
      </c>
      <c r="C217" s="40">
        <v>1</v>
      </c>
      <c r="D217" s="41">
        <v>71</v>
      </c>
      <c r="E217" s="47" t="s">
        <v>272</v>
      </c>
      <c r="F217" s="40" t="s">
        <v>164</v>
      </c>
      <c r="G217" s="83">
        <v>297.5</v>
      </c>
      <c r="H217" s="83">
        <v>297.5</v>
      </c>
      <c r="I217" s="94">
        <f t="shared" si="2"/>
        <v>0</v>
      </c>
      <c r="J217" s="42"/>
      <c r="K217" s="298"/>
    </row>
    <row r="218" spans="1:11" customFormat="1">
      <c r="A218" s="6">
        <v>80</v>
      </c>
      <c r="B218" s="47" t="s">
        <v>273</v>
      </c>
      <c r="C218" s="40">
        <v>1</v>
      </c>
      <c r="D218" s="41">
        <v>72</v>
      </c>
      <c r="E218" s="47" t="s">
        <v>272</v>
      </c>
      <c r="F218" s="40" t="s">
        <v>164</v>
      </c>
      <c r="G218" s="83">
        <v>297.5</v>
      </c>
      <c r="H218" s="83">
        <v>297.5</v>
      </c>
      <c r="I218" s="94">
        <f t="shared" si="2"/>
        <v>0</v>
      </c>
      <c r="J218" s="42"/>
      <c r="K218" s="298"/>
    </row>
    <row r="219" spans="1:11" customFormat="1">
      <c r="A219" s="6">
        <v>81</v>
      </c>
      <c r="B219" s="47" t="s">
        <v>274</v>
      </c>
      <c r="C219" s="40">
        <v>1</v>
      </c>
      <c r="D219" s="41">
        <v>73</v>
      </c>
      <c r="E219" s="47" t="s">
        <v>272</v>
      </c>
      <c r="F219" s="40" t="s">
        <v>164</v>
      </c>
      <c r="G219" s="83">
        <v>588</v>
      </c>
      <c r="H219" s="83">
        <v>588</v>
      </c>
      <c r="I219" s="94">
        <f t="shared" si="2"/>
        <v>0</v>
      </c>
      <c r="J219" s="42"/>
      <c r="K219" s="298"/>
    </row>
    <row r="220" spans="1:11" customFormat="1" ht="25.5">
      <c r="A220" s="6">
        <v>82</v>
      </c>
      <c r="B220" s="47" t="s">
        <v>275</v>
      </c>
      <c r="C220" s="40">
        <v>1</v>
      </c>
      <c r="D220" s="41">
        <v>74</v>
      </c>
      <c r="E220" s="47" t="s">
        <v>276</v>
      </c>
      <c r="F220" s="40" t="s">
        <v>164</v>
      </c>
      <c r="G220" s="83">
        <v>70</v>
      </c>
      <c r="H220" s="83">
        <v>70</v>
      </c>
      <c r="I220" s="94">
        <f t="shared" si="2"/>
        <v>0</v>
      </c>
      <c r="J220" s="42"/>
      <c r="K220" s="298"/>
    </row>
    <row r="221" spans="1:11" customFormat="1" ht="25.5">
      <c r="A221" s="6">
        <v>83</v>
      </c>
      <c r="B221" s="47" t="s">
        <v>198</v>
      </c>
      <c r="C221" s="40">
        <v>2</v>
      </c>
      <c r="D221" s="41" t="s">
        <v>277</v>
      </c>
      <c r="E221" s="47" t="s">
        <v>199</v>
      </c>
      <c r="F221" s="40" t="s">
        <v>164</v>
      </c>
      <c r="G221" s="83">
        <v>56</v>
      </c>
      <c r="H221" s="83">
        <v>56</v>
      </c>
      <c r="I221" s="94">
        <f t="shared" si="2"/>
        <v>0</v>
      </c>
      <c r="J221" s="42"/>
      <c r="K221" s="298"/>
    </row>
    <row r="222" spans="1:11" customFormat="1" ht="37.5" customHeight="1">
      <c r="A222" s="6">
        <v>84</v>
      </c>
      <c r="B222" s="47" t="s">
        <v>278</v>
      </c>
      <c r="C222" s="40">
        <v>1</v>
      </c>
      <c r="D222" s="41">
        <v>131</v>
      </c>
      <c r="E222" s="47" t="s">
        <v>279</v>
      </c>
      <c r="F222" s="40" t="s">
        <v>164</v>
      </c>
      <c r="G222" s="83">
        <v>941</v>
      </c>
      <c r="H222" s="83">
        <v>941</v>
      </c>
      <c r="I222" s="94">
        <f t="shared" si="2"/>
        <v>0</v>
      </c>
      <c r="J222" s="42"/>
      <c r="K222" s="298"/>
    </row>
    <row r="223" spans="1:11" customFormat="1" ht="27.75" customHeight="1">
      <c r="A223" s="6">
        <v>85</v>
      </c>
      <c r="B223" s="47" t="s">
        <v>280</v>
      </c>
      <c r="C223" s="40">
        <v>1</v>
      </c>
      <c r="D223" s="41">
        <v>128.12899999999999</v>
      </c>
      <c r="E223" s="47" t="s">
        <v>281</v>
      </c>
      <c r="F223" s="40" t="s">
        <v>164</v>
      </c>
      <c r="G223" s="83">
        <v>130</v>
      </c>
      <c r="H223" s="83">
        <v>130</v>
      </c>
      <c r="I223" s="94">
        <f t="shared" si="2"/>
        <v>0</v>
      </c>
      <c r="J223" s="42"/>
      <c r="K223" s="298"/>
    </row>
    <row r="224" spans="1:11" customFormat="1" ht="25.5">
      <c r="A224" s="6">
        <v>86</v>
      </c>
      <c r="B224" s="47" t="s">
        <v>181</v>
      </c>
      <c r="C224" s="40">
        <v>1</v>
      </c>
      <c r="D224" s="41">
        <v>77</v>
      </c>
      <c r="E224" s="47" t="s">
        <v>182</v>
      </c>
      <c r="F224" s="40" t="s">
        <v>164</v>
      </c>
      <c r="G224" s="83">
        <v>162.5</v>
      </c>
      <c r="H224" s="83">
        <v>162.5</v>
      </c>
      <c r="I224" s="94">
        <f t="shared" si="2"/>
        <v>0</v>
      </c>
      <c r="J224" s="42"/>
      <c r="K224" s="298"/>
    </row>
    <row r="225" spans="1:11" s="193" customFormat="1" ht="96">
      <c r="A225" s="423" t="s">
        <v>5</v>
      </c>
      <c r="B225" s="194" t="s">
        <v>155</v>
      </c>
      <c r="C225" s="194" t="s">
        <v>156</v>
      </c>
      <c r="D225" s="194" t="s">
        <v>8</v>
      </c>
      <c r="E225" s="194" t="s">
        <v>157</v>
      </c>
      <c r="F225" s="194" t="s">
        <v>158</v>
      </c>
      <c r="G225" s="194" t="s">
        <v>10</v>
      </c>
      <c r="H225" s="194" t="s">
        <v>159</v>
      </c>
      <c r="I225" s="194" t="s">
        <v>160</v>
      </c>
      <c r="J225" s="194" t="s">
        <v>161</v>
      </c>
      <c r="K225" s="195" t="s">
        <v>14</v>
      </c>
    </row>
    <row r="226" spans="1:11" customFormat="1">
      <c r="A226" s="6">
        <v>87</v>
      </c>
      <c r="B226" s="47" t="s">
        <v>282</v>
      </c>
      <c r="C226" s="40">
        <v>1</v>
      </c>
      <c r="D226" s="41">
        <v>78</v>
      </c>
      <c r="E226" s="47" t="s">
        <v>179</v>
      </c>
      <c r="F226" s="40" t="s">
        <v>164</v>
      </c>
      <c r="G226" s="83">
        <v>585</v>
      </c>
      <c r="H226" s="83">
        <v>585</v>
      </c>
      <c r="I226" s="94">
        <f t="shared" si="2"/>
        <v>0</v>
      </c>
      <c r="J226" s="42"/>
      <c r="K226" s="298"/>
    </row>
    <row r="227" spans="1:11" customFormat="1" ht="33.75" customHeight="1">
      <c r="A227" s="6">
        <v>88</v>
      </c>
      <c r="B227" s="47" t="s">
        <v>178</v>
      </c>
      <c r="C227" s="40">
        <v>1</v>
      </c>
      <c r="D227" s="41">
        <v>79</v>
      </c>
      <c r="E227" s="47" t="s">
        <v>233</v>
      </c>
      <c r="F227" s="40" t="s">
        <v>164</v>
      </c>
      <c r="G227" s="83">
        <v>40</v>
      </c>
      <c r="H227" s="83">
        <v>40</v>
      </c>
      <c r="I227" s="94">
        <f t="shared" si="2"/>
        <v>0</v>
      </c>
      <c r="J227" s="42"/>
      <c r="K227" s="298"/>
    </row>
    <row r="228" spans="1:11" customFormat="1" ht="25.5">
      <c r="A228" s="6">
        <v>89</v>
      </c>
      <c r="B228" s="47" t="s">
        <v>17</v>
      </c>
      <c r="C228" s="40">
        <v>1</v>
      </c>
      <c r="D228" s="41">
        <v>80</v>
      </c>
      <c r="E228" s="47" t="s">
        <v>283</v>
      </c>
      <c r="F228" s="40" t="s">
        <v>164</v>
      </c>
      <c r="G228" s="83">
        <v>75</v>
      </c>
      <c r="H228" s="83">
        <v>75</v>
      </c>
      <c r="I228" s="94">
        <f t="shared" si="2"/>
        <v>0</v>
      </c>
      <c r="J228" s="42"/>
      <c r="K228" s="298"/>
    </row>
    <row r="229" spans="1:11" customFormat="1" ht="33.75" customHeight="1">
      <c r="A229" s="6">
        <v>90</v>
      </c>
      <c r="B229" s="47" t="s">
        <v>284</v>
      </c>
      <c r="C229" s="40">
        <v>2</v>
      </c>
      <c r="D229" s="41">
        <v>81.819999999999993</v>
      </c>
      <c r="E229" s="47" t="s">
        <v>233</v>
      </c>
      <c r="F229" s="40" t="s">
        <v>164</v>
      </c>
      <c r="G229" s="83">
        <v>40</v>
      </c>
      <c r="H229" s="83">
        <v>40</v>
      </c>
      <c r="I229" s="94">
        <f t="shared" si="2"/>
        <v>0</v>
      </c>
      <c r="J229" s="42"/>
      <c r="K229" s="298"/>
    </row>
    <row r="230" spans="1:11" customFormat="1" ht="26.25" customHeight="1">
      <c r="A230" s="6">
        <v>91</v>
      </c>
      <c r="B230" s="47" t="s">
        <v>285</v>
      </c>
      <c r="C230" s="40">
        <v>1</v>
      </c>
      <c r="D230" s="41">
        <v>83</v>
      </c>
      <c r="E230" s="47" t="s">
        <v>179</v>
      </c>
      <c r="F230" s="40" t="s">
        <v>164</v>
      </c>
      <c r="G230" s="83">
        <v>25</v>
      </c>
      <c r="H230" s="83">
        <v>25</v>
      </c>
      <c r="I230" s="94">
        <f t="shared" si="2"/>
        <v>0</v>
      </c>
      <c r="J230" s="42"/>
      <c r="K230" s="298"/>
    </row>
    <row r="231" spans="1:11" customFormat="1">
      <c r="A231" s="6">
        <v>92</v>
      </c>
      <c r="B231" s="47" t="s">
        <v>286</v>
      </c>
      <c r="C231" s="40">
        <v>1</v>
      </c>
      <c r="D231" s="41">
        <v>135</v>
      </c>
      <c r="E231" s="47" t="s">
        <v>205</v>
      </c>
      <c r="F231" s="40" t="s">
        <v>164</v>
      </c>
      <c r="G231" s="83">
        <v>196</v>
      </c>
      <c r="H231" s="83">
        <v>196</v>
      </c>
      <c r="I231" s="94">
        <f t="shared" si="2"/>
        <v>0</v>
      </c>
      <c r="J231" s="42"/>
      <c r="K231" s="298"/>
    </row>
    <row r="232" spans="1:11" customFormat="1">
      <c r="A232" s="6">
        <v>93</v>
      </c>
      <c r="B232" s="47" t="s">
        <v>287</v>
      </c>
      <c r="C232" s="40">
        <v>1</v>
      </c>
      <c r="D232" s="41">
        <v>127</v>
      </c>
      <c r="E232" s="47" t="s">
        <v>288</v>
      </c>
      <c r="F232" s="40" t="s">
        <v>164</v>
      </c>
      <c r="G232" s="83">
        <v>120</v>
      </c>
      <c r="H232" s="83">
        <v>120</v>
      </c>
      <c r="I232" s="94">
        <v>0</v>
      </c>
      <c r="J232" s="42"/>
      <c r="K232" s="298"/>
    </row>
    <row r="233" spans="1:11" customFormat="1" ht="33.75" customHeight="1">
      <c r="A233" s="6">
        <v>94</v>
      </c>
      <c r="B233" s="47" t="s">
        <v>176</v>
      </c>
      <c r="C233" s="40">
        <v>1</v>
      </c>
      <c r="D233" s="41">
        <v>133</v>
      </c>
      <c r="E233" s="47" t="s">
        <v>233</v>
      </c>
      <c r="F233" s="40" t="s">
        <v>164</v>
      </c>
      <c r="G233" s="83">
        <v>75</v>
      </c>
      <c r="H233" s="83">
        <v>75</v>
      </c>
      <c r="I233" s="94">
        <f t="shared" si="2"/>
        <v>0</v>
      </c>
      <c r="J233" s="42"/>
      <c r="K233" s="298"/>
    </row>
    <row r="234" spans="1:11" customFormat="1">
      <c r="A234" s="6">
        <v>95</v>
      </c>
      <c r="B234" s="47" t="s">
        <v>17</v>
      </c>
      <c r="C234" s="40">
        <v>1</v>
      </c>
      <c r="D234" s="41">
        <v>134</v>
      </c>
      <c r="E234" s="47" t="s">
        <v>289</v>
      </c>
      <c r="F234" s="40" t="s">
        <v>164</v>
      </c>
      <c r="G234" s="83">
        <v>67.400000000000006</v>
      </c>
      <c r="H234" s="83">
        <v>67.400000000000006</v>
      </c>
      <c r="I234" s="94">
        <f t="shared" si="2"/>
        <v>0</v>
      </c>
      <c r="J234" s="42"/>
      <c r="K234" s="298"/>
    </row>
    <row r="235" spans="1:11" customFormat="1" ht="37.5" customHeight="1">
      <c r="A235" s="6">
        <v>96</v>
      </c>
      <c r="B235" s="47" t="s">
        <v>209</v>
      </c>
      <c r="C235" s="41">
        <v>23</v>
      </c>
      <c r="D235" s="41" t="s">
        <v>290</v>
      </c>
      <c r="E235" s="47" t="s">
        <v>173</v>
      </c>
      <c r="F235" s="41" t="s">
        <v>164</v>
      </c>
      <c r="G235" s="84">
        <v>900</v>
      </c>
      <c r="H235" s="84">
        <v>900</v>
      </c>
      <c r="I235" s="94">
        <f t="shared" si="2"/>
        <v>0</v>
      </c>
      <c r="J235" s="42"/>
      <c r="K235" s="298"/>
    </row>
    <row r="236" spans="1:11" customFormat="1" ht="25.5">
      <c r="A236" s="6">
        <v>97</v>
      </c>
      <c r="B236" s="47" t="s">
        <v>222</v>
      </c>
      <c r="C236" s="41">
        <v>1</v>
      </c>
      <c r="D236" s="41">
        <v>309</v>
      </c>
      <c r="E236" s="47" t="s">
        <v>173</v>
      </c>
      <c r="F236" s="41" t="s">
        <v>164</v>
      </c>
      <c r="G236" s="84">
        <v>10</v>
      </c>
      <c r="H236" s="84">
        <v>10</v>
      </c>
      <c r="I236" s="94">
        <f t="shared" si="2"/>
        <v>0</v>
      </c>
      <c r="J236" s="42"/>
      <c r="K236" s="298"/>
    </row>
    <row r="237" spans="1:11" customFormat="1" ht="25.5">
      <c r="A237" s="6">
        <v>98</v>
      </c>
      <c r="B237" s="47" t="s">
        <v>291</v>
      </c>
      <c r="C237" s="41">
        <v>12</v>
      </c>
      <c r="D237" s="41" t="s">
        <v>292</v>
      </c>
      <c r="E237" s="47" t="s">
        <v>173</v>
      </c>
      <c r="F237" s="41" t="s">
        <v>164</v>
      </c>
      <c r="G237" s="84">
        <v>960</v>
      </c>
      <c r="H237" s="84">
        <v>960</v>
      </c>
      <c r="I237" s="94">
        <f t="shared" si="2"/>
        <v>0</v>
      </c>
      <c r="J237" s="42"/>
      <c r="K237" s="298"/>
    </row>
    <row r="238" spans="1:11" customFormat="1" ht="25.5">
      <c r="A238" s="6">
        <v>99</v>
      </c>
      <c r="B238" s="47" t="s">
        <v>293</v>
      </c>
      <c r="C238" s="41">
        <v>12</v>
      </c>
      <c r="D238" s="41" t="s">
        <v>294</v>
      </c>
      <c r="E238" s="47" t="s">
        <v>173</v>
      </c>
      <c r="F238" s="41" t="s">
        <v>164</v>
      </c>
      <c r="G238" s="84">
        <v>720</v>
      </c>
      <c r="H238" s="84">
        <v>720</v>
      </c>
      <c r="I238" s="94">
        <f t="shared" si="2"/>
        <v>0</v>
      </c>
      <c r="J238" s="42"/>
      <c r="K238" s="298"/>
    </row>
    <row r="239" spans="1:11" customFormat="1" ht="33.75" customHeight="1">
      <c r="A239" s="6">
        <v>100</v>
      </c>
      <c r="B239" s="47" t="s">
        <v>212</v>
      </c>
      <c r="C239" s="41">
        <v>4</v>
      </c>
      <c r="D239" s="41" t="s">
        <v>295</v>
      </c>
      <c r="E239" s="47" t="s">
        <v>173</v>
      </c>
      <c r="F239" s="41" t="s">
        <v>164</v>
      </c>
      <c r="G239" s="84">
        <v>320</v>
      </c>
      <c r="H239" s="84">
        <v>320</v>
      </c>
      <c r="I239" s="94">
        <f t="shared" si="2"/>
        <v>0</v>
      </c>
      <c r="J239" s="42"/>
      <c r="K239" s="298"/>
    </row>
    <row r="240" spans="1:11" customFormat="1" ht="25.5">
      <c r="A240" s="6">
        <v>101</v>
      </c>
      <c r="B240" s="47" t="s">
        <v>296</v>
      </c>
      <c r="C240" s="41">
        <v>4</v>
      </c>
      <c r="D240" s="41" t="s">
        <v>297</v>
      </c>
      <c r="E240" s="47" t="s">
        <v>173</v>
      </c>
      <c r="F240" s="41" t="s">
        <v>164</v>
      </c>
      <c r="G240" s="84">
        <v>240</v>
      </c>
      <c r="H240" s="84">
        <v>240</v>
      </c>
      <c r="I240" s="94">
        <f t="shared" si="2"/>
        <v>0</v>
      </c>
      <c r="J240" s="42"/>
      <c r="K240" s="298"/>
    </row>
    <row r="241" spans="1:11" customFormat="1" ht="25.5">
      <c r="A241" s="6">
        <v>102</v>
      </c>
      <c r="B241" s="47" t="s">
        <v>298</v>
      </c>
      <c r="C241" s="41">
        <v>1</v>
      </c>
      <c r="D241" s="41">
        <v>342</v>
      </c>
      <c r="E241" s="47" t="s">
        <v>173</v>
      </c>
      <c r="F241" s="41" t="s">
        <v>164</v>
      </c>
      <c r="G241" s="84">
        <v>80</v>
      </c>
      <c r="H241" s="84">
        <v>80</v>
      </c>
      <c r="I241" s="94">
        <f t="shared" si="2"/>
        <v>0</v>
      </c>
      <c r="J241" s="42"/>
      <c r="K241" s="298"/>
    </row>
    <row r="242" spans="1:11" s="193" customFormat="1" ht="96">
      <c r="A242" s="423" t="s">
        <v>5</v>
      </c>
      <c r="B242" s="194" t="s">
        <v>155</v>
      </c>
      <c r="C242" s="194" t="s">
        <v>156</v>
      </c>
      <c r="D242" s="194" t="s">
        <v>8</v>
      </c>
      <c r="E242" s="194" t="s">
        <v>157</v>
      </c>
      <c r="F242" s="194" t="s">
        <v>158</v>
      </c>
      <c r="G242" s="194" t="s">
        <v>10</v>
      </c>
      <c r="H242" s="194" t="s">
        <v>159</v>
      </c>
      <c r="I242" s="194" t="s">
        <v>160</v>
      </c>
      <c r="J242" s="194" t="s">
        <v>161</v>
      </c>
      <c r="K242" s="195" t="s">
        <v>14</v>
      </c>
    </row>
    <row r="243" spans="1:11" customFormat="1" ht="25.5">
      <c r="A243" s="6">
        <v>103</v>
      </c>
      <c r="B243" s="47" t="s">
        <v>299</v>
      </c>
      <c r="C243" s="41">
        <v>16</v>
      </c>
      <c r="D243" s="41" t="s">
        <v>300</v>
      </c>
      <c r="E243" s="47" t="s">
        <v>173</v>
      </c>
      <c r="F243" s="41" t="s">
        <v>164</v>
      </c>
      <c r="G243" s="84">
        <v>400</v>
      </c>
      <c r="H243" s="84">
        <v>400</v>
      </c>
      <c r="I243" s="94">
        <f t="shared" si="2"/>
        <v>0</v>
      </c>
      <c r="J243" s="42"/>
      <c r="K243" s="298"/>
    </row>
    <row r="244" spans="1:11" s="43" customFormat="1" ht="25.5">
      <c r="A244" s="6">
        <v>104</v>
      </c>
      <c r="B244" s="47" t="s">
        <v>221</v>
      </c>
      <c r="C244" s="41">
        <v>1</v>
      </c>
      <c r="D244" s="41">
        <v>359</v>
      </c>
      <c r="E244" s="47" t="s">
        <v>173</v>
      </c>
      <c r="F244" s="41" t="s">
        <v>164</v>
      </c>
      <c r="G244" s="84">
        <v>320</v>
      </c>
      <c r="H244" s="84">
        <v>320</v>
      </c>
      <c r="I244" s="94">
        <f t="shared" si="2"/>
        <v>0</v>
      </c>
      <c r="J244" s="42"/>
      <c r="K244" s="42"/>
    </row>
    <row r="245" spans="1:11" s="43" customFormat="1" ht="25.5">
      <c r="A245" s="6">
        <v>105</v>
      </c>
      <c r="B245" s="47" t="s">
        <v>301</v>
      </c>
      <c r="C245" s="41">
        <v>7</v>
      </c>
      <c r="D245" s="41" t="s">
        <v>302</v>
      </c>
      <c r="E245" s="47" t="s">
        <v>303</v>
      </c>
      <c r="F245" s="41" t="s">
        <v>164</v>
      </c>
      <c r="G245" s="84">
        <v>200</v>
      </c>
      <c r="H245" s="84">
        <v>200</v>
      </c>
      <c r="I245" s="94">
        <f t="shared" si="2"/>
        <v>0</v>
      </c>
      <c r="J245" s="42"/>
      <c r="K245" s="42"/>
    </row>
    <row r="246" spans="1:11" s="43" customFormat="1" ht="25.5">
      <c r="A246" s="6">
        <v>106</v>
      </c>
      <c r="B246" s="47" t="s">
        <v>304</v>
      </c>
      <c r="C246" s="41">
        <v>2</v>
      </c>
      <c r="D246" s="41">
        <v>367.36799999999999</v>
      </c>
      <c r="E246" s="47" t="s">
        <v>173</v>
      </c>
      <c r="F246" s="41" t="s">
        <v>164</v>
      </c>
      <c r="G246" s="84">
        <v>50</v>
      </c>
      <c r="H246" s="84">
        <v>50</v>
      </c>
      <c r="I246" s="94">
        <f t="shared" si="2"/>
        <v>0</v>
      </c>
      <c r="J246" s="42"/>
      <c r="K246" s="42"/>
    </row>
    <row r="247" spans="1:11" s="43" customFormat="1" ht="38.25">
      <c r="A247" s="6">
        <v>107</v>
      </c>
      <c r="B247" s="47" t="s">
        <v>15</v>
      </c>
      <c r="C247" s="40">
        <v>3</v>
      </c>
      <c r="D247" s="41" t="s">
        <v>305</v>
      </c>
      <c r="E247" s="47" t="s">
        <v>306</v>
      </c>
      <c r="F247" s="40" t="s">
        <v>164</v>
      </c>
      <c r="G247" s="83">
        <v>90</v>
      </c>
      <c r="H247" s="83">
        <v>90</v>
      </c>
      <c r="I247" s="94">
        <f t="shared" si="2"/>
        <v>0</v>
      </c>
      <c r="J247" s="42"/>
      <c r="K247" s="42"/>
    </row>
    <row r="248" spans="1:11" s="43" customFormat="1">
      <c r="A248" s="6">
        <v>108</v>
      </c>
      <c r="B248" s="47" t="s">
        <v>307</v>
      </c>
      <c r="C248" s="40">
        <v>2</v>
      </c>
      <c r="D248" s="41">
        <v>139.13999999999999</v>
      </c>
      <c r="E248" s="47" t="s">
        <v>306</v>
      </c>
      <c r="F248" s="40" t="s">
        <v>164</v>
      </c>
      <c r="G248" s="83">
        <v>210</v>
      </c>
      <c r="H248" s="83">
        <v>210</v>
      </c>
      <c r="I248" s="94">
        <f t="shared" si="2"/>
        <v>0</v>
      </c>
      <c r="J248" s="42"/>
      <c r="K248" s="42"/>
    </row>
    <row r="249" spans="1:11" s="43" customFormat="1">
      <c r="A249" s="6">
        <v>109</v>
      </c>
      <c r="B249" s="47" t="s">
        <v>178</v>
      </c>
      <c r="C249" s="40">
        <v>1</v>
      </c>
      <c r="D249" s="41">
        <v>141</v>
      </c>
      <c r="E249" s="47" t="s">
        <v>306</v>
      </c>
      <c r="F249" s="40" t="s">
        <v>164</v>
      </c>
      <c r="G249" s="83">
        <v>40</v>
      </c>
      <c r="H249" s="83">
        <v>40</v>
      </c>
      <c r="I249" s="94">
        <f t="shared" si="2"/>
        <v>0</v>
      </c>
      <c r="J249" s="42"/>
      <c r="K249" s="42"/>
    </row>
    <row r="250" spans="1:11" s="43" customFormat="1" ht="25.5">
      <c r="A250" s="6">
        <v>110</v>
      </c>
      <c r="B250" s="47" t="s">
        <v>15</v>
      </c>
      <c r="C250" s="40">
        <v>2</v>
      </c>
      <c r="D250" s="41" t="s">
        <v>308</v>
      </c>
      <c r="E250" s="47" t="s">
        <v>173</v>
      </c>
      <c r="F250" s="40" t="s">
        <v>164</v>
      </c>
      <c r="G250" s="83">
        <v>270</v>
      </c>
      <c r="H250" s="83">
        <v>270</v>
      </c>
      <c r="I250" s="94">
        <f t="shared" si="2"/>
        <v>0</v>
      </c>
      <c r="J250" s="42"/>
      <c r="K250" s="42"/>
    </row>
    <row r="251" spans="1:11" s="43" customFormat="1" ht="38.25">
      <c r="A251" s="6">
        <v>111</v>
      </c>
      <c r="B251" s="47" t="s">
        <v>307</v>
      </c>
      <c r="C251" s="40">
        <v>3</v>
      </c>
      <c r="D251" s="41" t="s">
        <v>309</v>
      </c>
      <c r="E251" s="47" t="s">
        <v>173</v>
      </c>
      <c r="F251" s="40" t="s">
        <v>164</v>
      </c>
      <c r="G251" s="83">
        <v>210</v>
      </c>
      <c r="H251" s="83">
        <v>210</v>
      </c>
      <c r="I251" s="94">
        <f t="shared" si="2"/>
        <v>0</v>
      </c>
      <c r="J251" s="42"/>
      <c r="K251" s="42"/>
    </row>
    <row r="252" spans="1:11" s="43" customFormat="1" ht="25.5">
      <c r="A252" s="6">
        <v>112</v>
      </c>
      <c r="B252" s="47" t="s">
        <v>178</v>
      </c>
      <c r="C252" s="40">
        <v>1</v>
      </c>
      <c r="D252" s="41">
        <v>124</v>
      </c>
      <c r="E252" s="47" t="s">
        <v>173</v>
      </c>
      <c r="F252" s="40" t="s">
        <v>164</v>
      </c>
      <c r="G252" s="83">
        <v>40</v>
      </c>
      <c r="H252" s="83">
        <v>40</v>
      </c>
      <c r="I252" s="94">
        <f t="shared" si="2"/>
        <v>0</v>
      </c>
      <c r="J252" s="42"/>
      <c r="K252" s="42"/>
    </row>
    <row r="253" spans="1:11" s="43" customFormat="1">
      <c r="A253" s="6">
        <v>113</v>
      </c>
      <c r="B253" s="47" t="s">
        <v>310</v>
      </c>
      <c r="C253" s="40">
        <v>1</v>
      </c>
      <c r="D253" s="41">
        <v>125</v>
      </c>
      <c r="E253" s="47" t="s">
        <v>311</v>
      </c>
      <c r="F253" s="40" t="s">
        <v>164</v>
      </c>
      <c r="G253" s="83">
        <v>49</v>
      </c>
      <c r="H253" s="83">
        <v>49</v>
      </c>
      <c r="I253" s="94">
        <f t="shared" si="2"/>
        <v>0</v>
      </c>
      <c r="J253" s="42"/>
      <c r="K253" s="42"/>
    </row>
    <row r="254" spans="1:11" s="43" customFormat="1">
      <c r="A254" s="6">
        <v>114</v>
      </c>
      <c r="B254" s="47" t="s">
        <v>312</v>
      </c>
      <c r="C254" s="40">
        <v>1</v>
      </c>
      <c r="D254" s="41">
        <v>126</v>
      </c>
      <c r="E254" s="47" t="s">
        <v>179</v>
      </c>
      <c r="F254" s="40" t="s">
        <v>164</v>
      </c>
      <c r="G254" s="83">
        <v>25</v>
      </c>
      <c r="H254" s="83">
        <v>25</v>
      </c>
      <c r="I254" s="94">
        <f t="shared" si="2"/>
        <v>0</v>
      </c>
      <c r="J254" s="42"/>
      <c r="K254" s="42"/>
    </row>
    <row r="255" spans="1:11" s="43" customFormat="1" ht="25.5">
      <c r="A255" s="6">
        <v>115</v>
      </c>
      <c r="B255" s="47" t="s">
        <v>313</v>
      </c>
      <c r="C255" s="40">
        <v>1</v>
      </c>
      <c r="D255" s="41">
        <v>626</v>
      </c>
      <c r="E255" s="47" t="s">
        <v>173</v>
      </c>
      <c r="F255" s="40" t="s">
        <v>164</v>
      </c>
      <c r="G255" s="83">
        <v>300</v>
      </c>
      <c r="H255" s="83">
        <v>300</v>
      </c>
      <c r="I255" s="94">
        <f t="shared" si="2"/>
        <v>0</v>
      </c>
      <c r="J255" s="42"/>
      <c r="K255" s="42"/>
    </row>
    <row r="256" spans="1:11" s="43" customFormat="1" ht="25.5">
      <c r="A256" s="6">
        <v>116</v>
      </c>
      <c r="B256" s="47" t="s">
        <v>314</v>
      </c>
      <c r="C256" s="40">
        <v>1</v>
      </c>
      <c r="D256" s="41">
        <v>627</v>
      </c>
      <c r="E256" s="47" t="s">
        <v>173</v>
      </c>
      <c r="F256" s="40" t="s">
        <v>164</v>
      </c>
      <c r="G256" s="83">
        <v>75</v>
      </c>
      <c r="H256" s="83">
        <v>75</v>
      </c>
      <c r="I256" s="94">
        <f t="shared" si="2"/>
        <v>0</v>
      </c>
      <c r="J256" s="42"/>
      <c r="K256" s="42"/>
    </row>
    <row r="257" spans="1:11" customFormat="1" ht="32.25" customHeight="1">
      <c r="A257" s="6">
        <v>117</v>
      </c>
      <c r="B257" s="47" t="s">
        <v>315</v>
      </c>
      <c r="C257" s="40">
        <v>1</v>
      </c>
      <c r="D257" s="41">
        <v>628</v>
      </c>
      <c r="E257" s="47" t="s">
        <v>173</v>
      </c>
      <c r="F257" s="40" t="s">
        <v>164</v>
      </c>
      <c r="G257" s="83">
        <v>250</v>
      </c>
      <c r="H257" s="83">
        <v>250</v>
      </c>
      <c r="I257" s="94">
        <f t="shared" si="2"/>
        <v>0</v>
      </c>
      <c r="J257" s="42"/>
      <c r="K257" s="298"/>
    </row>
    <row r="258" spans="1:11" s="43" customFormat="1">
      <c r="A258" s="6">
        <v>118</v>
      </c>
      <c r="B258" s="47" t="s">
        <v>304</v>
      </c>
      <c r="C258" s="40">
        <v>1</v>
      </c>
      <c r="D258" s="41">
        <v>629</v>
      </c>
      <c r="E258" s="47" t="s">
        <v>316</v>
      </c>
      <c r="F258" s="40" t="s">
        <v>164</v>
      </c>
      <c r="G258" s="83">
        <v>50</v>
      </c>
      <c r="H258" s="83">
        <v>50</v>
      </c>
      <c r="I258" s="94">
        <f t="shared" si="2"/>
        <v>0</v>
      </c>
      <c r="J258" s="42"/>
      <c r="K258" s="42"/>
    </row>
    <row r="259" spans="1:11" s="43" customFormat="1" ht="25.5">
      <c r="A259" s="6">
        <v>119</v>
      </c>
      <c r="B259" s="47" t="s">
        <v>178</v>
      </c>
      <c r="C259" s="40">
        <v>1</v>
      </c>
      <c r="D259" s="41">
        <v>630</v>
      </c>
      <c r="E259" s="47" t="s">
        <v>173</v>
      </c>
      <c r="F259" s="40" t="s">
        <v>164</v>
      </c>
      <c r="G259" s="83">
        <v>40</v>
      </c>
      <c r="H259" s="83">
        <v>40</v>
      </c>
      <c r="I259" s="94">
        <f t="shared" si="2"/>
        <v>0</v>
      </c>
      <c r="J259" s="42"/>
      <c r="K259" s="42"/>
    </row>
    <row r="260" spans="1:11" s="193" customFormat="1" ht="96">
      <c r="A260" s="423" t="s">
        <v>5</v>
      </c>
      <c r="B260" s="194" t="s">
        <v>155</v>
      </c>
      <c r="C260" s="194" t="s">
        <v>156</v>
      </c>
      <c r="D260" s="194" t="s">
        <v>8</v>
      </c>
      <c r="E260" s="194" t="s">
        <v>157</v>
      </c>
      <c r="F260" s="194" t="s">
        <v>158</v>
      </c>
      <c r="G260" s="194" t="s">
        <v>10</v>
      </c>
      <c r="H260" s="194" t="s">
        <v>159</v>
      </c>
      <c r="I260" s="194" t="s">
        <v>160</v>
      </c>
      <c r="J260" s="194" t="s">
        <v>161</v>
      </c>
      <c r="K260" s="195" t="s">
        <v>14</v>
      </c>
    </row>
    <row r="261" spans="1:11" s="43" customFormat="1">
      <c r="A261" s="6">
        <v>120</v>
      </c>
      <c r="B261" s="47" t="s">
        <v>17</v>
      </c>
      <c r="C261" s="40">
        <v>1</v>
      </c>
      <c r="D261" s="41">
        <v>631</v>
      </c>
      <c r="E261" s="47" t="s">
        <v>317</v>
      </c>
      <c r="F261" s="40" t="s">
        <v>164</v>
      </c>
      <c r="G261" s="83">
        <v>67.400000000000006</v>
      </c>
      <c r="H261" s="83">
        <v>67.400000000000006</v>
      </c>
      <c r="I261" s="94">
        <f t="shared" si="2"/>
        <v>0</v>
      </c>
      <c r="J261" s="42"/>
      <c r="K261" s="42"/>
    </row>
    <row r="262" spans="1:11" s="43" customFormat="1" ht="25.5">
      <c r="A262" s="6">
        <v>121</v>
      </c>
      <c r="B262" s="47" t="s">
        <v>318</v>
      </c>
      <c r="C262" s="40">
        <v>1</v>
      </c>
      <c r="D262" s="41">
        <v>632</v>
      </c>
      <c r="E262" s="47" t="s">
        <v>173</v>
      </c>
      <c r="F262" s="40" t="s">
        <v>164</v>
      </c>
      <c r="G262" s="83">
        <v>10</v>
      </c>
      <c r="H262" s="83">
        <v>10</v>
      </c>
      <c r="I262" s="94">
        <f t="shared" si="2"/>
        <v>0</v>
      </c>
      <c r="J262" s="42"/>
      <c r="K262" s="42"/>
    </row>
    <row r="263" spans="1:11" s="43" customFormat="1">
      <c r="A263" s="6">
        <v>122</v>
      </c>
      <c r="B263" s="47" t="s">
        <v>198</v>
      </c>
      <c r="C263" s="40">
        <v>1</v>
      </c>
      <c r="D263" s="41">
        <v>633</v>
      </c>
      <c r="E263" s="47" t="s">
        <v>319</v>
      </c>
      <c r="F263" s="40" t="s">
        <v>164</v>
      </c>
      <c r="G263" s="83">
        <v>28</v>
      </c>
      <c r="H263" s="83">
        <v>28</v>
      </c>
      <c r="I263" s="94">
        <f t="shared" si="2"/>
        <v>0</v>
      </c>
      <c r="J263" s="42"/>
      <c r="K263" s="42"/>
    </row>
    <row r="264" spans="1:11" s="43" customFormat="1" ht="25.5">
      <c r="A264" s="6">
        <v>123</v>
      </c>
      <c r="B264" s="47" t="s">
        <v>320</v>
      </c>
      <c r="C264" s="40">
        <v>1</v>
      </c>
      <c r="D264" s="41">
        <v>634</v>
      </c>
      <c r="E264" s="47" t="s">
        <v>173</v>
      </c>
      <c r="F264" s="40" t="s">
        <v>164</v>
      </c>
      <c r="G264" s="83">
        <v>70</v>
      </c>
      <c r="H264" s="83">
        <v>70</v>
      </c>
      <c r="I264" s="94">
        <f t="shared" si="2"/>
        <v>0</v>
      </c>
      <c r="J264" s="42"/>
      <c r="K264" s="42"/>
    </row>
    <row r="265" spans="1:11" s="43" customFormat="1" ht="25.5">
      <c r="A265" s="6">
        <v>124</v>
      </c>
      <c r="B265" s="47" t="s">
        <v>320</v>
      </c>
      <c r="C265" s="40">
        <v>2</v>
      </c>
      <c r="D265" s="41">
        <v>635.63599999999997</v>
      </c>
      <c r="E265" s="47" t="s">
        <v>173</v>
      </c>
      <c r="F265" s="40" t="s">
        <v>164</v>
      </c>
      <c r="G265" s="83">
        <v>70</v>
      </c>
      <c r="H265" s="83">
        <v>70</v>
      </c>
      <c r="I265" s="94">
        <f t="shared" si="2"/>
        <v>0</v>
      </c>
      <c r="J265" s="42"/>
      <c r="K265" s="42"/>
    </row>
    <row r="266" spans="1:11" s="43" customFormat="1" ht="25.5">
      <c r="A266" s="6">
        <v>125</v>
      </c>
      <c r="B266" s="47" t="s">
        <v>321</v>
      </c>
      <c r="C266" s="40">
        <v>1</v>
      </c>
      <c r="D266" s="41">
        <v>637</v>
      </c>
      <c r="E266" s="47" t="s">
        <v>322</v>
      </c>
      <c r="F266" s="40" t="s">
        <v>164</v>
      </c>
      <c r="G266" s="83">
        <v>175</v>
      </c>
      <c r="H266" s="83">
        <v>175</v>
      </c>
      <c r="I266" s="94">
        <v>0</v>
      </c>
      <c r="J266" s="42"/>
      <c r="K266" s="42"/>
    </row>
    <row r="267" spans="1:11" s="43" customFormat="1" ht="25.5">
      <c r="A267" s="6">
        <v>126</v>
      </c>
      <c r="B267" s="47" t="s">
        <v>323</v>
      </c>
      <c r="C267" s="40">
        <v>1</v>
      </c>
      <c r="D267" s="41">
        <v>638</v>
      </c>
      <c r="E267" s="47" t="s">
        <v>322</v>
      </c>
      <c r="F267" s="40" t="s">
        <v>164</v>
      </c>
      <c r="G267" s="83">
        <v>85</v>
      </c>
      <c r="H267" s="83">
        <v>85</v>
      </c>
      <c r="I267" s="94">
        <v>0</v>
      </c>
      <c r="J267" s="42"/>
      <c r="K267" s="42"/>
    </row>
    <row r="268" spans="1:11" s="43" customFormat="1" ht="25.5">
      <c r="A268" s="6">
        <v>127</v>
      </c>
      <c r="B268" s="47" t="s">
        <v>324</v>
      </c>
      <c r="C268" s="40">
        <v>1</v>
      </c>
      <c r="D268" s="41">
        <v>639</v>
      </c>
      <c r="E268" s="47" t="s">
        <v>325</v>
      </c>
      <c r="F268" s="40" t="s">
        <v>164</v>
      </c>
      <c r="G268" s="83">
        <v>130</v>
      </c>
      <c r="H268" s="83">
        <v>130</v>
      </c>
      <c r="I268" s="94">
        <f t="shared" si="2"/>
        <v>0</v>
      </c>
      <c r="J268" s="42"/>
      <c r="K268" s="42"/>
    </row>
    <row r="269" spans="1:11" s="43" customFormat="1" ht="25.5">
      <c r="A269" s="6">
        <v>128</v>
      </c>
      <c r="B269" s="47" t="s">
        <v>324</v>
      </c>
      <c r="C269" s="40">
        <v>1</v>
      </c>
      <c r="D269" s="41"/>
      <c r="E269" s="47" t="s">
        <v>322</v>
      </c>
      <c r="F269" s="40" t="s">
        <v>164</v>
      </c>
      <c r="G269" s="83">
        <v>255</v>
      </c>
      <c r="H269" s="83">
        <v>255</v>
      </c>
      <c r="I269" s="94">
        <v>0</v>
      </c>
      <c r="J269" s="42"/>
      <c r="K269" s="42"/>
    </row>
    <row r="270" spans="1:11" s="43" customFormat="1">
      <c r="A270" s="6">
        <v>129</v>
      </c>
      <c r="B270" s="47" t="s">
        <v>326</v>
      </c>
      <c r="C270" s="40">
        <v>1</v>
      </c>
      <c r="D270" s="41">
        <v>90</v>
      </c>
      <c r="E270" s="47" t="s">
        <v>266</v>
      </c>
      <c r="F270" s="40" t="s">
        <v>164</v>
      </c>
      <c r="G270" s="83">
        <v>100</v>
      </c>
      <c r="H270" s="83">
        <v>100</v>
      </c>
      <c r="I270" s="94">
        <f t="shared" ref="I270:I336" si="3">G270-H270</f>
        <v>0</v>
      </c>
      <c r="J270" s="42"/>
      <c r="K270" s="42"/>
    </row>
    <row r="271" spans="1:11" s="43" customFormat="1">
      <c r="A271" s="6">
        <v>130</v>
      </c>
      <c r="B271" s="47" t="s">
        <v>326</v>
      </c>
      <c r="C271" s="40">
        <v>1</v>
      </c>
      <c r="D271" s="41">
        <v>91</v>
      </c>
      <c r="E271" s="47" t="s">
        <v>266</v>
      </c>
      <c r="F271" s="40" t="s">
        <v>164</v>
      </c>
      <c r="G271" s="83">
        <v>70</v>
      </c>
      <c r="H271" s="83">
        <v>70</v>
      </c>
      <c r="I271" s="94">
        <f t="shared" si="3"/>
        <v>0</v>
      </c>
      <c r="J271" s="42"/>
      <c r="K271" s="42"/>
    </row>
    <row r="272" spans="1:11" s="43" customFormat="1">
      <c r="A272" s="6">
        <v>131</v>
      </c>
      <c r="B272" s="47" t="s">
        <v>326</v>
      </c>
      <c r="C272" s="40">
        <v>1</v>
      </c>
      <c r="D272" s="41">
        <v>92</v>
      </c>
      <c r="E272" s="47" t="s">
        <v>266</v>
      </c>
      <c r="F272" s="40" t="s">
        <v>164</v>
      </c>
      <c r="G272" s="83">
        <v>70</v>
      </c>
      <c r="H272" s="83">
        <v>70</v>
      </c>
      <c r="I272" s="94">
        <f t="shared" si="3"/>
        <v>0</v>
      </c>
      <c r="J272" s="42"/>
      <c r="K272" s="42"/>
    </row>
    <row r="273" spans="1:11" s="43" customFormat="1">
      <c r="A273" s="6">
        <v>132</v>
      </c>
      <c r="B273" s="47" t="s">
        <v>326</v>
      </c>
      <c r="C273" s="40">
        <v>1</v>
      </c>
      <c r="D273" s="41">
        <v>93</v>
      </c>
      <c r="E273" s="47" t="s">
        <v>266</v>
      </c>
      <c r="F273" s="40" t="s">
        <v>164</v>
      </c>
      <c r="G273" s="83">
        <v>70</v>
      </c>
      <c r="H273" s="83">
        <v>70</v>
      </c>
      <c r="I273" s="94">
        <f t="shared" si="3"/>
        <v>0</v>
      </c>
      <c r="J273" s="42"/>
      <c r="K273" s="42"/>
    </row>
    <row r="274" spans="1:11" s="43" customFormat="1">
      <c r="A274" s="6">
        <v>133</v>
      </c>
      <c r="B274" s="47" t="s">
        <v>165</v>
      </c>
      <c r="C274" s="40">
        <v>1</v>
      </c>
      <c r="D274" s="41">
        <v>94</v>
      </c>
      <c r="E274" s="47" t="s">
        <v>327</v>
      </c>
      <c r="F274" s="40" t="s">
        <v>164</v>
      </c>
      <c r="G274" s="83">
        <v>70</v>
      </c>
      <c r="H274" s="83">
        <v>70</v>
      </c>
      <c r="I274" s="94">
        <f t="shared" si="3"/>
        <v>0</v>
      </c>
      <c r="J274" s="42"/>
      <c r="K274" s="42"/>
    </row>
    <row r="275" spans="1:11" s="43" customFormat="1">
      <c r="A275" s="6">
        <v>134</v>
      </c>
      <c r="B275" s="47" t="s">
        <v>165</v>
      </c>
      <c r="C275" s="40">
        <v>1</v>
      </c>
      <c r="D275" s="41">
        <v>95</v>
      </c>
      <c r="E275" s="47" t="s">
        <v>327</v>
      </c>
      <c r="F275" s="40" t="s">
        <v>164</v>
      </c>
      <c r="G275" s="83">
        <v>70</v>
      </c>
      <c r="H275" s="83">
        <v>70</v>
      </c>
      <c r="I275" s="94">
        <f t="shared" si="3"/>
        <v>0</v>
      </c>
      <c r="J275" s="42"/>
      <c r="K275" s="42"/>
    </row>
    <row r="276" spans="1:11" s="43" customFormat="1">
      <c r="A276" s="6">
        <v>135</v>
      </c>
      <c r="B276" s="47" t="s">
        <v>165</v>
      </c>
      <c r="C276" s="40">
        <v>1</v>
      </c>
      <c r="D276" s="41">
        <v>96</v>
      </c>
      <c r="E276" s="47" t="s">
        <v>328</v>
      </c>
      <c r="F276" s="40" t="s">
        <v>164</v>
      </c>
      <c r="G276" s="83">
        <v>49</v>
      </c>
      <c r="H276" s="83">
        <v>49</v>
      </c>
      <c r="I276" s="94">
        <f t="shared" si="3"/>
        <v>0</v>
      </c>
      <c r="J276" s="42"/>
      <c r="K276" s="42"/>
    </row>
    <row r="277" spans="1:11" s="43" customFormat="1" ht="25.5">
      <c r="A277" s="6">
        <v>136</v>
      </c>
      <c r="B277" s="47" t="s">
        <v>178</v>
      </c>
      <c r="C277" s="40">
        <v>1</v>
      </c>
      <c r="D277" s="41">
        <v>97</v>
      </c>
      <c r="E277" s="47" t="s">
        <v>329</v>
      </c>
      <c r="F277" s="40" t="s">
        <v>164</v>
      </c>
      <c r="G277" s="83">
        <v>40</v>
      </c>
      <c r="H277" s="83">
        <v>40</v>
      </c>
      <c r="I277" s="94">
        <f t="shared" si="3"/>
        <v>0</v>
      </c>
      <c r="J277" s="42"/>
      <c r="K277" s="42"/>
    </row>
    <row r="278" spans="1:11" s="43" customFormat="1">
      <c r="A278" s="6">
        <v>137</v>
      </c>
      <c r="B278" s="47" t="s">
        <v>178</v>
      </c>
      <c r="C278" s="40">
        <v>1</v>
      </c>
      <c r="D278" s="41">
        <v>98</v>
      </c>
      <c r="E278" s="47" t="s">
        <v>179</v>
      </c>
      <c r="F278" s="40" t="s">
        <v>164</v>
      </c>
      <c r="G278" s="83">
        <v>20</v>
      </c>
      <c r="H278" s="83">
        <v>20</v>
      </c>
      <c r="I278" s="94">
        <f t="shared" si="3"/>
        <v>0</v>
      </c>
      <c r="J278" s="42"/>
      <c r="K278" s="42"/>
    </row>
    <row r="279" spans="1:11" customFormat="1" ht="25.5" customHeight="1">
      <c r="A279" s="6">
        <v>138</v>
      </c>
      <c r="B279" s="47" t="s">
        <v>17</v>
      </c>
      <c r="C279" s="40">
        <v>1</v>
      </c>
      <c r="D279" s="41">
        <v>99</v>
      </c>
      <c r="E279" s="47" t="s">
        <v>179</v>
      </c>
      <c r="F279" s="40" t="s">
        <v>164</v>
      </c>
      <c r="G279" s="83">
        <v>45</v>
      </c>
      <c r="H279" s="83">
        <v>45</v>
      </c>
      <c r="I279" s="94">
        <f t="shared" si="3"/>
        <v>0</v>
      </c>
      <c r="J279" s="42"/>
      <c r="K279" s="298"/>
    </row>
    <row r="280" spans="1:11" s="43" customFormat="1" ht="25.5">
      <c r="A280" s="6">
        <v>139</v>
      </c>
      <c r="B280" s="47" t="s">
        <v>330</v>
      </c>
      <c r="C280" s="40">
        <v>1</v>
      </c>
      <c r="D280" s="41">
        <v>100</v>
      </c>
      <c r="E280" s="47" t="s">
        <v>329</v>
      </c>
      <c r="F280" s="40" t="s">
        <v>164</v>
      </c>
      <c r="G280" s="83">
        <v>10</v>
      </c>
      <c r="H280" s="83">
        <v>10</v>
      </c>
      <c r="I280" s="94">
        <f t="shared" si="3"/>
        <v>0</v>
      </c>
      <c r="J280" s="42"/>
      <c r="K280" s="42"/>
    </row>
    <row r="281" spans="1:11" s="43" customFormat="1" ht="25.5">
      <c r="A281" s="6">
        <v>140</v>
      </c>
      <c r="B281" s="47" t="s">
        <v>331</v>
      </c>
      <c r="C281" s="40">
        <v>1</v>
      </c>
      <c r="D281" s="41">
        <v>102</v>
      </c>
      <c r="E281" s="47" t="s">
        <v>329</v>
      </c>
      <c r="F281" s="40" t="s">
        <v>164</v>
      </c>
      <c r="G281" s="83">
        <v>70</v>
      </c>
      <c r="H281" s="83">
        <v>70</v>
      </c>
      <c r="I281" s="94">
        <f t="shared" si="3"/>
        <v>0</v>
      </c>
      <c r="J281" s="42"/>
      <c r="K281" s="42"/>
    </row>
    <row r="282" spans="1:11" s="193" customFormat="1" ht="96">
      <c r="A282" s="423" t="s">
        <v>5</v>
      </c>
      <c r="B282" s="194" t="s">
        <v>155</v>
      </c>
      <c r="C282" s="194" t="s">
        <v>156</v>
      </c>
      <c r="D282" s="194" t="s">
        <v>8</v>
      </c>
      <c r="E282" s="194" t="s">
        <v>157</v>
      </c>
      <c r="F282" s="194" t="s">
        <v>158</v>
      </c>
      <c r="G282" s="194" t="s">
        <v>10</v>
      </c>
      <c r="H282" s="194" t="s">
        <v>159</v>
      </c>
      <c r="I282" s="194" t="s">
        <v>160</v>
      </c>
      <c r="J282" s="194" t="s">
        <v>161</v>
      </c>
      <c r="K282" s="195" t="s">
        <v>14</v>
      </c>
    </row>
    <row r="283" spans="1:11" s="43" customFormat="1" ht="38.25">
      <c r="A283" s="6">
        <v>141</v>
      </c>
      <c r="B283" s="47" t="s">
        <v>332</v>
      </c>
      <c r="C283" s="40">
        <v>3</v>
      </c>
      <c r="D283" s="41" t="s">
        <v>333</v>
      </c>
      <c r="E283" s="47" t="s">
        <v>329</v>
      </c>
      <c r="F283" s="40" t="s">
        <v>164</v>
      </c>
      <c r="G283" s="83">
        <v>70</v>
      </c>
      <c r="H283" s="83">
        <v>70</v>
      </c>
      <c r="I283" s="94">
        <f t="shared" si="3"/>
        <v>0</v>
      </c>
      <c r="J283" s="42"/>
      <c r="K283" s="42"/>
    </row>
    <row r="284" spans="1:11" s="43" customFormat="1">
      <c r="A284" s="6">
        <v>142</v>
      </c>
      <c r="B284" s="47" t="s">
        <v>334</v>
      </c>
      <c r="C284" s="40">
        <v>2</v>
      </c>
      <c r="D284" s="41">
        <v>106.107</v>
      </c>
      <c r="E284" s="47" t="s">
        <v>335</v>
      </c>
      <c r="F284" s="40" t="s">
        <v>164</v>
      </c>
      <c r="G284" s="83">
        <v>98</v>
      </c>
      <c r="H284" s="83">
        <v>98</v>
      </c>
      <c r="I284" s="94">
        <f t="shared" si="3"/>
        <v>0</v>
      </c>
      <c r="J284" s="42"/>
      <c r="K284" s="42"/>
    </row>
    <row r="285" spans="1:11" s="43" customFormat="1" ht="51">
      <c r="A285" s="6">
        <v>143</v>
      </c>
      <c r="B285" s="47" t="s">
        <v>336</v>
      </c>
      <c r="C285" s="40">
        <v>5</v>
      </c>
      <c r="D285" s="41" t="s">
        <v>337</v>
      </c>
      <c r="E285" s="47" t="s">
        <v>329</v>
      </c>
      <c r="F285" s="40" t="s">
        <v>164</v>
      </c>
      <c r="G285" s="83">
        <v>125</v>
      </c>
      <c r="H285" s="83">
        <v>125</v>
      </c>
      <c r="I285" s="94">
        <f t="shared" si="3"/>
        <v>0</v>
      </c>
      <c r="J285" s="42"/>
      <c r="K285" s="42"/>
    </row>
    <row r="286" spans="1:11" s="43" customFormat="1" ht="38.25">
      <c r="A286" s="6">
        <v>144</v>
      </c>
      <c r="B286" s="47" t="s">
        <v>338</v>
      </c>
      <c r="C286" s="40">
        <v>1</v>
      </c>
      <c r="D286" s="41">
        <v>113.117</v>
      </c>
      <c r="E286" s="47" t="s">
        <v>339</v>
      </c>
      <c r="F286" s="40" t="s">
        <v>164</v>
      </c>
      <c r="G286" s="83">
        <v>674.2</v>
      </c>
      <c r="H286" s="83">
        <v>674.2</v>
      </c>
      <c r="I286" s="94">
        <v>0</v>
      </c>
      <c r="J286" s="42"/>
      <c r="K286" s="42"/>
    </row>
    <row r="287" spans="1:11" s="43" customFormat="1" ht="25.5">
      <c r="A287" s="6">
        <v>145</v>
      </c>
      <c r="B287" s="47" t="s">
        <v>340</v>
      </c>
      <c r="C287" s="40">
        <v>2</v>
      </c>
      <c r="D287" s="41" t="s">
        <v>341</v>
      </c>
      <c r="E287" s="77" t="s">
        <v>179</v>
      </c>
      <c r="F287" s="40" t="s">
        <v>164</v>
      </c>
      <c r="G287" s="83">
        <v>204.52</v>
      </c>
      <c r="H287" s="83">
        <v>204.52</v>
      </c>
      <c r="I287" s="94">
        <f t="shared" si="3"/>
        <v>0</v>
      </c>
      <c r="J287" s="42"/>
      <c r="K287" s="42"/>
    </row>
    <row r="288" spans="1:11" s="43" customFormat="1">
      <c r="A288" s="6">
        <v>146</v>
      </c>
      <c r="B288" s="47" t="s">
        <v>342</v>
      </c>
      <c r="C288" s="40">
        <v>1</v>
      </c>
      <c r="D288" s="41">
        <v>144</v>
      </c>
      <c r="E288" s="77" t="s">
        <v>343</v>
      </c>
      <c r="F288" s="40" t="s">
        <v>164</v>
      </c>
      <c r="G288" s="83">
        <v>177.93</v>
      </c>
      <c r="H288" s="83">
        <v>177.93</v>
      </c>
      <c r="I288" s="94">
        <f t="shared" si="3"/>
        <v>0</v>
      </c>
      <c r="J288" s="42"/>
      <c r="K288" s="42"/>
    </row>
    <row r="289" spans="1:11" s="43" customFormat="1">
      <c r="A289" s="6">
        <v>147</v>
      </c>
      <c r="B289" s="47" t="s">
        <v>344</v>
      </c>
      <c r="C289" s="40">
        <v>1</v>
      </c>
      <c r="D289" s="41">
        <v>145</v>
      </c>
      <c r="E289" s="77" t="s">
        <v>343</v>
      </c>
      <c r="F289" s="40" t="s">
        <v>164</v>
      </c>
      <c r="G289" s="83">
        <v>96</v>
      </c>
      <c r="H289" s="83">
        <v>96</v>
      </c>
      <c r="I289" s="94">
        <f t="shared" si="3"/>
        <v>0</v>
      </c>
      <c r="J289" s="42"/>
      <c r="K289" s="42"/>
    </row>
    <row r="290" spans="1:11" s="43" customFormat="1" ht="38.25">
      <c r="A290" s="6">
        <v>148</v>
      </c>
      <c r="B290" s="47" t="s">
        <v>304</v>
      </c>
      <c r="C290" s="40">
        <v>4</v>
      </c>
      <c r="D290" s="41" t="s">
        <v>345</v>
      </c>
      <c r="E290" s="77" t="s">
        <v>346</v>
      </c>
      <c r="F290" s="40" t="s">
        <v>164</v>
      </c>
      <c r="G290" s="83">
        <v>50</v>
      </c>
      <c r="H290" s="83">
        <v>50</v>
      </c>
      <c r="I290" s="94">
        <f t="shared" si="3"/>
        <v>0</v>
      </c>
      <c r="J290" s="42"/>
      <c r="K290" s="42"/>
    </row>
    <row r="291" spans="1:11" s="43" customFormat="1" ht="25.5">
      <c r="A291" s="6">
        <v>149</v>
      </c>
      <c r="B291" s="47" t="s">
        <v>347</v>
      </c>
      <c r="C291" s="40">
        <v>1</v>
      </c>
      <c r="D291" s="41">
        <v>597</v>
      </c>
      <c r="E291" s="47" t="s">
        <v>173</v>
      </c>
      <c r="F291" s="40" t="s">
        <v>164</v>
      </c>
      <c r="G291" s="83">
        <v>800</v>
      </c>
      <c r="H291" s="83">
        <v>800</v>
      </c>
      <c r="I291" s="94">
        <f t="shared" si="3"/>
        <v>0</v>
      </c>
      <c r="J291" s="42"/>
      <c r="K291" s="42"/>
    </row>
    <row r="292" spans="1:11" s="43" customFormat="1" ht="25.5">
      <c r="A292" s="6">
        <v>150</v>
      </c>
      <c r="B292" s="47" t="s">
        <v>348</v>
      </c>
      <c r="C292" s="40">
        <v>1</v>
      </c>
      <c r="D292" s="41">
        <v>598</v>
      </c>
      <c r="E292" s="47" t="s">
        <v>173</v>
      </c>
      <c r="F292" s="40" t="s">
        <v>164</v>
      </c>
      <c r="G292" s="83">
        <v>200</v>
      </c>
      <c r="H292" s="83">
        <v>200</v>
      </c>
      <c r="I292" s="94">
        <f t="shared" si="3"/>
        <v>0</v>
      </c>
      <c r="J292" s="42"/>
      <c r="K292" s="42"/>
    </row>
    <row r="293" spans="1:11" s="43" customFormat="1" ht="25.5">
      <c r="A293" s="6">
        <v>151</v>
      </c>
      <c r="B293" s="47" t="s">
        <v>349</v>
      </c>
      <c r="C293" s="40">
        <v>1</v>
      </c>
      <c r="D293" s="41">
        <v>599</v>
      </c>
      <c r="E293" s="47" t="s">
        <v>173</v>
      </c>
      <c r="F293" s="40" t="s">
        <v>164</v>
      </c>
      <c r="G293" s="83">
        <v>80</v>
      </c>
      <c r="H293" s="83">
        <v>80</v>
      </c>
      <c r="I293" s="94">
        <f t="shared" si="3"/>
        <v>0</v>
      </c>
      <c r="J293" s="42"/>
      <c r="K293" s="42"/>
    </row>
    <row r="294" spans="1:11" s="43" customFormat="1" ht="25.5">
      <c r="A294" s="6">
        <v>152</v>
      </c>
      <c r="B294" s="47" t="s">
        <v>304</v>
      </c>
      <c r="C294" s="40">
        <v>3</v>
      </c>
      <c r="D294" s="41" t="s">
        <v>350</v>
      </c>
      <c r="E294" s="47" t="s">
        <v>351</v>
      </c>
      <c r="F294" s="40" t="s">
        <v>164</v>
      </c>
      <c r="G294" s="83">
        <v>120</v>
      </c>
      <c r="H294" s="83">
        <v>120</v>
      </c>
      <c r="I294" s="94">
        <f t="shared" si="3"/>
        <v>0</v>
      </c>
      <c r="J294" s="42"/>
      <c r="K294" s="42"/>
    </row>
    <row r="295" spans="1:11" s="43" customFormat="1" ht="25.5">
      <c r="A295" s="6">
        <v>153</v>
      </c>
      <c r="B295" s="47" t="s">
        <v>176</v>
      </c>
      <c r="C295" s="40">
        <v>1</v>
      </c>
      <c r="D295" s="41">
        <v>603</v>
      </c>
      <c r="E295" s="47" t="s">
        <v>173</v>
      </c>
      <c r="F295" s="40" t="s">
        <v>164</v>
      </c>
      <c r="G295" s="83">
        <v>80</v>
      </c>
      <c r="H295" s="83">
        <v>80</v>
      </c>
      <c r="I295" s="94">
        <f t="shared" si="3"/>
        <v>0</v>
      </c>
      <c r="J295" s="42"/>
      <c r="K295" s="42"/>
    </row>
    <row r="296" spans="1:11" customFormat="1" ht="31.5" customHeight="1">
      <c r="A296" s="6">
        <v>154</v>
      </c>
      <c r="B296" s="47" t="s">
        <v>352</v>
      </c>
      <c r="C296" s="40">
        <v>4</v>
      </c>
      <c r="D296" s="41" t="s">
        <v>353</v>
      </c>
      <c r="E296" s="47" t="s">
        <v>173</v>
      </c>
      <c r="F296" s="40" t="s">
        <v>164</v>
      </c>
      <c r="G296" s="83">
        <v>32.4</v>
      </c>
      <c r="H296" s="83">
        <v>32.4</v>
      </c>
      <c r="I296" s="94">
        <f t="shared" si="3"/>
        <v>0</v>
      </c>
      <c r="J296" s="42"/>
      <c r="K296" s="298"/>
    </row>
    <row r="297" spans="1:11" s="43" customFormat="1">
      <c r="A297" s="6">
        <v>155</v>
      </c>
      <c r="B297" s="47" t="s">
        <v>354</v>
      </c>
      <c r="C297" s="40">
        <v>1</v>
      </c>
      <c r="D297" s="41">
        <v>608</v>
      </c>
      <c r="E297" s="47" t="s">
        <v>355</v>
      </c>
      <c r="F297" s="40" t="s">
        <v>164</v>
      </c>
      <c r="G297" s="83">
        <v>39</v>
      </c>
      <c r="H297" s="83">
        <v>39</v>
      </c>
      <c r="I297" s="94">
        <f t="shared" si="3"/>
        <v>0</v>
      </c>
      <c r="J297" s="42"/>
      <c r="K297" s="42"/>
    </row>
    <row r="298" spans="1:11" s="193" customFormat="1" ht="96">
      <c r="A298" s="423" t="s">
        <v>5</v>
      </c>
      <c r="B298" s="194" t="s">
        <v>155</v>
      </c>
      <c r="C298" s="194" t="s">
        <v>156</v>
      </c>
      <c r="D298" s="194" t="s">
        <v>8</v>
      </c>
      <c r="E298" s="194" t="s">
        <v>157</v>
      </c>
      <c r="F298" s="194" t="s">
        <v>158</v>
      </c>
      <c r="G298" s="194" t="s">
        <v>10</v>
      </c>
      <c r="H298" s="194" t="s">
        <v>159</v>
      </c>
      <c r="I298" s="194" t="s">
        <v>160</v>
      </c>
      <c r="J298" s="194" t="s">
        <v>161</v>
      </c>
      <c r="K298" s="195" t="s">
        <v>14</v>
      </c>
    </row>
    <row r="299" spans="1:11" s="43" customFormat="1" ht="51">
      <c r="A299" s="6">
        <v>156</v>
      </c>
      <c r="B299" s="47" t="s">
        <v>356</v>
      </c>
      <c r="C299" s="40">
        <v>10</v>
      </c>
      <c r="D299" s="41" t="s">
        <v>357</v>
      </c>
      <c r="E299" s="47" t="s">
        <v>173</v>
      </c>
      <c r="F299" s="40" t="s">
        <v>164</v>
      </c>
      <c r="G299" s="83">
        <v>1800</v>
      </c>
      <c r="H299" s="83">
        <v>1800</v>
      </c>
      <c r="I299" s="94">
        <f t="shared" si="3"/>
        <v>0</v>
      </c>
      <c r="J299" s="42"/>
      <c r="K299" s="42"/>
    </row>
    <row r="300" spans="1:11" s="43" customFormat="1">
      <c r="A300" s="6">
        <v>157</v>
      </c>
      <c r="B300" s="47" t="s">
        <v>354</v>
      </c>
      <c r="C300" s="40">
        <v>1</v>
      </c>
      <c r="D300" s="41">
        <v>916</v>
      </c>
      <c r="E300" s="47" t="s">
        <v>355</v>
      </c>
      <c r="F300" s="40" t="s">
        <v>164</v>
      </c>
      <c r="G300" s="83">
        <v>39</v>
      </c>
      <c r="H300" s="83">
        <v>39</v>
      </c>
      <c r="I300" s="94">
        <f t="shared" si="3"/>
        <v>0</v>
      </c>
      <c r="J300" s="42"/>
      <c r="K300" s="42"/>
    </row>
    <row r="301" spans="1:11" s="43" customFormat="1" ht="25.5">
      <c r="A301" s="6">
        <v>158</v>
      </c>
      <c r="B301" s="47" t="s">
        <v>358</v>
      </c>
      <c r="C301" s="40">
        <v>1</v>
      </c>
      <c r="D301" s="41">
        <v>616</v>
      </c>
      <c r="E301" s="47" t="s">
        <v>355</v>
      </c>
      <c r="F301" s="40" t="s">
        <v>164</v>
      </c>
      <c r="G301" s="83">
        <v>980</v>
      </c>
      <c r="H301" s="83">
        <v>980</v>
      </c>
      <c r="I301" s="94">
        <f t="shared" si="3"/>
        <v>0</v>
      </c>
      <c r="J301" s="42"/>
      <c r="K301" s="42"/>
    </row>
    <row r="302" spans="1:11" s="43" customFormat="1">
      <c r="A302" s="6">
        <v>159</v>
      </c>
      <c r="B302" s="47" t="s">
        <v>359</v>
      </c>
      <c r="C302" s="40">
        <v>1</v>
      </c>
      <c r="D302" s="41"/>
      <c r="E302" s="47" t="s">
        <v>360</v>
      </c>
      <c r="F302" s="40" t="s">
        <v>164</v>
      </c>
      <c r="G302" s="83">
        <v>68.06</v>
      </c>
      <c r="H302" s="83">
        <v>68.06</v>
      </c>
      <c r="I302" s="94">
        <f t="shared" si="3"/>
        <v>0</v>
      </c>
      <c r="J302" s="42"/>
      <c r="K302" s="42"/>
    </row>
    <row r="303" spans="1:11" s="43" customFormat="1">
      <c r="A303" s="6">
        <v>160</v>
      </c>
      <c r="B303" s="47" t="s">
        <v>221</v>
      </c>
      <c r="C303" s="40">
        <v>1</v>
      </c>
      <c r="D303" s="41">
        <v>617</v>
      </c>
      <c r="E303" s="47" t="s">
        <v>361</v>
      </c>
      <c r="F303" s="40" t="s">
        <v>164</v>
      </c>
      <c r="G303" s="83">
        <v>100</v>
      </c>
      <c r="H303" s="83">
        <v>100</v>
      </c>
      <c r="I303" s="94">
        <f t="shared" si="3"/>
        <v>0</v>
      </c>
      <c r="J303" s="42"/>
      <c r="K303" s="42"/>
    </row>
    <row r="304" spans="1:11" s="43" customFormat="1" ht="25.5">
      <c r="A304" s="6">
        <v>161</v>
      </c>
      <c r="B304" s="47" t="s">
        <v>362</v>
      </c>
      <c r="C304" s="40">
        <v>4</v>
      </c>
      <c r="D304" s="41" t="s">
        <v>363</v>
      </c>
      <c r="E304" s="47" t="s">
        <v>173</v>
      </c>
      <c r="F304" s="40" t="s">
        <v>164</v>
      </c>
      <c r="G304" s="83">
        <v>32.4</v>
      </c>
      <c r="H304" s="83">
        <v>32.4</v>
      </c>
      <c r="I304" s="94">
        <f t="shared" si="3"/>
        <v>0</v>
      </c>
      <c r="J304" s="42"/>
      <c r="K304" s="42"/>
    </row>
    <row r="305" spans="1:11" s="43" customFormat="1" ht="25.5">
      <c r="A305" s="6">
        <v>162</v>
      </c>
      <c r="B305" s="47" t="s">
        <v>349</v>
      </c>
      <c r="C305" s="40">
        <v>1</v>
      </c>
      <c r="D305" s="41">
        <v>625</v>
      </c>
      <c r="E305" s="47" t="s">
        <v>173</v>
      </c>
      <c r="F305" s="40" t="s">
        <v>164</v>
      </c>
      <c r="G305" s="83">
        <v>80</v>
      </c>
      <c r="H305" s="83">
        <v>80</v>
      </c>
      <c r="I305" s="94">
        <f t="shared" si="3"/>
        <v>0</v>
      </c>
      <c r="J305" s="42"/>
      <c r="K305" s="42"/>
    </row>
    <row r="306" spans="1:11" s="43" customFormat="1" ht="25.5">
      <c r="A306" s="6">
        <v>163</v>
      </c>
      <c r="B306" s="47" t="s">
        <v>364</v>
      </c>
      <c r="C306" s="40">
        <v>4</v>
      </c>
      <c r="D306" s="41" t="s">
        <v>365</v>
      </c>
      <c r="E306" s="47" t="s">
        <v>173</v>
      </c>
      <c r="F306" s="40" t="s">
        <v>164</v>
      </c>
      <c r="G306" s="83">
        <v>800</v>
      </c>
      <c r="H306" s="83">
        <v>800</v>
      </c>
      <c r="I306" s="94">
        <f t="shared" si="3"/>
        <v>0</v>
      </c>
      <c r="J306" s="42"/>
      <c r="K306" s="42"/>
    </row>
    <row r="307" spans="1:11" s="43" customFormat="1" ht="26.25" customHeight="1">
      <c r="A307" s="6">
        <v>164</v>
      </c>
      <c r="B307" s="47" t="s">
        <v>366</v>
      </c>
      <c r="C307" s="40">
        <v>5</v>
      </c>
      <c r="D307" s="41" t="s">
        <v>367</v>
      </c>
      <c r="E307" s="47" t="s">
        <v>173</v>
      </c>
      <c r="F307" s="40" t="s">
        <v>164</v>
      </c>
      <c r="G307" s="83">
        <v>1000</v>
      </c>
      <c r="H307" s="83">
        <v>1000</v>
      </c>
      <c r="I307" s="94">
        <f t="shared" si="3"/>
        <v>0</v>
      </c>
      <c r="J307" s="42"/>
      <c r="K307" s="42"/>
    </row>
    <row r="308" spans="1:11" s="43" customFormat="1" ht="25.5">
      <c r="A308" s="6">
        <v>165</v>
      </c>
      <c r="B308" s="47" t="s">
        <v>368</v>
      </c>
      <c r="C308" s="40">
        <v>16</v>
      </c>
      <c r="D308" s="41" t="s">
        <v>369</v>
      </c>
      <c r="E308" s="47" t="s">
        <v>173</v>
      </c>
      <c r="F308" s="40" t="s">
        <v>164</v>
      </c>
      <c r="G308" s="83">
        <v>1600</v>
      </c>
      <c r="H308" s="83">
        <v>1600</v>
      </c>
      <c r="I308" s="94">
        <f t="shared" si="3"/>
        <v>0</v>
      </c>
      <c r="J308" s="42"/>
      <c r="K308" s="42"/>
    </row>
    <row r="309" spans="1:11" s="43" customFormat="1" ht="25.5">
      <c r="A309" s="6">
        <v>166</v>
      </c>
      <c r="B309" s="47" t="s">
        <v>370</v>
      </c>
      <c r="C309" s="40">
        <v>4</v>
      </c>
      <c r="D309" s="41" t="s">
        <v>371</v>
      </c>
      <c r="E309" s="47" t="s">
        <v>173</v>
      </c>
      <c r="F309" s="40" t="s">
        <v>164</v>
      </c>
      <c r="G309" s="83">
        <v>360</v>
      </c>
      <c r="H309" s="83">
        <v>360</v>
      </c>
      <c r="I309" s="94">
        <f t="shared" si="3"/>
        <v>0</v>
      </c>
      <c r="J309" s="42"/>
      <c r="K309" s="42"/>
    </row>
    <row r="310" spans="1:11" s="43" customFormat="1" ht="30.75" customHeight="1">
      <c r="A310" s="6">
        <v>167</v>
      </c>
      <c r="B310" s="47" t="s">
        <v>372</v>
      </c>
      <c r="C310" s="40">
        <v>4</v>
      </c>
      <c r="D310" s="41" t="s">
        <v>373</v>
      </c>
      <c r="E310" s="47" t="s">
        <v>173</v>
      </c>
      <c r="F310" s="40" t="s">
        <v>164</v>
      </c>
      <c r="G310" s="83">
        <v>300</v>
      </c>
      <c r="H310" s="83">
        <v>300</v>
      </c>
      <c r="I310" s="94">
        <f t="shared" si="3"/>
        <v>0</v>
      </c>
      <c r="J310" s="42"/>
      <c r="K310" s="42"/>
    </row>
    <row r="311" spans="1:11" s="43" customFormat="1" ht="25.5">
      <c r="A311" s="6">
        <v>168</v>
      </c>
      <c r="B311" s="47" t="s">
        <v>374</v>
      </c>
      <c r="C311" s="40">
        <v>1</v>
      </c>
      <c r="D311" s="41">
        <v>401</v>
      </c>
      <c r="E311" s="47" t="s">
        <v>173</v>
      </c>
      <c r="F311" s="40" t="s">
        <v>164</v>
      </c>
      <c r="G311" s="83">
        <v>1050</v>
      </c>
      <c r="H311" s="83">
        <v>1050</v>
      </c>
      <c r="I311" s="94">
        <f t="shared" si="3"/>
        <v>0</v>
      </c>
      <c r="J311" s="42"/>
      <c r="K311" s="42"/>
    </row>
    <row r="312" spans="1:11" s="43" customFormat="1" ht="25.5">
      <c r="A312" s="6">
        <v>169</v>
      </c>
      <c r="B312" s="47" t="s">
        <v>375</v>
      </c>
      <c r="C312" s="40">
        <v>2</v>
      </c>
      <c r="D312" s="41">
        <v>402.40300000000002</v>
      </c>
      <c r="E312" s="47" t="s">
        <v>173</v>
      </c>
      <c r="F312" s="40" t="s">
        <v>228</v>
      </c>
      <c r="G312" s="83">
        <v>110</v>
      </c>
      <c r="H312" s="83">
        <v>110</v>
      </c>
      <c r="I312" s="94">
        <f t="shared" si="3"/>
        <v>0</v>
      </c>
      <c r="J312" s="42"/>
      <c r="K312" s="42"/>
    </row>
    <row r="313" spans="1:11" s="43" customFormat="1" ht="25.5">
      <c r="A313" s="6">
        <v>170</v>
      </c>
      <c r="B313" s="47" t="s">
        <v>376</v>
      </c>
      <c r="C313" s="40">
        <v>2</v>
      </c>
      <c r="D313" s="41">
        <v>404.40499999999997</v>
      </c>
      <c r="E313" s="47" t="s">
        <v>173</v>
      </c>
      <c r="F313" s="40" t="s">
        <v>228</v>
      </c>
      <c r="G313" s="83">
        <v>180</v>
      </c>
      <c r="H313" s="83">
        <v>180</v>
      </c>
      <c r="I313" s="94">
        <f t="shared" si="3"/>
        <v>0</v>
      </c>
      <c r="J313" s="42"/>
      <c r="K313" s="42"/>
    </row>
    <row r="314" spans="1:11" s="43" customFormat="1" ht="25.5">
      <c r="A314" s="6">
        <v>171</v>
      </c>
      <c r="B314" s="47" t="s">
        <v>377</v>
      </c>
      <c r="C314" s="40">
        <v>1</v>
      </c>
      <c r="D314" s="41">
        <v>406</v>
      </c>
      <c r="E314" s="47" t="s">
        <v>173</v>
      </c>
      <c r="F314" s="40" t="s">
        <v>228</v>
      </c>
      <c r="G314" s="83">
        <v>80</v>
      </c>
      <c r="H314" s="83">
        <v>80</v>
      </c>
      <c r="I314" s="94">
        <f t="shared" si="3"/>
        <v>0</v>
      </c>
      <c r="J314" s="42"/>
      <c r="K314" s="42"/>
    </row>
    <row r="315" spans="1:11" customFormat="1" ht="24" customHeight="1">
      <c r="A315" s="6">
        <v>172</v>
      </c>
      <c r="B315" s="47" t="s">
        <v>178</v>
      </c>
      <c r="C315" s="40">
        <v>3</v>
      </c>
      <c r="D315" s="41" t="s">
        <v>378</v>
      </c>
      <c r="E315" s="47" t="s">
        <v>173</v>
      </c>
      <c r="F315" s="40" t="s">
        <v>228</v>
      </c>
      <c r="G315" s="83">
        <v>120</v>
      </c>
      <c r="H315" s="83">
        <v>120</v>
      </c>
      <c r="I315" s="94">
        <f t="shared" si="3"/>
        <v>0</v>
      </c>
      <c r="J315" s="42"/>
      <c r="K315" s="298"/>
    </row>
    <row r="316" spans="1:11" s="43" customFormat="1" ht="25.5">
      <c r="A316" s="6">
        <v>173</v>
      </c>
      <c r="B316" s="47" t="s">
        <v>379</v>
      </c>
      <c r="C316" s="40">
        <v>2</v>
      </c>
      <c r="D316" s="41">
        <v>410.411</v>
      </c>
      <c r="E316" s="47" t="s">
        <v>380</v>
      </c>
      <c r="F316" s="40" t="s">
        <v>228</v>
      </c>
      <c r="G316" s="83">
        <v>1960</v>
      </c>
      <c r="H316" s="83">
        <v>1960</v>
      </c>
      <c r="I316" s="94">
        <f t="shared" si="3"/>
        <v>0</v>
      </c>
      <c r="J316" s="42"/>
      <c r="K316" s="42"/>
    </row>
    <row r="317" spans="1:11" s="193" customFormat="1" ht="96">
      <c r="A317" s="423" t="s">
        <v>5</v>
      </c>
      <c r="B317" s="194" t="s">
        <v>155</v>
      </c>
      <c r="C317" s="194" t="s">
        <v>156</v>
      </c>
      <c r="D317" s="194" t="s">
        <v>8</v>
      </c>
      <c r="E317" s="194" t="s">
        <v>157</v>
      </c>
      <c r="F317" s="194" t="s">
        <v>158</v>
      </c>
      <c r="G317" s="194" t="s">
        <v>10</v>
      </c>
      <c r="H317" s="194" t="s">
        <v>159</v>
      </c>
      <c r="I317" s="194" t="s">
        <v>160</v>
      </c>
      <c r="J317" s="194" t="s">
        <v>161</v>
      </c>
      <c r="K317" s="195" t="s">
        <v>14</v>
      </c>
    </row>
    <row r="318" spans="1:11" s="43" customFormat="1">
      <c r="A318" s="6">
        <v>174</v>
      </c>
      <c r="B318" s="47" t="s">
        <v>304</v>
      </c>
      <c r="C318" s="40">
        <v>1</v>
      </c>
      <c r="D318" s="41">
        <v>412</v>
      </c>
      <c r="E318" s="47" t="s">
        <v>381</v>
      </c>
      <c r="F318" s="40" t="s">
        <v>228</v>
      </c>
      <c r="G318" s="83">
        <v>40</v>
      </c>
      <c r="H318" s="83">
        <v>40</v>
      </c>
      <c r="I318" s="94">
        <f t="shared" si="3"/>
        <v>0</v>
      </c>
      <c r="J318" s="42"/>
      <c r="K318" s="42"/>
    </row>
    <row r="319" spans="1:11" s="43" customFormat="1" ht="25.5">
      <c r="A319" s="6">
        <v>175</v>
      </c>
      <c r="B319" s="47" t="s">
        <v>382</v>
      </c>
      <c r="C319" s="40">
        <v>1</v>
      </c>
      <c r="D319" s="41">
        <v>413</v>
      </c>
      <c r="E319" s="47" t="s">
        <v>173</v>
      </c>
      <c r="F319" s="40" t="s">
        <v>228</v>
      </c>
      <c r="G319" s="83">
        <v>160</v>
      </c>
      <c r="H319" s="83">
        <v>160</v>
      </c>
      <c r="I319" s="94">
        <f t="shared" si="3"/>
        <v>0</v>
      </c>
      <c r="J319" s="42"/>
      <c r="K319" s="42"/>
    </row>
    <row r="320" spans="1:11" s="43" customFormat="1" ht="25.5">
      <c r="A320" s="6">
        <v>176</v>
      </c>
      <c r="B320" s="47" t="s">
        <v>383</v>
      </c>
      <c r="C320" s="40">
        <v>1</v>
      </c>
      <c r="D320" s="41">
        <v>414</v>
      </c>
      <c r="E320" s="47" t="s">
        <v>384</v>
      </c>
      <c r="F320" s="40" t="s">
        <v>228</v>
      </c>
      <c r="G320" s="83">
        <v>73</v>
      </c>
      <c r="H320" s="83">
        <v>73</v>
      </c>
      <c r="I320" s="94">
        <f t="shared" si="3"/>
        <v>0</v>
      </c>
      <c r="J320" s="42"/>
      <c r="K320" s="42"/>
    </row>
    <row r="321" spans="1:11" s="43" customFormat="1" ht="25.5">
      <c r="A321" s="6">
        <v>177</v>
      </c>
      <c r="B321" s="47" t="s">
        <v>17</v>
      </c>
      <c r="C321" s="40">
        <v>1</v>
      </c>
      <c r="D321" s="41">
        <v>415</v>
      </c>
      <c r="E321" s="47" t="s">
        <v>385</v>
      </c>
      <c r="F321" s="40" t="s">
        <v>164</v>
      </c>
      <c r="G321" s="83">
        <v>65</v>
      </c>
      <c r="H321" s="83">
        <v>65</v>
      </c>
      <c r="I321" s="94">
        <f t="shared" si="3"/>
        <v>0</v>
      </c>
      <c r="J321" s="42"/>
      <c r="K321" s="42"/>
    </row>
    <row r="322" spans="1:11" s="43" customFormat="1">
      <c r="A322" s="6">
        <v>178</v>
      </c>
      <c r="B322" s="47" t="s">
        <v>386</v>
      </c>
      <c r="C322" s="40">
        <v>1</v>
      </c>
      <c r="D322" s="41">
        <v>89</v>
      </c>
      <c r="E322" s="47" t="s">
        <v>171</v>
      </c>
      <c r="F322" s="40" t="s">
        <v>164</v>
      </c>
      <c r="G322" s="83">
        <v>198.55</v>
      </c>
      <c r="H322" s="83">
        <v>198.55</v>
      </c>
      <c r="I322" s="94">
        <f t="shared" si="3"/>
        <v>0</v>
      </c>
      <c r="J322" s="42"/>
      <c r="K322" s="42"/>
    </row>
    <row r="323" spans="1:11" s="43" customFormat="1">
      <c r="A323" s="6">
        <v>179</v>
      </c>
      <c r="B323" s="47" t="s">
        <v>198</v>
      </c>
      <c r="C323" s="40">
        <v>1</v>
      </c>
      <c r="D323" s="41">
        <v>416</v>
      </c>
      <c r="E323" s="47" t="s">
        <v>380</v>
      </c>
      <c r="F323" s="40" t="s">
        <v>164</v>
      </c>
      <c r="G323" s="83">
        <v>28</v>
      </c>
      <c r="H323" s="83">
        <v>28</v>
      </c>
      <c r="I323" s="94">
        <f t="shared" si="3"/>
        <v>0</v>
      </c>
      <c r="J323" s="42"/>
      <c r="K323" s="42"/>
    </row>
    <row r="324" spans="1:11" s="43" customFormat="1" ht="25.5">
      <c r="A324" s="6">
        <v>180</v>
      </c>
      <c r="B324" s="47" t="s">
        <v>387</v>
      </c>
      <c r="C324" s="40">
        <v>1</v>
      </c>
      <c r="D324" s="41">
        <v>417</v>
      </c>
      <c r="E324" s="47" t="s">
        <v>173</v>
      </c>
      <c r="F324" s="40" t="s">
        <v>164</v>
      </c>
      <c r="G324" s="83">
        <v>75</v>
      </c>
      <c r="H324" s="83">
        <v>75</v>
      </c>
      <c r="I324" s="94">
        <f t="shared" si="3"/>
        <v>0</v>
      </c>
      <c r="J324" s="42"/>
      <c r="K324" s="42"/>
    </row>
    <row r="325" spans="1:11" s="43" customFormat="1" ht="25.5">
      <c r="A325" s="6">
        <v>181</v>
      </c>
      <c r="B325" s="47" t="s">
        <v>387</v>
      </c>
      <c r="C325" s="40">
        <v>1</v>
      </c>
      <c r="D325" s="41">
        <v>418</v>
      </c>
      <c r="E325" s="47" t="s">
        <v>173</v>
      </c>
      <c r="F325" s="40" t="s">
        <v>164</v>
      </c>
      <c r="G325" s="83">
        <v>75</v>
      </c>
      <c r="H325" s="83">
        <v>75</v>
      </c>
      <c r="I325" s="94">
        <f t="shared" si="3"/>
        <v>0</v>
      </c>
      <c r="J325" s="42"/>
      <c r="K325" s="42"/>
    </row>
    <row r="326" spans="1:11" s="43" customFormat="1">
      <c r="A326" s="6">
        <v>182</v>
      </c>
      <c r="B326" s="47" t="s">
        <v>181</v>
      </c>
      <c r="C326" s="40">
        <v>2</v>
      </c>
      <c r="D326" s="41">
        <v>419.44299999999998</v>
      </c>
      <c r="E326" s="47" t="s">
        <v>388</v>
      </c>
      <c r="F326" s="40" t="s">
        <v>164</v>
      </c>
      <c r="G326" s="83">
        <v>523.6</v>
      </c>
      <c r="H326" s="83">
        <v>523.6</v>
      </c>
      <c r="I326" s="94">
        <v>0</v>
      </c>
      <c r="J326" s="42"/>
      <c r="K326" s="42"/>
    </row>
    <row r="327" spans="1:11" s="43" customFormat="1" ht="38.25">
      <c r="A327" s="6">
        <v>183</v>
      </c>
      <c r="B327" s="47" t="s">
        <v>389</v>
      </c>
      <c r="C327" s="40">
        <v>3</v>
      </c>
      <c r="D327" s="41" t="s">
        <v>390</v>
      </c>
      <c r="E327" s="47" t="s">
        <v>224</v>
      </c>
      <c r="F327" s="40" t="s">
        <v>164</v>
      </c>
      <c r="G327" s="83">
        <v>720</v>
      </c>
      <c r="H327" s="83">
        <v>720</v>
      </c>
      <c r="I327" s="94">
        <f t="shared" si="3"/>
        <v>0</v>
      </c>
      <c r="J327" s="42"/>
      <c r="K327" s="42"/>
    </row>
    <row r="328" spans="1:11" s="43" customFormat="1" ht="25.5">
      <c r="A328" s="6">
        <v>184</v>
      </c>
      <c r="B328" s="47" t="s">
        <v>391</v>
      </c>
      <c r="C328" s="40">
        <v>2</v>
      </c>
      <c r="D328" s="41">
        <v>438.43900000000002</v>
      </c>
      <c r="E328" s="47" t="s">
        <v>224</v>
      </c>
      <c r="F328" s="40" t="s">
        <v>164</v>
      </c>
      <c r="G328" s="83">
        <v>260</v>
      </c>
      <c r="H328" s="83">
        <v>260</v>
      </c>
      <c r="I328" s="94">
        <f t="shared" si="3"/>
        <v>0</v>
      </c>
      <c r="J328" s="42"/>
      <c r="K328" s="42"/>
    </row>
    <row r="329" spans="1:11" s="43" customFormat="1" ht="25.5">
      <c r="A329" s="6">
        <v>185</v>
      </c>
      <c r="B329" s="47" t="s">
        <v>392</v>
      </c>
      <c r="C329" s="40">
        <v>1</v>
      </c>
      <c r="D329" s="41">
        <v>437</v>
      </c>
      <c r="E329" s="47" t="s">
        <v>224</v>
      </c>
      <c r="F329" s="40" t="s">
        <v>164</v>
      </c>
      <c r="G329" s="83">
        <v>120</v>
      </c>
      <c r="H329" s="83">
        <v>120</v>
      </c>
      <c r="I329" s="94">
        <f t="shared" si="3"/>
        <v>0</v>
      </c>
      <c r="J329" s="42"/>
      <c r="K329" s="42"/>
    </row>
    <row r="330" spans="1:11" s="43" customFormat="1" ht="25.5">
      <c r="A330" s="6">
        <v>186</v>
      </c>
      <c r="B330" s="47" t="s">
        <v>178</v>
      </c>
      <c r="C330" s="40">
        <v>1</v>
      </c>
      <c r="D330" s="41">
        <v>436</v>
      </c>
      <c r="E330" s="47" t="s">
        <v>224</v>
      </c>
      <c r="F330" s="40" t="s">
        <v>164</v>
      </c>
      <c r="G330" s="83">
        <v>40</v>
      </c>
      <c r="H330" s="83">
        <v>40</v>
      </c>
      <c r="I330" s="94">
        <f t="shared" si="3"/>
        <v>0</v>
      </c>
      <c r="J330" s="42"/>
      <c r="K330" s="42"/>
    </row>
    <row r="331" spans="1:11" s="43" customFormat="1" ht="25.5">
      <c r="A331" s="6">
        <v>187</v>
      </c>
      <c r="B331" s="47" t="s">
        <v>393</v>
      </c>
      <c r="C331" s="40">
        <v>16</v>
      </c>
      <c r="D331" s="41" t="s">
        <v>394</v>
      </c>
      <c r="E331" s="47" t="s">
        <v>224</v>
      </c>
      <c r="F331" s="40" t="s">
        <v>164</v>
      </c>
      <c r="G331" s="83">
        <v>1280</v>
      </c>
      <c r="H331" s="83">
        <v>1280</v>
      </c>
      <c r="I331" s="94">
        <f t="shared" si="3"/>
        <v>0</v>
      </c>
      <c r="J331" s="42"/>
      <c r="K331" s="42"/>
    </row>
    <row r="332" spans="1:11" s="43" customFormat="1" ht="25.5">
      <c r="A332" s="6">
        <v>188</v>
      </c>
      <c r="B332" s="47" t="s">
        <v>395</v>
      </c>
      <c r="C332" s="40">
        <v>25</v>
      </c>
      <c r="D332" s="41" t="s">
        <v>396</v>
      </c>
      <c r="E332" s="47" t="s">
        <v>397</v>
      </c>
      <c r="F332" s="40" t="s">
        <v>164</v>
      </c>
      <c r="G332" s="83">
        <v>625</v>
      </c>
      <c r="H332" s="83">
        <v>625</v>
      </c>
      <c r="I332" s="94">
        <f t="shared" si="3"/>
        <v>0</v>
      </c>
      <c r="J332" s="42"/>
      <c r="K332" s="42"/>
    </row>
    <row r="333" spans="1:11" s="43" customFormat="1" ht="25.5">
      <c r="A333" s="6">
        <v>189</v>
      </c>
      <c r="B333" s="47" t="s">
        <v>235</v>
      </c>
      <c r="C333" s="40">
        <v>2</v>
      </c>
      <c r="D333" s="41" t="s">
        <v>398</v>
      </c>
      <c r="E333" s="47" t="s">
        <v>397</v>
      </c>
      <c r="F333" s="40" t="s">
        <v>164</v>
      </c>
      <c r="G333" s="83">
        <v>200</v>
      </c>
      <c r="H333" s="83">
        <v>200</v>
      </c>
      <c r="I333" s="94">
        <f t="shared" si="3"/>
        <v>0</v>
      </c>
      <c r="J333" s="42"/>
      <c r="K333" s="42"/>
    </row>
    <row r="334" spans="1:11" customFormat="1" ht="35.25" customHeight="1">
      <c r="A334" s="6">
        <v>190</v>
      </c>
      <c r="B334" s="47" t="s">
        <v>304</v>
      </c>
      <c r="C334" s="40">
        <v>2</v>
      </c>
      <c r="D334" s="41">
        <v>584.58500000000004</v>
      </c>
      <c r="E334" s="47" t="s">
        <v>399</v>
      </c>
      <c r="F334" s="40" t="s">
        <v>164</v>
      </c>
      <c r="G334" s="83">
        <v>50</v>
      </c>
      <c r="H334" s="83">
        <v>50</v>
      </c>
      <c r="I334" s="94">
        <f t="shared" si="3"/>
        <v>0</v>
      </c>
      <c r="J334" s="42"/>
      <c r="K334" s="298"/>
    </row>
    <row r="335" spans="1:11" s="43" customFormat="1" ht="25.5">
      <c r="A335" s="6">
        <v>191</v>
      </c>
      <c r="B335" s="47" t="s">
        <v>400</v>
      </c>
      <c r="C335" s="40">
        <v>1</v>
      </c>
      <c r="D335" s="41">
        <v>586</v>
      </c>
      <c r="E335" s="47" t="s">
        <v>397</v>
      </c>
      <c r="F335" s="40" t="s">
        <v>164</v>
      </c>
      <c r="G335" s="83">
        <v>8</v>
      </c>
      <c r="H335" s="83">
        <v>8</v>
      </c>
      <c r="I335" s="94">
        <f t="shared" si="3"/>
        <v>0</v>
      </c>
      <c r="J335" s="42"/>
      <c r="K335" s="42"/>
    </row>
    <row r="336" spans="1:11" s="43" customFormat="1">
      <c r="A336" s="6">
        <v>192</v>
      </c>
      <c r="B336" s="47" t="s">
        <v>401</v>
      </c>
      <c r="C336" s="40">
        <v>2</v>
      </c>
      <c r="D336" s="41">
        <v>587</v>
      </c>
      <c r="E336" s="47" t="s">
        <v>402</v>
      </c>
      <c r="F336" s="40" t="s">
        <v>164</v>
      </c>
      <c r="G336" s="83">
        <v>3900</v>
      </c>
      <c r="H336" s="83">
        <v>3900</v>
      </c>
      <c r="I336" s="94">
        <f t="shared" si="3"/>
        <v>0</v>
      </c>
      <c r="J336" s="42"/>
      <c r="K336" s="42"/>
    </row>
    <row r="337" spans="1:11" s="193" customFormat="1" ht="96">
      <c r="A337" s="423" t="s">
        <v>5</v>
      </c>
      <c r="B337" s="194" t="s">
        <v>155</v>
      </c>
      <c r="C337" s="194" t="s">
        <v>156</v>
      </c>
      <c r="D337" s="194" t="s">
        <v>8</v>
      </c>
      <c r="E337" s="194" t="s">
        <v>157</v>
      </c>
      <c r="F337" s="194" t="s">
        <v>158</v>
      </c>
      <c r="G337" s="194" t="s">
        <v>10</v>
      </c>
      <c r="H337" s="194" t="s">
        <v>159</v>
      </c>
      <c r="I337" s="194" t="s">
        <v>160</v>
      </c>
      <c r="J337" s="194" t="s">
        <v>161</v>
      </c>
      <c r="K337" s="195" t="s">
        <v>14</v>
      </c>
    </row>
    <row r="338" spans="1:11" s="43" customFormat="1" ht="25.5">
      <c r="A338" s="6">
        <v>193</v>
      </c>
      <c r="B338" s="47" t="s">
        <v>403</v>
      </c>
      <c r="C338" s="40">
        <v>8</v>
      </c>
      <c r="D338" s="41" t="s">
        <v>404</v>
      </c>
      <c r="E338" s="77" t="s">
        <v>179</v>
      </c>
      <c r="F338" s="40" t="s">
        <v>164</v>
      </c>
      <c r="G338" s="83">
        <v>176</v>
      </c>
      <c r="H338" s="83">
        <v>176</v>
      </c>
      <c r="I338" s="94">
        <f t="shared" ref="I338:I404" si="4">G338-H338</f>
        <v>0</v>
      </c>
      <c r="J338" s="104"/>
      <c r="K338" s="42"/>
    </row>
    <row r="339" spans="1:11" s="43" customFormat="1">
      <c r="A339" s="6">
        <v>194</v>
      </c>
      <c r="B339" s="47" t="s">
        <v>405</v>
      </c>
      <c r="C339" s="40">
        <v>1</v>
      </c>
      <c r="D339" s="41">
        <v>444</v>
      </c>
      <c r="E339" s="47" t="s">
        <v>406</v>
      </c>
      <c r="F339" s="40" t="s">
        <v>164</v>
      </c>
      <c r="G339" s="83"/>
      <c r="H339" s="83"/>
      <c r="I339" s="94"/>
      <c r="J339" s="104"/>
      <c r="K339" s="42"/>
    </row>
    <row r="340" spans="1:11" s="43" customFormat="1">
      <c r="A340" s="6">
        <v>195</v>
      </c>
      <c r="B340" s="47" t="s">
        <v>407</v>
      </c>
      <c r="C340" s="40">
        <v>1</v>
      </c>
      <c r="D340" s="41">
        <v>445</v>
      </c>
      <c r="E340" s="47" t="s">
        <v>406</v>
      </c>
      <c r="F340" s="40" t="s">
        <v>164</v>
      </c>
      <c r="G340" s="83"/>
      <c r="H340" s="83"/>
      <c r="I340" s="94"/>
      <c r="J340" s="104"/>
      <c r="K340" s="42"/>
    </row>
    <row r="341" spans="1:11" s="43" customFormat="1" ht="25.5">
      <c r="A341" s="6">
        <v>196</v>
      </c>
      <c r="B341" s="47" t="s">
        <v>408</v>
      </c>
      <c r="C341" s="40">
        <v>6</v>
      </c>
      <c r="D341" s="41" t="s">
        <v>409</v>
      </c>
      <c r="E341" s="47" t="s">
        <v>406</v>
      </c>
      <c r="F341" s="40" t="s">
        <v>164</v>
      </c>
      <c r="G341" s="83"/>
      <c r="H341" s="83"/>
      <c r="I341" s="94"/>
      <c r="J341" s="104"/>
      <c r="K341" s="42"/>
    </row>
    <row r="342" spans="1:11" s="43" customFormat="1" ht="25.5">
      <c r="A342" s="6">
        <v>197</v>
      </c>
      <c r="B342" s="47" t="s">
        <v>410</v>
      </c>
      <c r="C342" s="40">
        <v>2</v>
      </c>
      <c r="D342" s="41" t="s">
        <v>411</v>
      </c>
      <c r="E342" s="47" t="s">
        <v>406</v>
      </c>
      <c r="F342" s="40" t="s">
        <v>164</v>
      </c>
      <c r="G342" s="83"/>
      <c r="H342" s="83"/>
      <c r="I342" s="94"/>
      <c r="J342" s="104"/>
      <c r="K342" s="42"/>
    </row>
    <row r="343" spans="1:11" s="43" customFormat="1" ht="25.5">
      <c r="A343" s="6">
        <v>198</v>
      </c>
      <c r="B343" s="47" t="s">
        <v>412</v>
      </c>
      <c r="C343" s="40">
        <v>4</v>
      </c>
      <c r="D343" s="41" t="s">
        <v>413</v>
      </c>
      <c r="E343" s="47" t="s">
        <v>406</v>
      </c>
      <c r="F343" s="40" t="s">
        <v>164</v>
      </c>
      <c r="G343" s="83"/>
      <c r="H343" s="83"/>
      <c r="I343" s="94"/>
      <c r="J343" s="104"/>
      <c r="K343" s="42"/>
    </row>
    <row r="344" spans="1:11" s="43" customFormat="1" ht="25.5">
      <c r="A344" s="6">
        <v>199</v>
      </c>
      <c r="B344" s="47" t="s">
        <v>414</v>
      </c>
      <c r="C344" s="40">
        <v>2</v>
      </c>
      <c r="D344" s="41" t="s">
        <v>415</v>
      </c>
      <c r="E344" s="47" t="s">
        <v>406</v>
      </c>
      <c r="F344" s="40" t="s">
        <v>164</v>
      </c>
      <c r="G344" s="83"/>
      <c r="H344" s="83"/>
      <c r="I344" s="94"/>
      <c r="J344" s="104"/>
      <c r="K344" s="42"/>
    </row>
    <row r="345" spans="1:11" s="43" customFormat="1" ht="25.5">
      <c r="A345" s="6">
        <v>200</v>
      </c>
      <c r="B345" s="47" t="s">
        <v>416</v>
      </c>
      <c r="C345" s="40">
        <v>10</v>
      </c>
      <c r="D345" s="41" t="s">
        <v>417</v>
      </c>
      <c r="E345" s="47" t="s">
        <v>406</v>
      </c>
      <c r="F345" s="40" t="s">
        <v>164</v>
      </c>
      <c r="G345" s="83"/>
      <c r="H345" s="83"/>
      <c r="I345" s="94"/>
      <c r="J345" s="104"/>
      <c r="K345" s="42"/>
    </row>
    <row r="346" spans="1:11" s="43" customFormat="1" ht="25.5">
      <c r="A346" s="6">
        <v>201</v>
      </c>
      <c r="B346" s="47" t="s">
        <v>418</v>
      </c>
      <c r="C346" s="40">
        <v>8</v>
      </c>
      <c r="D346" s="41" t="s">
        <v>419</v>
      </c>
      <c r="E346" s="47" t="s">
        <v>406</v>
      </c>
      <c r="F346" s="40" t="s">
        <v>164</v>
      </c>
      <c r="G346" s="83"/>
      <c r="H346" s="83"/>
      <c r="I346" s="94"/>
      <c r="J346" s="104"/>
      <c r="K346" s="42"/>
    </row>
    <row r="347" spans="1:11" s="43" customFormat="1" ht="25.5">
      <c r="A347" s="6">
        <v>202</v>
      </c>
      <c r="B347" s="47" t="s">
        <v>420</v>
      </c>
      <c r="C347" s="40">
        <v>3</v>
      </c>
      <c r="D347" s="41" t="s">
        <v>421</v>
      </c>
      <c r="E347" s="47" t="s">
        <v>406</v>
      </c>
      <c r="F347" s="40" t="s">
        <v>164</v>
      </c>
      <c r="G347" s="83"/>
      <c r="H347" s="83"/>
      <c r="I347" s="94"/>
      <c r="J347" s="104"/>
      <c r="K347" s="42"/>
    </row>
    <row r="348" spans="1:11" s="43" customFormat="1" ht="25.5">
      <c r="A348" s="6">
        <v>203</v>
      </c>
      <c r="B348" s="47" t="s">
        <v>422</v>
      </c>
      <c r="C348" s="40">
        <v>10</v>
      </c>
      <c r="D348" s="41" t="s">
        <v>423</v>
      </c>
      <c r="E348" s="47" t="s">
        <v>406</v>
      </c>
      <c r="F348" s="40" t="s">
        <v>164</v>
      </c>
      <c r="G348" s="83"/>
      <c r="H348" s="83"/>
      <c r="I348" s="94"/>
      <c r="J348" s="104"/>
      <c r="K348" s="42"/>
    </row>
    <row r="349" spans="1:11" s="43" customFormat="1" ht="25.5">
      <c r="A349" s="6">
        <v>204</v>
      </c>
      <c r="B349" s="47" t="s">
        <v>422</v>
      </c>
      <c r="C349" s="40">
        <v>5</v>
      </c>
      <c r="D349" s="41" t="s">
        <v>424</v>
      </c>
      <c r="E349" s="47" t="s">
        <v>406</v>
      </c>
      <c r="F349" s="40" t="s">
        <v>164</v>
      </c>
      <c r="G349" s="83"/>
      <c r="H349" s="83"/>
      <c r="I349" s="94"/>
      <c r="J349" s="104"/>
      <c r="K349" s="42"/>
    </row>
    <row r="350" spans="1:11" s="43" customFormat="1" ht="25.5">
      <c r="A350" s="6">
        <v>205</v>
      </c>
      <c r="B350" s="47" t="s">
        <v>425</v>
      </c>
      <c r="C350" s="40">
        <v>2</v>
      </c>
      <c r="D350" s="41" t="s">
        <v>426</v>
      </c>
      <c r="E350" s="47" t="s">
        <v>406</v>
      </c>
      <c r="F350" s="40" t="s">
        <v>164</v>
      </c>
      <c r="G350" s="83"/>
      <c r="H350" s="83"/>
      <c r="I350" s="94"/>
      <c r="J350" s="104"/>
      <c r="K350" s="42"/>
    </row>
    <row r="351" spans="1:11" s="43" customFormat="1" ht="25.5">
      <c r="A351" s="6">
        <v>206</v>
      </c>
      <c r="B351" s="47" t="s">
        <v>427</v>
      </c>
      <c r="C351" s="40">
        <v>2</v>
      </c>
      <c r="D351" s="41">
        <v>498.49900000000002</v>
      </c>
      <c r="E351" s="47" t="s">
        <v>406</v>
      </c>
      <c r="F351" s="40" t="s">
        <v>164</v>
      </c>
      <c r="G351" s="83"/>
      <c r="H351" s="83"/>
      <c r="I351" s="94"/>
      <c r="J351" s="104"/>
      <c r="K351" s="42"/>
    </row>
    <row r="352" spans="1:11" customFormat="1" ht="37.5" customHeight="1">
      <c r="A352" s="6">
        <v>207</v>
      </c>
      <c r="B352" s="47" t="s">
        <v>428</v>
      </c>
      <c r="C352" s="40">
        <v>1</v>
      </c>
      <c r="D352" s="41">
        <v>501</v>
      </c>
      <c r="E352" s="47" t="s">
        <v>406</v>
      </c>
      <c r="F352" s="40" t="s">
        <v>164</v>
      </c>
      <c r="G352" s="83"/>
      <c r="H352" s="83"/>
      <c r="I352" s="94"/>
      <c r="J352" s="104"/>
      <c r="K352" s="42"/>
    </row>
    <row r="353" spans="1:11" s="43" customFormat="1" ht="25.5">
      <c r="A353" s="6">
        <v>208</v>
      </c>
      <c r="B353" s="47" t="s">
        <v>429</v>
      </c>
      <c r="C353" s="40">
        <v>1</v>
      </c>
      <c r="D353" s="41">
        <v>502</v>
      </c>
      <c r="E353" s="47" t="s">
        <v>406</v>
      </c>
      <c r="F353" s="40" t="s">
        <v>164</v>
      </c>
      <c r="G353" s="83"/>
      <c r="H353" s="83"/>
      <c r="I353" s="94"/>
      <c r="J353" s="104"/>
      <c r="K353" s="42"/>
    </row>
    <row r="354" spans="1:11" s="43" customFormat="1" ht="25.5">
      <c r="A354" s="6">
        <v>209</v>
      </c>
      <c r="B354" s="47" t="s">
        <v>430</v>
      </c>
      <c r="C354" s="40">
        <v>2</v>
      </c>
      <c r="D354" s="41">
        <v>503.50400000000002</v>
      </c>
      <c r="E354" s="47" t="s">
        <v>406</v>
      </c>
      <c r="F354" s="40" t="s">
        <v>164</v>
      </c>
      <c r="G354" s="83"/>
      <c r="H354" s="83"/>
      <c r="I354" s="94"/>
      <c r="J354" s="104"/>
      <c r="K354" s="42"/>
    </row>
    <row r="355" spans="1:11" s="193" customFormat="1" ht="96">
      <c r="A355" s="423" t="s">
        <v>5</v>
      </c>
      <c r="B355" s="194" t="s">
        <v>155</v>
      </c>
      <c r="C355" s="194" t="s">
        <v>156</v>
      </c>
      <c r="D355" s="194" t="s">
        <v>8</v>
      </c>
      <c r="E355" s="194" t="s">
        <v>157</v>
      </c>
      <c r="F355" s="194" t="s">
        <v>158</v>
      </c>
      <c r="G355" s="194" t="s">
        <v>10</v>
      </c>
      <c r="H355" s="194" t="s">
        <v>159</v>
      </c>
      <c r="I355" s="194" t="s">
        <v>160</v>
      </c>
      <c r="J355" s="194" t="s">
        <v>161</v>
      </c>
      <c r="K355" s="195" t="s">
        <v>14</v>
      </c>
    </row>
    <row r="356" spans="1:11" s="43" customFormat="1" ht="25.5">
      <c r="A356" s="6">
        <v>210</v>
      </c>
      <c r="B356" s="47" t="s">
        <v>431</v>
      </c>
      <c r="C356" s="40">
        <v>1</v>
      </c>
      <c r="D356" s="41">
        <v>505</v>
      </c>
      <c r="E356" s="47" t="s">
        <v>406</v>
      </c>
      <c r="F356" s="40" t="s">
        <v>164</v>
      </c>
      <c r="G356" s="83"/>
      <c r="H356" s="83"/>
      <c r="I356" s="94"/>
      <c r="J356" s="104"/>
      <c r="K356" s="42"/>
    </row>
    <row r="357" spans="1:11" s="43" customFormat="1" ht="25.5">
      <c r="A357" s="6">
        <v>211</v>
      </c>
      <c r="B357" s="47" t="s">
        <v>432</v>
      </c>
      <c r="C357" s="40">
        <v>2</v>
      </c>
      <c r="D357" s="41">
        <v>506.50700000000001</v>
      </c>
      <c r="E357" s="47" t="s">
        <v>406</v>
      </c>
      <c r="F357" s="40" t="s">
        <v>164</v>
      </c>
      <c r="G357" s="83"/>
      <c r="H357" s="83"/>
      <c r="I357" s="94"/>
      <c r="J357" s="104"/>
      <c r="K357" s="42"/>
    </row>
    <row r="358" spans="1:11" s="43" customFormat="1" ht="25.5">
      <c r="A358" s="6">
        <v>212</v>
      </c>
      <c r="B358" s="47" t="s">
        <v>433</v>
      </c>
      <c r="C358" s="40">
        <v>2</v>
      </c>
      <c r="D358" s="41" t="s">
        <v>434</v>
      </c>
      <c r="E358" s="47" t="s">
        <v>406</v>
      </c>
      <c r="F358" s="40" t="s">
        <v>164</v>
      </c>
      <c r="G358" s="83"/>
      <c r="H358" s="83"/>
      <c r="I358" s="94"/>
      <c r="J358" s="104"/>
      <c r="K358" s="42"/>
    </row>
    <row r="359" spans="1:11" s="43" customFormat="1" ht="25.5">
      <c r="A359" s="6">
        <v>213</v>
      </c>
      <c r="B359" s="47" t="s">
        <v>435</v>
      </c>
      <c r="C359" s="40">
        <v>2</v>
      </c>
      <c r="D359" s="41">
        <v>510</v>
      </c>
      <c r="E359" s="47" t="s">
        <v>406</v>
      </c>
      <c r="F359" s="40" t="s">
        <v>164</v>
      </c>
      <c r="G359" s="83"/>
      <c r="H359" s="83"/>
      <c r="I359" s="94"/>
      <c r="J359" s="104"/>
      <c r="K359" s="42"/>
    </row>
    <row r="360" spans="1:11" s="43" customFormat="1" ht="38.25">
      <c r="A360" s="6">
        <v>214</v>
      </c>
      <c r="B360" s="47" t="s">
        <v>436</v>
      </c>
      <c r="C360" s="40">
        <v>1</v>
      </c>
      <c r="D360" s="41">
        <v>512</v>
      </c>
      <c r="E360" s="47" t="s">
        <v>406</v>
      </c>
      <c r="F360" s="40" t="s">
        <v>164</v>
      </c>
      <c r="G360" s="83"/>
      <c r="H360" s="83"/>
      <c r="I360" s="94"/>
      <c r="J360" s="104"/>
      <c r="K360" s="42"/>
    </row>
    <row r="361" spans="1:11" s="43" customFormat="1" ht="25.5">
      <c r="A361" s="6">
        <v>215</v>
      </c>
      <c r="B361" s="47" t="s">
        <v>437</v>
      </c>
      <c r="C361" s="40">
        <v>1</v>
      </c>
      <c r="D361" s="41">
        <v>513</v>
      </c>
      <c r="E361" s="47" t="s">
        <v>406</v>
      </c>
      <c r="F361" s="40" t="s">
        <v>164</v>
      </c>
      <c r="G361" s="83"/>
      <c r="H361" s="83"/>
      <c r="I361" s="94"/>
      <c r="J361" s="104"/>
      <c r="K361" s="42"/>
    </row>
    <row r="362" spans="1:11" s="43" customFormat="1" ht="25.5">
      <c r="A362" s="6">
        <v>216</v>
      </c>
      <c r="B362" s="47" t="s">
        <v>438</v>
      </c>
      <c r="C362" s="40">
        <v>1</v>
      </c>
      <c r="D362" s="41">
        <v>514</v>
      </c>
      <c r="E362" s="47" t="s">
        <v>406</v>
      </c>
      <c r="F362" s="40" t="s">
        <v>164</v>
      </c>
      <c r="G362" s="83"/>
      <c r="H362" s="83"/>
      <c r="I362" s="94"/>
      <c r="J362" s="104"/>
      <c r="K362" s="42"/>
    </row>
    <row r="363" spans="1:11" s="43" customFormat="1">
      <c r="A363" s="6">
        <v>217</v>
      </c>
      <c r="B363" s="47" t="s">
        <v>439</v>
      </c>
      <c r="C363" s="40">
        <v>1</v>
      </c>
      <c r="D363" s="41">
        <v>515</v>
      </c>
      <c r="E363" s="47" t="s">
        <v>406</v>
      </c>
      <c r="F363" s="40" t="s">
        <v>164</v>
      </c>
      <c r="G363" s="83"/>
      <c r="H363" s="83"/>
      <c r="I363" s="94"/>
      <c r="J363" s="104"/>
      <c r="K363" s="42"/>
    </row>
    <row r="364" spans="1:11" s="43" customFormat="1" ht="38.25">
      <c r="A364" s="6">
        <v>218</v>
      </c>
      <c r="B364" s="47" t="s">
        <v>440</v>
      </c>
      <c r="C364" s="40">
        <v>1</v>
      </c>
      <c r="D364" s="41">
        <v>516</v>
      </c>
      <c r="E364" s="47" t="s">
        <v>406</v>
      </c>
      <c r="F364" s="40" t="s">
        <v>164</v>
      </c>
      <c r="G364" s="83"/>
      <c r="H364" s="83"/>
      <c r="I364" s="94"/>
      <c r="J364" s="104"/>
      <c r="K364" s="42"/>
    </row>
    <row r="365" spans="1:11" s="43" customFormat="1" ht="38.25">
      <c r="A365" s="6">
        <v>219</v>
      </c>
      <c r="B365" s="47" t="s">
        <v>441</v>
      </c>
      <c r="C365" s="40">
        <v>1</v>
      </c>
      <c r="D365" s="41">
        <v>517</v>
      </c>
      <c r="E365" s="47" t="s">
        <v>406</v>
      </c>
      <c r="F365" s="40" t="s">
        <v>164</v>
      </c>
      <c r="G365" s="83"/>
      <c r="H365" s="83"/>
      <c r="I365" s="94"/>
      <c r="J365" s="104"/>
      <c r="K365" s="42"/>
    </row>
    <row r="366" spans="1:11" s="43" customFormat="1">
      <c r="A366" s="6">
        <v>220</v>
      </c>
      <c r="B366" s="47" t="s">
        <v>442</v>
      </c>
      <c r="C366" s="40">
        <v>1</v>
      </c>
      <c r="D366" s="41">
        <v>518</v>
      </c>
      <c r="E366" s="47" t="s">
        <v>406</v>
      </c>
      <c r="F366" s="40" t="s">
        <v>164</v>
      </c>
      <c r="G366" s="83"/>
      <c r="H366" s="83"/>
      <c r="I366" s="94"/>
      <c r="J366" s="104"/>
      <c r="K366" s="42"/>
    </row>
    <row r="367" spans="1:11" customFormat="1" ht="35.25" customHeight="1">
      <c r="A367" s="6">
        <v>221</v>
      </c>
      <c r="B367" s="47" t="s">
        <v>443</v>
      </c>
      <c r="C367" s="40">
        <v>1</v>
      </c>
      <c r="D367" s="41">
        <v>519</v>
      </c>
      <c r="E367" s="47" t="s">
        <v>406</v>
      </c>
      <c r="F367" s="40" t="s">
        <v>164</v>
      </c>
      <c r="G367" s="83"/>
      <c r="H367" s="83"/>
      <c r="I367" s="94"/>
      <c r="J367" s="104"/>
      <c r="K367" s="42"/>
    </row>
    <row r="368" spans="1:11" s="43" customFormat="1">
      <c r="A368" s="6">
        <v>222</v>
      </c>
      <c r="B368" s="47" t="s">
        <v>444</v>
      </c>
      <c r="C368" s="40">
        <v>1</v>
      </c>
      <c r="D368" s="41">
        <v>520</v>
      </c>
      <c r="E368" s="47" t="s">
        <v>406</v>
      </c>
      <c r="F368" s="40" t="s">
        <v>164</v>
      </c>
      <c r="G368" s="83"/>
      <c r="H368" s="83"/>
      <c r="I368" s="94"/>
      <c r="J368" s="104"/>
      <c r="K368" s="42"/>
    </row>
    <row r="369" spans="1:11" s="43" customFormat="1" ht="36.75" customHeight="1">
      <c r="A369" s="6">
        <v>223</v>
      </c>
      <c r="B369" s="47" t="s">
        <v>445</v>
      </c>
      <c r="C369" s="40">
        <v>1</v>
      </c>
      <c r="D369" s="41">
        <v>521</v>
      </c>
      <c r="E369" s="47" t="s">
        <v>406</v>
      </c>
      <c r="F369" s="40" t="s">
        <v>164</v>
      </c>
      <c r="G369" s="83"/>
      <c r="H369" s="83"/>
      <c r="I369" s="94"/>
      <c r="J369" s="104"/>
      <c r="K369" s="42"/>
    </row>
    <row r="370" spans="1:11" s="43" customFormat="1" ht="25.5">
      <c r="A370" s="6">
        <v>224</v>
      </c>
      <c r="B370" s="47" t="s">
        <v>446</v>
      </c>
      <c r="C370" s="40">
        <v>2</v>
      </c>
      <c r="D370" s="41">
        <v>522.52300000000002</v>
      </c>
      <c r="E370" s="47" t="s">
        <v>406</v>
      </c>
      <c r="F370" s="40" t="s">
        <v>164</v>
      </c>
      <c r="G370" s="83"/>
      <c r="H370" s="83"/>
      <c r="I370" s="94"/>
      <c r="J370" s="104"/>
      <c r="K370" s="42"/>
    </row>
    <row r="371" spans="1:11" s="43" customFormat="1" ht="38.25">
      <c r="A371" s="6">
        <v>225</v>
      </c>
      <c r="B371" s="47" t="s">
        <v>447</v>
      </c>
      <c r="C371" s="40">
        <v>2</v>
      </c>
      <c r="D371" s="41">
        <v>524.52499999999998</v>
      </c>
      <c r="E371" s="47" t="s">
        <v>406</v>
      </c>
      <c r="F371" s="40" t="s">
        <v>164</v>
      </c>
      <c r="G371" s="83"/>
      <c r="H371" s="83"/>
      <c r="I371" s="94"/>
      <c r="J371" s="104"/>
      <c r="K371" s="42"/>
    </row>
    <row r="372" spans="1:11" s="193" customFormat="1" ht="96">
      <c r="A372" s="423" t="s">
        <v>5</v>
      </c>
      <c r="B372" s="194" t="s">
        <v>155</v>
      </c>
      <c r="C372" s="194" t="s">
        <v>156</v>
      </c>
      <c r="D372" s="194" t="s">
        <v>8</v>
      </c>
      <c r="E372" s="194" t="s">
        <v>157</v>
      </c>
      <c r="F372" s="194" t="s">
        <v>158</v>
      </c>
      <c r="G372" s="194" t="s">
        <v>10</v>
      </c>
      <c r="H372" s="194" t="s">
        <v>159</v>
      </c>
      <c r="I372" s="194" t="s">
        <v>160</v>
      </c>
      <c r="J372" s="194" t="s">
        <v>161</v>
      </c>
      <c r="K372" s="195" t="s">
        <v>14</v>
      </c>
    </row>
    <row r="373" spans="1:11" s="43" customFormat="1" ht="25.5">
      <c r="A373" s="6">
        <v>226</v>
      </c>
      <c r="B373" s="47" t="s">
        <v>448</v>
      </c>
      <c r="C373" s="40">
        <v>2</v>
      </c>
      <c r="D373" s="41">
        <v>526.52700000000004</v>
      </c>
      <c r="E373" s="47" t="s">
        <v>406</v>
      </c>
      <c r="F373" s="40" t="s">
        <v>164</v>
      </c>
      <c r="G373" s="83"/>
      <c r="H373" s="83"/>
      <c r="I373" s="94"/>
      <c r="J373" s="104"/>
      <c r="K373" s="42"/>
    </row>
    <row r="374" spans="1:11" s="43" customFormat="1" ht="25.5">
      <c r="A374" s="6">
        <v>227</v>
      </c>
      <c r="B374" s="47" t="s">
        <v>449</v>
      </c>
      <c r="C374" s="40">
        <v>1</v>
      </c>
      <c r="D374" s="41">
        <v>528</v>
      </c>
      <c r="E374" s="47" t="s">
        <v>406</v>
      </c>
      <c r="F374" s="40" t="s">
        <v>164</v>
      </c>
      <c r="G374" s="83"/>
      <c r="H374" s="83"/>
      <c r="I374" s="94"/>
      <c r="J374" s="104"/>
      <c r="K374" s="42"/>
    </row>
    <row r="375" spans="1:11" s="43" customFormat="1" ht="25.5">
      <c r="A375" s="6">
        <v>228</v>
      </c>
      <c r="B375" s="47" t="s">
        <v>450</v>
      </c>
      <c r="C375" s="40">
        <v>1</v>
      </c>
      <c r="D375" s="41">
        <v>529</v>
      </c>
      <c r="E375" s="47" t="s">
        <v>406</v>
      </c>
      <c r="F375" s="40" t="s">
        <v>164</v>
      </c>
      <c r="G375" s="83"/>
      <c r="H375" s="83"/>
      <c r="I375" s="94"/>
      <c r="J375" s="104"/>
      <c r="K375" s="42"/>
    </row>
    <row r="376" spans="1:11" s="43" customFormat="1" ht="38.25">
      <c r="A376" s="6">
        <v>229</v>
      </c>
      <c r="B376" s="47" t="s">
        <v>451</v>
      </c>
      <c r="C376" s="40">
        <v>1</v>
      </c>
      <c r="D376" s="41">
        <v>530</v>
      </c>
      <c r="E376" s="47" t="s">
        <v>406</v>
      </c>
      <c r="F376" s="40" t="s">
        <v>164</v>
      </c>
      <c r="G376" s="83"/>
      <c r="H376" s="83"/>
      <c r="I376" s="94"/>
      <c r="J376" s="104"/>
      <c r="K376" s="42"/>
    </row>
    <row r="377" spans="1:11" s="43" customFormat="1">
      <c r="A377" s="6">
        <v>230</v>
      </c>
      <c r="B377" s="47" t="s">
        <v>452</v>
      </c>
      <c r="C377" s="40">
        <v>2</v>
      </c>
      <c r="D377" s="41">
        <v>531.53200000000004</v>
      </c>
      <c r="E377" s="47" t="s">
        <v>406</v>
      </c>
      <c r="F377" s="40" t="s">
        <v>164</v>
      </c>
      <c r="G377" s="83"/>
      <c r="H377" s="83"/>
      <c r="I377" s="94"/>
      <c r="J377" s="104"/>
      <c r="K377" s="42"/>
    </row>
    <row r="378" spans="1:11" s="43" customFormat="1">
      <c r="A378" s="6">
        <v>231</v>
      </c>
      <c r="B378" s="47" t="s">
        <v>453</v>
      </c>
      <c r="C378" s="40">
        <v>1</v>
      </c>
      <c r="D378" s="41">
        <v>500</v>
      </c>
      <c r="E378" s="47" t="s">
        <v>406</v>
      </c>
      <c r="F378" s="40" t="s">
        <v>164</v>
      </c>
      <c r="G378" s="83"/>
      <c r="H378" s="83"/>
      <c r="I378" s="94"/>
      <c r="J378" s="104"/>
      <c r="K378" s="42"/>
    </row>
    <row r="379" spans="1:11" s="43" customFormat="1" ht="25.5">
      <c r="A379" s="6">
        <v>232</v>
      </c>
      <c r="B379" s="47" t="s">
        <v>454</v>
      </c>
      <c r="C379" s="40">
        <v>1</v>
      </c>
      <c r="D379" s="41">
        <v>533</v>
      </c>
      <c r="E379" s="47" t="s">
        <v>406</v>
      </c>
      <c r="F379" s="40" t="s">
        <v>164</v>
      </c>
      <c r="G379" s="83"/>
      <c r="H379" s="83"/>
      <c r="I379" s="94"/>
      <c r="J379" s="104"/>
      <c r="K379" s="42"/>
    </row>
    <row r="380" spans="1:11" s="43" customFormat="1" ht="25.5">
      <c r="A380" s="6">
        <v>233</v>
      </c>
      <c r="B380" s="47" t="s">
        <v>455</v>
      </c>
      <c r="C380" s="40">
        <v>1</v>
      </c>
      <c r="D380" s="41">
        <v>534</v>
      </c>
      <c r="E380" s="47" t="s">
        <v>406</v>
      </c>
      <c r="F380" s="40" t="s">
        <v>164</v>
      </c>
      <c r="G380" s="83"/>
      <c r="H380" s="83"/>
      <c r="I380" s="94"/>
      <c r="J380" s="104"/>
      <c r="K380" s="42"/>
    </row>
    <row r="381" spans="1:11" s="43" customFormat="1">
      <c r="A381" s="6">
        <v>234</v>
      </c>
      <c r="B381" s="47" t="s">
        <v>456</v>
      </c>
      <c r="C381" s="40">
        <v>21</v>
      </c>
      <c r="D381" s="41">
        <v>535</v>
      </c>
      <c r="E381" s="47" t="s">
        <v>406</v>
      </c>
      <c r="F381" s="40" t="s">
        <v>164</v>
      </c>
      <c r="G381" s="83"/>
      <c r="H381" s="83"/>
      <c r="I381" s="94"/>
      <c r="J381" s="104"/>
      <c r="K381" s="42"/>
    </row>
    <row r="382" spans="1:11" s="43" customFormat="1">
      <c r="A382" s="6">
        <v>235</v>
      </c>
      <c r="B382" s="47" t="s">
        <v>457</v>
      </c>
      <c r="C382" s="40">
        <v>2</v>
      </c>
      <c r="D382" s="41">
        <v>536.53700000000003</v>
      </c>
      <c r="E382" s="47" t="s">
        <v>406</v>
      </c>
      <c r="F382" s="40" t="s">
        <v>164</v>
      </c>
      <c r="G382" s="83"/>
      <c r="H382" s="83"/>
      <c r="I382" s="94"/>
      <c r="J382" s="104"/>
      <c r="K382" s="42"/>
    </row>
    <row r="383" spans="1:11" s="43" customFormat="1" ht="25.5">
      <c r="A383" s="6">
        <v>236</v>
      </c>
      <c r="B383" s="47" t="s">
        <v>458</v>
      </c>
      <c r="C383" s="40">
        <v>1</v>
      </c>
      <c r="D383" s="41">
        <v>538</v>
      </c>
      <c r="E383" s="47" t="s">
        <v>406</v>
      </c>
      <c r="F383" s="40" t="s">
        <v>164</v>
      </c>
      <c r="G383" s="83"/>
      <c r="H383" s="83"/>
      <c r="I383" s="94"/>
      <c r="J383" s="104"/>
      <c r="K383" s="42"/>
    </row>
    <row r="384" spans="1:11" customFormat="1" ht="39" customHeight="1">
      <c r="A384" s="6">
        <v>237</v>
      </c>
      <c r="B384" s="47" t="s">
        <v>459</v>
      </c>
      <c r="C384" s="40">
        <v>1</v>
      </c>
      <c r="D384" s="41">
        <v>539</v>
      </c>
      <c r="E384" s="47" t="s">
        <v>406</v>
      </c>
      <c r="F384" s="40" t="s">
        <v>164</v>
      </c>
      <c r="G384" s="83"/>
      <c r="H384" s="83"/>
      <c r="I384" s="94"/>
      <c r="J384" s="104"/>
      <c r="K384" s="42"/>
    </row>
    <row r="385" spans="1:11" s="43" customFormat="1">
      <c r="A385" s="6">
        <v>238</v>
      </c>
      <c r="B385" s="47" t="s">
        <v>460</v>
      </c>
      <c r="C385" s="40">
        <v>2</v>
      </c>
      <c r="D385" s="41">
        <v>540.54100000000005</v>
      </c>
      <c r="E385" s="47" t="s">
        <v>406</v>
      </c>
      <c r="F385" s="40" t="s">
        <v>164</v>
      </c>
      <c r="G385" s="83"/>
      <c r="H385" s="83"/>
      <c r="I385" s="94"/>
      <c r="J385" s="104"/>
      <c r="K385" s="42"/>
    </row>
    <row r="386" spans="1:11" s="43" customFormat="1" ht="25.5">
      <c r="A386" s="6">
        <v>239</v>
      </c>
      <c r="B386" s="47" t="s">
        <v>461</v>
      </c>
      <c r="C386" s="40">
        <v>4</v>
      </c>
      <c r="D386" s="41" t="s">
        <v>462</v>
      </c>
      <c r="E386" s="47" t="s">
        <v>406</v>
      </c>
      <c r="F386" s="40" t="s">
        <v>164</v>
      </c>
      <c r="G386" s="83"/>
      <c r="H386" s="83"/>
      <c r="I386" s="94"/>
      <c r="J386" s="104"/>
      <c r="K386" s="42"/>
    </row>
    <row r="387" spans="1:11" s="43" customFormat="1">
      <c r="A387" s="6">
        <v>240</v>
      </c>
      <c r="B387" s="47" t="s">
        <v>15</v>
      </c>
      <c r="C387" s="40">
        <v>2</v>
      </c>
      <c r="D387" s="41">
        <v>546.54700000000003</v>
      </c>
      <c r="E387" s="47" t="s">
        <v>406</v>
      </c>
      <c r="F387" s="40" t="s">
        <v>164</v>
      </c>
      <c r="G387" s="83"/>
      <c r="H387" s="83"/>
      <c r="I387" s="94"/>
      <c r="J387" s="104"/>
      <c r="K387" s="42"/>
    </row>
    <row r="388" spans="1:11" s="43" customFormat="1">
      <c r="A388" s="6">
        <v>241</v>
      </c>
      <c r="B388" s="47" t="s">
        <v>463</v>
      </c>
      <c r="C388" s="40">
        <v>1</v>
      </c>
      <c r="D388" s="41">
        <v>548</v>
      </c>
      <c r="E388" s="47" t="s">
        <v>406</v>
      </c>
      <c r="F388" s="40" t="s">
        <v>164</v>
      </c>
      <c r="G388" s="83"/>
      <c r="H388" s="83"/>
      <c r="I388" s="94"/>
      <c r="J388" s="104"/>
      <c r="K388" s="42"/>
    </row>
    <row r="389" spans="1:11" s="43" customFormat="1">
      <c r="A389" s="6">
        <v>242</v>
      </c>
      <c r="B389" s="47" t="s">
        <v>464</v>
      </c>
      <c r="C389" s="40">
        <v>1</v>
      </c>
      <c r="D389" s="41">
        <v>553</v>
      </c>
      <c r="E389" s="47" t="s">
        <v>406</v>
      </c>
      <c r="F389" s="40" t="s">
        <v>164</v>
      </c>
      <c r="G389" s="83"/>
      <c r="H389" s="83"/>
      <c r="I389" s="94"/>
      <c r="J389" s="104"/>
      <c r="K389" s="42"/>
    </row>
    <row r="390" spans="1:11" s="43" customFormat="1">
      <c r="A390" s="6">
        <v>243</v>
      </c>
      <c r="B390" s="47" t="s">
        <v>465</v>
      </c>
      <c r="C390" s="40">
        <v>1</v>
      </c>
      <c r="D390" s="41">
        <v>554</v>
      </c>
      <c r="E390" s="47" t="s">
        <v>406</v>
      </c>
      <c r="F390" s="40" t="s">
        <v>164</v>
      </c>
      <c r="G390" s="83"/>
      <c r="H390" s="83"/>
      <c r="I390" s="94"/>
      <c r="J390" s="104"/>
      <c r="K390" s="42"/>
    </row>
    <row r="391" spans="1:11" s="43" customFormat="1" ht="25.5">
      <c r="A391" s="6">
        <v>244</v>
      </c>
      <c r="B391" s="47" t="s">
        <v>466</v>
      </c>
      <c r="C391" s="40">
        <v>1</v>
      </c>
      <c r="D391" s="41">
        <v>555</v>
      </c>
      <c r="E391" s="47" t="s">
        <v>406</v>
      </c>
      <c r="F391" s="40" t="s">
        <v>164</v>
      </c>
      <c r="G391" s="83"/>
      <c r="H391" s="83"/>
      <c r="I391" s="94"/>
      <c r="J391" s="104"/>
      <c r="K391" s="42"/>
    </row>
    <row r="392" spans="1:11" s="43" customFormat="1">
      <c r="A392" s="6">
        <v>245</v>
      </c>
      <c r="B392" s="47" t="s">
        <v>467</v>
      </c>
      <c r="C392" s="40">
        <v>1</v>
      </c>
      <c r="D392" s="41">
        <v>556</v>
      </c>
      <c r="E392" s="47" t="s">
        <v>406</v>
      </c>
      <c r="F392" s="40" t="s">
        <v>164</v>
      </c>
      <c r="G392" s="83"/>
      <c r="H392" s="83"/>
      <c r="I392" s="94"/>
      <c r="J392" s="104"/>
      <c r="K392" s="42"/>
    </row>
    <row r="393" spans="1:11" s="43" customFormat="1">
      <c r="A393" s="6">
        <v>246</v>
      </c>
      <c r="B393" s="47" t="s">
        <v>468</v>
      </c>
      <c r="C393" s="40">
        <v>1</v>
      </c>
      <c r="D393" s="41">
        <v>552</v>
      </c>
      <c r="E393" s="47" t="s">
        <v>406</v>
      </c>
      <c r="F393" s="40" t="s">
        <v>164</v>
      </c>
      <c r="G393" s="83">
        <v>40</v>
      </c>
      <c r="H393" s="83">
        <v>40</v>
      </c>
      <c r="I393" s="94">
        <f t="shared" si="4"/>
        <v>0</v>
      </c>
      <c r="J393" s="104"/>
      <c r="K393" s="42"/>
    </row>
    <row r="394" spans="1:11" s="193" customFormat="1" ht="96">
      <c r="A394" s="423" t="s">
        <v>5</v>
      </c>
      <c r="B394" s="194" t="s">
        <v>155</v>
      </c>
      <c r="C394" s="194" t="s">
        <v>156</v>
      </c>
      <c r="D394" s="194" t="s">
        <v>8</v>
      </c>
      <c r="E394" s="194" t="s">
        <v>157</v>
      </c>
      <c r="F394" s="194" t="s">
        <v>158</v>
      </c>
      <c r="G394" s="194" t="s">
        <v>10</v>
      </c>
      <c r="H394" s="194" t="s">
        <v>159</v>
      </c>
      <c r="I394" s="194" t="s">
        <v>160</v>
      </c>
      <c r="J394" s="194" t="s">
        <v>161</v>
      </c>
      <c r="K394" s="195" t="s">
        <v>14</v>
      </c>
    </row>
    <row r="395" spans="1:11" s="43" customFormat="1" ht="25.5">
      <c r="A395" s="6">
        <v>247</v>
      </c>
      <c r="B395" s="47" t="s">
        <v>304</v>
      </c>
      <c r="C395" s="40">
        <v>3</v>
      </c>
      <c r="D395" s="41" t="s">
        <v>469</v>
      </c>
      <c r="E395" s="47" t="s">
        <v>406</v>
      </c>
      <c r="F395" s="40" t="s">
        <v>164</v>
      </c>
      <c r="G395" s="83">
        <v>120</v>
      </c>
      <c r="H395" s="83">
        <v>120</v>
      </c>
      <c r="I395" s="94">
        <f t="shared" si="4"/>
        <v>0</v>
      </c>
      <c r="J395" s="42"/>
      <c r="K395" s="42"/>
    </row>
    <row r="396" spans="1:11" s="43" customFormat="1" ht="25.5">
      <c r="A396" s="6">
        <v>248</v>
      </c>
      <c r="B396" s="47" t="s">
        <v>470</v>
      </c>
      <c r="C396" s="40">
        <v>412</v>
      </c>
      <c r="D396" s="41" t="s">
        <v>471</v>
      </c>
      <c r="E396" s="47" t="s">
        <v>397</v>
      </c>
      <c r="F396" s="40" t="s">
        <v>164</v>
      </c>
      <c r="G396" s="83">
        <v>9064</v>
      </c>
      <c r="H396" s="83">
        <v>9064</v>
      </c>
      <c r="I396" s="94">
        <f t="shared" si="4"/>
        <v>0</v>
      </c>
      <c r="J396" s="42"/>
      <c r="K396" s="42"/>
    </row>
    <row r="397" spans="1:11" s="43" customFormat="1" ht="25.5">
      <c r="A397" s="6">
        <v>249</v>
      </c>
      <c r="B397" s="47" t="s">
        <v>472</v>
      </c>
      <c r="C397" s="40">
        <v>1</v>
      </c>
      <c r="D397" s="41">
        <v>1055</v>
      </c>
      <c r="E397" s="47" t="s">
        <v>473</v>
      </c>
      <c r="F397" s="40" t="s">
        <v>164</v>
      </c>
      <c r="G397" s="83">
        <v>3112.9</v>
      </c>
      <c r="H397" s="83">
        <v>3112.9</v>
      </c>
      <c r="I397" s="94">
        <f t="shared" si="4"/>
        <v>0</v>
      </c>
      <c r="J397" s="42"/>
      <c r="K397" s="42"/>
    </row>
    <row r="398" spans="1:11" s="43" customFormat="1" ht="38.25">
      <c r="A398" s="6">
        <v>250</v>
      </c>
      <c r="B398" s="47" t="s">
        <v>304</v>
      </c>
      <c r="C398" s="40">
        <v>3</v>
      </c>
      <c r="D398" s="41" t="s">
        <v>474</v>
      </c>
      <c r="E398" s="47" t="s">
        <v>316</v>
      </c>
      <c r="F398" s="40" t="s">
        <v>164</v>
      </c>
      <c r="G398" s="83">
        <v>75</v>
      </c>
      <c r="H398" s="83">
        <v>75</v>
      </c>
      <c r="I398" s="94">
        <f t="shared" si="4"/>
        <v>0</v>
      </c>
      <c r="J398" s="42"/>
      <c r="K398" s="42"/>
    </row>
    <row r="399" spans="1:11" s="43" customFormat="1">
      <c r="A399" s="6">
        <v>251</v>
      </c>
      <c r="B399" s="47" t="s">
        <v>475</v>
      </c>
      <c r="C399" s="40">
        <v>2</v>
      </c>
      <c r="D399" s="41">
        <v>1059.106</v>
      </c>
      <c r="E399" s="47" t="s">
        <v>476</v>
      </c>
      <c r="F399" s="40" t="s">
        <v>164</v>
      </c>
      <c r="G399" s="83">
        <v>317.33999999999997</v>
      </c>
      <c r="H399" s="83">
        <v>317.33999999999997</v>
      </c>
      <c r="I399" s="94">
        <f t="shared" si="4"/>
        <v>0</v>
      </c>
      <c r="J399" s="42"/>
      <c r="K399" s="42"/>
    </row>
    <row r="400" spans="1:11" s="43" customFormat="1">
      <c r="A400" s="6">
        <v>252</v>
      </c>
      <c r="B400" s="47" t="s">
        <v>477</v>
      </c>
      <c r="C400" s="40">
        <v>1</v>
      </c>
      <c r="D400" s="41">
        <v>1061</v>
      </c>
      <c r="E400" s="47" t="s">
        <v>316</v>
      </c>
      <c r="F400" s="40" t="s">
        <v>164</v>
      </c>
      <c r="G400" s="83">
        <v>142</v>
      </c>
      <c r="H400" s="83">
        <v>142</v>
      </c>
      <c r="I400" s="94">
        <f t="shared" si="4"/>
        <v>0</v>
      </c>
      <c r="J400" s="42"/>
      <c r="K400" s="42"/>
    </row>
    <row r="401" spans="1:11" s="43" customFormat="1">
      <c r="A401" s="6">
        <v>253</v>
      </c>
      <c r="B401" s="47" t="s">
        <v>478</v>
      </c>
      <c r="C401" s="40">
        <v>1</v>
      </c>
      <c r="D401" s="41">
        <v>1062</v>
      </c>
      <c r="E401" s="47" t="s">
        <v>316</v>
      </c>
      <c r="F401" s="40" t="s">
        <v>164</v>
      </c>
      <c r="G401" s="83">
        <v>48.2</v>
      </c>
      <c r="H401" s="83">
        <v>48.2</v>
      </c>
      <c r="I401" s="94">
        <f t="shared" si="4"/>
        <v>0</v>
      </c>
      <c r="J401" s="42"/>
      <c r="K401" s="42"/>
    </row>
    <row r="402" spans="1:11" customFormat="1" ht="30" customHeight="1">
      <c r="A402" s="6">
        <v>254</v>
      </c>
      <c r="B402" s="47" t="s">
        <v>479</v>
      </c>
      <c r="C402" s="40">
        <v>1</v>
      </c>
      <c r="D402" s="41">
        <v>1063</v>
      </c>
      <c r="E402" s="47" t="s">
        <v>316</v>
      </c>
      <c r="F402" s="40" t="s">
        <v>164</v>
      </c>
      <c r="G402" s="83">
        <v>19.95</v>
      </c>
      <c r="H402" s="83">
        <v>19.95</v>
      </c>
      <c r="I402" s="94">
        <f t="shared" si="4"/>
        <v>0</v>
      </c>
      <c r="J402" s="42"/>
      <c r="K402" s="298"/>
    </row>
    <row r="403" spans="1:11" s="43" customFormat="1" ht="25.5">
      <c r="A403" s="6">
        <v>255</v>
      </c>
      <c r="B403" s="47" t="s">
        <v>209</v>
      </c>
      <c r="C403" s="40">
        <v>25</v>
      </c>
      <c r="D403" s="41" t="s">
        <v>480</v>
      </c>
      <c r="E403" s="47" t="s">
        <v>481</v>
      </c>
      <c r="F403" s="40" t="s">
        <v>164</v>
      </c>
      <c r="G403" s="83">
        <v>900</v>
      </c>
      <c r="H403" s="83">
        <v>900</v>
      </c>
      <c r="I403" s="94">
        <f t="shared" si="4"/>
        <v>0</v>
      </c>
      <c r="J403" s="42"/>
      <c r="K403" s="42"/>
    </row>
    <row r="404" spans="1:11" s="43" customFormat="1" ht="25.5">
      <c r="A404" s="6">
        <v>256</v>
      </c>
      <c r="B404" s="47" t="s">
        <v>178</v>
      </c>
      <c r="C404" s="40">
        <v>1</v>
      </c>
      <c r="D404" s="41">
        <v>232</v>
      </c>
      <c r="E404" s="47" t="s">
        <v>481</v>
      </c>
      <c r="F404" s="40" t="s">
        <v>164</v>
      </c>
      <c r="G404" s="83">
        <v>40</v>
      </c>
      <c r="H404" s="83">
        <v>40</v>
      </c>
      <c r="I404" s="94">
        <f t="shared" si="4"/>
        <v>0</v>
      </c>
      <c r="J404" s="42"/>
      <c r="K404" s="42"/>
    </row>
    <row r="405" spans="1:11" s="43" customFormat="1" ht="25.5">
      <c r="A405" s="6">
        <v>257</v>
      </c>
      <c r="B405" s="47" t="s">
        <v>482</v>
      </c>
      <c r="C405" s="40">
        <v>1</v>
      </c>
      <c r="D405" s="41">
        <v>233</v>
      </c>
      <c r="E405" s="47" t="s">
        <v>481</v>
      </c>
      <c r="F405" s="40" t="s">
        <v>164</v>
      </c>
      <c r="G405" s="83">
        <v>10</v>
      </c>
      <c r="H405" s="83">
        <v>10</v>
      </c>
      <c r="I405" s="94">
        <f t="shared" ref="I405:I473" si="5">G405-H405</f>
        <v>0</v>
      </c>
      <c r="J405" s="42"/>
      <c r="K405" s="42"/>
    </row>
    <row r="406" spans="1:11" s="43" customFormat="1" ht="25.5">
      <c r="A406" s="6">
        <v>258</v>
      </c>
      <c r="B406" s="47" t="s">
        <v>483</v>
      </c>
      <c r="C406" s="40">
        <v>12</v>
      </c>
      <c r="D406" s="41" t="s">
        <v>484</v>
      </c>
      <c r="E406" s="47" t="s">
        <v>481</v>
      </c>
      <c r="F406" s="40" t="s">
        <v>164</v>
      </c>
      <c r="G406" s="83">
        <v>960</v>
      </c>
      <c r="H406" s="83">
        <v>960</v>
      </c>
      <c r="I406" s="94">
        <f t="shared" si="5"/>
        <v>0</v>
      </c>
      <c r="J406" s="42"/>
      <c r="K406" s="42"/>
    </row>
    <row r="407" spans="1:11" s="43" customFormat="1" ht="25.5">
      <c r="A407" s="6">
        <v>259</v>
      </c>
      <c r="B407" s="47" t="s">
        <v>485</v>
      </c>
      <c r="C407" s="40">
        <v>12</v>
      </c>
      <c r="D407" s="41" t="s">
        <v>486</v>
      </c>
      <c r="E407" s="47" t="s">
        <v>481</v>
      </c>
      <c r="F407" s="40" t="s">
        <v>164</v>
      </c>
      <c r="G407" s="83">
        <v>720</v>
      </c>
      <c r="H407" s="83">
        <v>720</v>
      </c>
      <c r="I407" s="94">
        <f t="shared" si="5"/>
        <v>0</v>
      </c>
      <c r="J407" s="42"/>
      <c r="K407" s="42"/>
    </row>
    <row r="408" spans="1:11" s="43" customFormat="1" ht="25.5">
      <c r="A408" s="6">
        <v>260</v>
      </c>
      <c r="B408" s="47" t="s">
        <v>212</v>
      </c>
      <c r="C408" s="40">
        <v>4</v>
      </c>
      <c r="D408" s="41" t="s">
        <v>487</v>
      </c>
      <c r="E408" s="47" t="s">
        <v>481</v>
      </c>
      <c r="F408" s="40" t="s">
        <v>164</v>
      </c>
      <c r="G408" s="83">
        <v>320</v>
      </c>
      <c r="H408" s="83">
        <v>320</v>
      </c>
      <c r="I408" s="94">
        <f t="shared" si="5"/>
        <v>0</v>
      </c>
      <c r="J408" s="42"/>
      <c r="K408" s="42"/>
    </row>
    <row r="409" spans="1:11" s="43" customFormat="1" ht="25.5">
      <c r="A409" s="6">
        <v>261</v>
      </c>
      <c r="B409" s="47" t="s">
        <v>488</v>
      </c>
      <c r="C409" s="40">
        <v>4</v>
      </c>
      <c r="D409" s="41" t="s">
        <v>489</v>
      </c>
      <c r="E409" s="47" t="s">
        <v>481</v>
      </c>
      <c r="F409" s="40" t="s">
        <v>164</v>
      </c>
      <c r="G409" s="83">
        <v>240</v>
      </c>
      <c r="H409" s="83">
        <v>240</v>
      </c>
      <c r="I409" s="94">
        <f t="shared" si="5"/>
        <v>0</v>
      </c>
      <c r="J409" s="42"/>
      <c r="K409" s="42"/>
    </row>
    <row r="410" spans="1:11" s="43" customFormat="1" ht="25.5">
      <c r="A410" s="6">
        <v>262</v>
      </c>
      <c r="B410" s="47" t="s">
        <v>298</v>
      </c>
      <c r="C410" s="40">
        <v>3</v>
      </c>
      <c r="D410" s="41" t="s">
        <v>490</v>
      </c>
      <c r="E410" s="47" t="s">
        <v>481</v>
      </c>
      <c r="F410" s="40" t="s">
        <v>164</v>
      </c>
      <c r="G410" s="83">
        <v>80</v>
      </c>
      <c r="H410" s="83">
        <v>80</v>
      </c>
      <c r="I410" s="94">
        <f t="shared" si="5"/>
        <v>0</v>
      </c>
      <c r="J410" s="42"/>
      <c r="K410" s="42"/>
    </row>
    <row r="411" spans="1:11" s="43" customFormat="1" ht="38.25">
      <c r="A411" s="6">
        <v>263</v>
      </c>
      <c r="B411" s="47" t="s">
        <v>491</v>
      </c>
      <c r="C411" s="40">
        <v>16</v>
      </c>
      <c r="D411" s="41" t="s">
        <v>492</v>
      </c>
      <c r="E411" s="47" t="s">
        <v>481</v>
      </c>
      <c r="F411" s="40" t="s">
        <v>164</v>
      </c>
      <c r="G411" s="83">
        <v>400</v>
      </c>
      <c r="H411" s="83">
        <v>400</v>
      </c>
      <c r="I411" s="94">
        <f t="shared" si="5"/>
        <v>0</v>
      </c>
      <c r="J411" s="42"/>
      <c r="K411" s="42"/>
    </row>
    <row r="412" spans="1:11" s="43" customFormat="1">
      <c r="A412" s="6">
        <v>264</v>
      </c>
      <c r="B412" s="47" t="s">
        <v>493</v>
      </c>
      <c r="C412" s="40">
        <v>1</v>
      </c>
      <c r="D412" s="41">
        <v>283</v>
      </c>
      <c r="E412" s="47" t="s">
        <v>494</v>
      </c>
      <c r="F412" s="40" t="s">
        <v>164</v>
      </c>
      <c r="G412" s="83">
        <v>28</v>
      </c>
      <c r="H412" s="83">
        <v>28</v>
      </c>
      <c r="I412" s="94">
        <f t="shared" si="5"/>
        <v>0</v>
      </c>
      <c r="J412" s="42"/>
      <c r="K412" s="42"/>
    </row>
    <row r="413" spans="1:11" s="193" customFormat="1" ht="96">
      <c r="A413" s="423" t="s">
        <v>5</v>
      </c>
      <c r="B413" s="194" t="s">
        <v>155</v>
      </c>
      <c r="C413" s="194" t="s">
        <v>156</v>
      </c>
      <c r="D413" s="194" t="s">
        <v>8</v>
      </c>
      <c r="E413" s="194" t="s">
        <v>157</v>
      </c>
      <c r="F413" s="194" t="s">
        <v>158</v>
      </c>
      <c r="G413" s="194" t="s">
        <v>10</v>
      </c>
      <c r="H413" s="194" t="s">
        <v>159</v>
      </c>
      <c r="I413" s="194" t="s">
        <v>160</v>
      </c>
      <c r="J413" s="194" t="s">
        <v>161</v>
      </c>
      <c r="K413" s="195" t="s">
        <v>14</v>
      </c>
    </row>
    <row r="414" spans="1:11" s="43" customFormat="1" ht="38.25">
      <c r="A414" s="6">
        <v>265</v>
      </c>
      <c r="B414" s="47" t="s">
        <v>495</v>
      </c>
      <c r="C414" s="57" t="s">
        <v>496</v>
      </c>
      <c r="D414" s="41"/>
      <c r="E414" s="47" t="s">
        <v>497</v>
      </c>
      <c r="F414" s="40" t="s">
        <v>164</v>
      </c>
      <c r="G414" s="83">
        <v>12501</v>
      </c>
      <c r="H414" s="83">
        <v>12501</v>
      </c>
      <c r="I414" s="94">
        <f t="shared" si="5"/>
        <v>0</v>
      </c>
      <c r="J414" s="42"/>
      <c r="K414" s="42"/>
    </row>
    <row r="415" spans="1:11" s="43" customFormat="1" ht="38.25">
      <c r="A415" s="6">
        <v>266</v>
      </c>
      <c r="B415" s="47" t="s">
        <v>498</v>
      </c>
      <c r="C415" s="57" t="s">
        <v>496</v>
      </c>
      <c r="D415" s="41"/>
      <c r="E415" s="47" t="s">
        <v>497</v>
      </c>
      <c r="F415" s="40" t="s">
        <v>164</v>
      </c>
      <c r="G415" s="83">
        <v>8424</v>
      </c>
      <c r="H415" s="83">
        <v>8424</v>
      </c>
      <c r="I415" s="94">
        <f t="shared" si="5"/>
        <v>0</v>
      </c>
      <c r="J415" s="42"/>
      <c r="K415" s="42"/>
    </row>
    <row r="416" spans="1:11" s="43" customFormat="1" ht="25.5">
      <c r="A416" s="6">
        <v>267</v>
      </c>
      <c r="B416" s="47" t="s">
        <v>499</v>
      </c>
      <c r="C416" s="57" t="s">
        <v>496</v>
      </c>
      <c r="D416" s="41"/>
      <c r="E416" s="47" t="s">
        <v>497</v>
      </c>
      <c r="F416" s="40" t="s">
        <v>164</v>
      </c>
      <c r="G416" s="83">
        <v>680</v>
      </c>
      <c r="H416" s="83">
        <v>680</v>
      </c>
      <c r="I416" s="94">
        <f t="shared" si="5"/>
        <v>0</v>
      </c>
      <c r="J416" s="42"/>
      <c r="K416" s="42"/>
    </row>
    <row r="417" spans="1:11" customFormat="1" ht="40.5" customHeight="1">
      <c r="A417" s="6">
        <v>268</v>
      </c>
      <c r="B417" s="47" t="s">
        <v>500</v>
      </c>
      <c r="C417" s="57" t="s">
        <v>496</v>
      </c>
      <c r="D417" s="41"/>
      <c r="E417" s="47" t="s">
        <v>497</v>
      </c>
      <c r="F417" s="40" t="s">
        <v>164</v>
      </c>
      <c r="G417" s="83">
        <v>510</v>
      </c>
      <c r="H417" s="83">
        <v>510</v>
      </c>
      <c r="I417" s="94">
        <f t="shared" si="5"/>
        <v>0</v>
      </c>
      <c r="J417" s="42"/>
      <c r="K417" s="298"/>
    </row>
    <row r="418" spans="1:11" s="43" customFormat="1" ht="33" customHeight="1">
      <c r="A418" s="6">
        <v>269</v>
      </c>
      <c r="B418" s="47" t="s">
        <v>501</v>
      </c>
      <c r="C418" s="57" t="s">
        <v>496</v>
      </c>
      <c r="D418" s="41"/>
      <c r="E418" s="47" t="s">
        <v>497</v>
      </c>
      <c r="F418" s="40" t="s">
        <v>164</v>
      </c>
      <c r="G418" s="83">
        <v>337.5</v>
      </c>
      <c r="H418" s="83">
        <v>337.5</v>
      </c>
      <c r="I418" s="94">
        <f t="shared" si="5"/>
        <v>0</v>
      </c>
      <c r="J418" s="42"/>
      <c r="K418" s="42"/>
    </row>
    <row r="419" spans="1:11" s="43" customFormat="1" ht="33.75" customHeight="1">
      <c r="A419" s="6">
        <v>270</v>
      </c>
      <c r="B419" s="47" t="s">
        <v>502</v>
      </c>
      <c r="C419" s="57" t="s">
        <v>496</v>
      </c>
      <c r="D419" s="41"/>
      <c r="E419" s="47" t="s">
        <v>497</v>
      </c>
      <c r="F419" s="40" t="s">
        <v>164</v>
      </c>
      <c r="G419" s="83">
        <v>2670</v>
      </c>
      <c r="H419" s="83">
        <v>2670</v>
      </c>
      <c r="I419" s="94">
        <f t="shared" si="5"/>
        <v>0</v>
      </c>
      <c r="J419" s="42"/>
      <c r="K419" s="42"/>
    </row>
    <row r="420" spans="1:11" s="43" customFormat="1" ht="25.5">
      <c r="A420" s="6">
        <v>271</v>
      </c>
      <c r="B420" s="47" t="s">
        <v>503</v>
      </c>
      <c r="C420" s="57" t="s">
        <v>496</v>
      </c>
      <c r="D420" s="56"/>
      <c r="E420" s="47" t="s">
        <v>497</v>
      </c>
      <c r="F420" s="40" t="s">
        <v>164</v>
      </c>
      <c r="G420" s="83">
        <v>1395</v>
      </c>
      <c r="H420" s="83">
        <v>1395</v>
      </c>
      <c r="I420" s="94">
        <f t="shared" si="5"/>
        <v>0</v>
      </c>
      <c r="J420" s="42"/>
      <c r="K420" s="42"/>
    </row>
    <row r="421" spans="1:11" s="43" customFormat="1" ht="25.5">
      <c r="A421" s="6">
        <v>272</v>
      </c>
      <c r="B421" s="47" t="s">
        <v>504</v>
      </c>
      <c r="C421" s="57" t="s">
        <v>496</v>
      </c>
      <c r="D421" s="56"/>
      <c r="E421" s="47" t="s">
        <v>497</v>
      </c>
      <c r="F421" s="40" t="s">
        <v>164</v>
      </c>
      <c r="G421" s="83">
        <v>198</v>
      </c>
      <c r="H421" s="83">
        <v>198</v>
      </c>
      <c r="I421" s="94">
        <f t="shared" si="5"/>
        <v>0</v>
      </c>
      <c r="J421" s="42"/>
      <c r="K421" s="42"/>
    </row>
    <row r="422" spans="1:11" s="43" customFormat="1" ht="38.25">
      <c r="A422" s="6">
        <v>273</v>
      </c>
      <c r="B422" s="47" t="s">
        <v>505</v>
      </c>
      <c r="C422" s="57" t="s">
        <v>496</v>
      </c>
      <c r="D422" s="41"/>
      <c r="E422" s="47" t="s">
        <v>497</v>
      </c>
      <c r="F422" s="40" t="s">
        <v>164</v>
      </c>
      <c r="G422" s="83">
        <v>783</v>
      </c>
      <c r="H422" s="83">
        <v>783</v>
      </c>
      <c r="I422" s="94">
        <f t="shared" si="5"/>
        <v>0</v>
      </c>
      <c r="J422" s="42"/>
      <c r="K422" s="42"/>
    </row>
    <row r="423" spans="1:11" s="43" customFormat="1" ht="38.25">
      <c r="A423" s="6">
        <v>274</v>
      </c>
      <c r="B423" s="47" t="s">
        <v>506</v>
      </c>
      <c r="C423" s="57" t="s">
        <v>496</v>
      </c>
      <c r="D423" s="41"/>
      <c r="E423" s="47" t="s">
        <v>497</v>
      </c>
      <c r="F423" s="40" t="s">
        <v>164</v>
      </c>
      <c r="G423" s="83">
        <v>675</v>
      </c>
      <c r="H423" s="83">
        <v>675</v>
      </c>
      <c r="I423" s="94">
        <f t="shared" si="5"/>
        <v>0</v>
      </c>
      <c r="J423" s="42"/>
      <c r="K423" s="42"/>
    </row>
    <row r="424" spans="1:11" s="43" customFormat="1" ht="25.5">
      <c r="A424" s="6">
        <v>275</v>
      </c>
      <c r="B424" s="47" t="s">
        <v>507</v>
      </c>
      <c r="C424" s="57" t="s">
        <v>496</v>
      </c>
      <c r="D424" s="41"/>
      <c r="E424" s="47" t="s">
        <v>497</v>
      </c>
      <c r="F424" s="40" t="s">
        <v>164</v>
      </c>
      <c r="G424" s="83">
        <v>517.5</v>
      </c>
      <c r="H424" s="83">
        <v>517.5</v>
      </c>
      <c r="I424" s="94">
        <f t="shared" si="5"/>
        <v>0</v>
      </c>
      <c r="J424" s="42"/>
      <c r="K424" s="42"/>
    </row>
    <row r="425" spans="1:11" s="43" customFormat="1" ht="25.5">
      <c r="A425" s="6">
        <v>276</v>
      </c>
      <c r="B425" s="47" t="s">
        <v>508</v>
      </c>
      <c r="C425" s="40">
        <v>449</v>
      </c>
      <c r="D425" s="41"/>
      <c r="E425" s="47" t="s">
        <v>497</v>
      </c>
      <c r="F425" s="40" t="s">
        <v>164</v>
      </c>
      <c r="G425" s="83">
        <v>4243.05</v>
      </c>
      <c r="H425" s="83">
        <v>4243.05</v>
      </c>
      <c r="I425" s="94">
        <f t="shared" si="5"/>
        <v>0</v>
      </c>
      <c r="J425" s="42"/>
      <c r="K425" s="42"/>
    </row>
    <row r="426" spans="1:11" s="43" customFormat="1" ht="25.5">
      <c r="A426" s="6">
        <v>277</v>
      </c>
      <c r="B426" s="47" t="s">
        <v>509</v>
      </c>
      <c r="C426" s="40">
        <v>47</v>
      </c>
      <c r="D426" s="41"/>
      <c r="E426" s="47" t="s">
        <v>497</v>
      </c>
      <c r="F426" s="40" t="s">
        <v>164</v>
      </c>
      <c r="G426" s="83">
        <v>380.7</v>
      </c>
      <c r="H426" s="83">
        <v>380.7</v>
      </c>
      <c r="I426" s="94">
        <f t="shared" si="5"/>
        <v>0</v>
      </c>
      <c r="J426" s="42"/>
      <c r="K426" s="42"/>
    </row>
    <row r="427" spans="1:11" s="43" customFormat="1" ht="25.5">
      <c r="A427" s="6">
        <v>278</v>
      </c>
      <c r="B427" s="47" t="s">
        <v>510</v>
      </c>
      <c r="C427" s="40">
        <v>47</v>
      </c>
      <c r="D427" s="41"/>
      <c r="E427" s="47" t="s">
        <v>497</v>
      </c>
      <c r="F427" s="40" t="s">
        <v>164</v>
      </c>
      <c r="G427" s="83">
        <v>296.10000000000002</v>
      </c>
      <c r="H427" s="83">
        <v>296.10000000000002</v>
      </c>
      <c r="I427" s="94">
        <f t="shared" si="5"/>
        <v>0</v>
      </c>
      <c r="J427" s="42"/>
      <c r="K427" s="42"/>
    </row>
    <row r="428" spans="1:11" s="193" customFormat="1" ht="96">
      <c r="A428" s="423" t="s">
        <v>5</v>
      </c>
      <c r="B428" s="194" t="s">
        <v>155</v>
      </c>
      <c r="C428" s="194" t="s">
        <v>156</v>
      </c>
      <c r="D428" s="194" t="s">
        <v>8</v>
      </c>
      <c r="E428" s="194" t="s">
        <v>157</v>
      </c>
      <c r="F428" s="194" t="s">
        <v>158</v>
      </c>
      <c r="G428" s="194" t="s">
        <v>10</v>
      </c>
      <c r="H428" s="194" t="s">
        <v>159</v>
      </c>
      <c r="I428" s="194" t="s">
        <v>160</v>
      </c>
      <c r="J428" s="194" t="s">
        <v>161</v>
      </c>
      <c r="K428" s="195" t="s">
        <v>14</v>
      </c>
    </row>
    <row r="429" spans="1:11" customFormat="1" ht="43.5" customHeight="1">
      <c r="A429" s="6">
        <v>279</v>
      </c>
      <c r="B429" s="47" t="s">
        <v>511</v>
      </c>
      <c r="C429" s="40">
        <v>47</v>
      </c>
      <c r="D429" s="41"/>
      <c r="E429" s="47" t="s">
        <v>497</v>
      </c>
      <c r="F429" s="40" t="s">
        <v>164</v>
      </c>
      <c r="G429" s="83">
        <v>211.5</v>
      </c>
      <c r="H429" s="83">
        <v>211.5</v>
      </c>
      <c r="I429" s="94">
        <f t="shared" si="5"/>
        <v>0</v>
      </c>
      <c r="J429" s="42"/>
      <c r="K429" s="298"/>
    </row>
    <row r="430" spans="1:11" s="43" customFormat="1" ht="25.5">
      <c r="A430" s="6">
        <v>280</v>
      </c>
      <c r="B430" s="47" t="s">
        <v>512</v>
      </c>
      <c r="C430" s="40">
        <v>47</v>
      </c>
      <c r="D430" s="41"/>
      <c r="E430" s="47" t="s">
        <v>497</v>
      </c>
      <c r="F430" s="40" t="s">
        <v>164</v>
      </c>
      <c r="G430" s="83">
        <v>211.5</v>
      </c>
      <c r="H430" s="83">
        <v>211.5</v>
      </c>
      <c r="I430" s="94">
        <f t="shared" si="5"/>
        <v>0</v>
      </c>
      <c r="J430" s="42"/>
      <c r="K430" s="42"/>
    </row>
    <row r="431" spans="1:11" s="43" customFormat="1" ht="25.5">
      <c r="A431" s="6">
        <v>281</v>
      </c>
      <c r="B431" s="47" t="s">
        <v>513</v>
      </c>
      <c r="C431" s="40">
        <v>1</v>
      </c>
      <c r="D431" s="41"/>
      <c r="E431" s="47" t="s">
        <v>497</v>
      </c>
      <c r="F431" s="40" t="s">
        <v>164</v>
      </c>
      <c r="G431" s="83">
        <v>5020</v>
      </c>
      <c r="H431" s="83">
        <v>5020</v>
      </c>
      <c r="I431" s="94">
        <f t="shared" si="5"/>
        <v>0</v>
      </c>
      <c r="J431" s="42"/>
      <c r="K431" s="42"/>
    </row>
    <row r="432" spans="1:11" s="43" customFormat="1" ht="25.5">
      <c r="A432" s="6">
        <v>282</v>
      </c>
      <c r="B432" s="47" t="s">
        <v>514</v>
      </c>
      <c r="C432" s="40">
        <v>1</v>
      </c>
      <c r="D432" s="41"/>
      <c r="E432" s="47" t="s">
        <v>497</v>
      </c>
      <c r="F432" s="40" t="s">
        <v>164</v>
      </c>
      <c r="G432" s="83">
        <v>23052</v>
      </c>
      <c r="H432" s="83">
        <v>23052</v>
      </c>
      <c r="I432" s="94">
        <f t="shared" si="5"/>
        <v>0</v>
      </c>
      <c r="J432" s="42"/>
      <c r="K432" s="42"/>
    </row>
    <row r="433" spans="1:11" s="43" customFormat="1" ht="25.5">
      <c r="A433" s="6">
        <v>283</v>
      </c>
      <c r="B433" s="47" t="s">
        <v>515</v>
      </c>
      <c r="C433" s="57" t="s">
        <v>496</v>
      </c>
      <c r="D433" s="41"/>
      <c r="E433" s="47" t="s">
        <v>497</v>
      </c>
      <c r="F433" s="40" t="s">
        <v>164</v>
      </c>
      <c r="G433" s="83">
        <v>1107</v>
      </c>
      <c r="H433" s="83">
        <v>1107</v>
      </c>
      <c r="I433" s="94">
        <f t="shared" si="5"/>
        <v>0</v>
      </c>
      <c r="J433" s="42"/>
      <c r="K433" s="42"/>
    </row>
    <row r="434" spans="1:11" s="43" customFormat="1" ht="38.25">
      <c r="A434" s="6">
        <v>284</v>
      </c>
      <c r="B434" s="47" t="s">
        <v>516</v>
      </c>
      <c r="C434" s="57" t="s">
        <v>496</v>
      </c>
      <c r="D434" s="41"/>
      <c r="E434" s="47" t="s">
        <v>497</v>
      </c>
      <c r="F434" s="40" t="s">
        <v>164</v>
      </c>
      <c r="G434" s="83">
        <v>280</v>
      </c>
      <c r="H434" s="83">
        <v>280</v>
      </c>
      <c r="I434" s="94">
        <f t="shared" si="5"/>
        <v>0</v>
      </c>
      <c r="J434" s="42"/>
      <c r="K434" s="42"/>
    </row>
    <row r="435" spans="1:11" s="43" customFormat="1" ht="63.75">
      <c r="A435" s="6">
        <v>285</v>
      </c>
      <c r="B435" s="47" t="s">
        <v>517</v>
      </c>
      <c r="C435" s="57" t="s">
        <v>496</v>
      </c>
      <c r="D435" s="41"/>
      <c r="E435" s="47" t="s">
        <v>497</v>
      </c>
      <c r="F435" s="40" t="s">
        <v>164</v>
      </c>
      <c r="G435" s="83">
        <v>6026</v>
      </c>
      <c r="H435" s="83">
        <v>6026</v>
      </c>
      <c r="I435" s="94">
        <f t="shared" si="5"/>
        <v>0</v>
      </c>
      <c r="J435" s="42"/>
      <c r="K435" s="42"/>
    </row>
    <row r="436" spans="1:11" s="43" customFormat="1" ht="38.25">
      <c r="A436" s="6">
        <v>286</v>
      </c>
      <c r="B436" s="47" t="s">
        <v>518</v>
      </c>
      <c r="C436" s="40">
        <v>1</v>
      </c>
      <c r="D436" s="41"/>
      <c r="E436" s="47" t="s">
        <v>497</v>
      </c>
      <c r="F436" s="40" t="s">
        <v>164</v>
      </c>
      <c r="G436" s="83">
        <v>15255</v>
      </c>
      <c r="H436" s="83">
        <v>15255</v>
      </c>
      <c r="I436" s="94">
        <f t="shared" si="5"/>
        <v>0</v>
      </c>
      <c r="J436" s="42"/>
      <c r="K436" s="42"/>
    </row>
    <row r="437" spans="1:11" s="43" customFormat="1" ht="38.25">
      <c r="A437" s="6">
        <v>287</v>
      </c>
      <c r="B437" s="47" t="s">
        <v>519</v>
      </c>
      <c r="C437" s="57" t="s">
        <v>653</v>
      </c>
      <c r="D437" s="41"/>
      <c r="E437" s="47" t="s">
        <v>497</v>
      </c>
      <c r="F437" s="40" t="s">
        <v>164</v>
      </c>
      <c r="G437" s="83">
        <v>11475</v>
      </c>
      <c r="H437" s="83">
        <v>11475</v>
      </c>
      <c r="I437" s="94">
        <f t="shared" si="5"/>
        <v>0</v>
      </c>
      <c r="J437" s="42"/>
      <c r="K437" s="42"/>
    </row>
    <row r="438" spans="1:11" s="43" customFormat="1" ht="25.5">
      <c r="A438" s="6">
        <v>288</v>
      </c>
      <c r="B438" s="47" t="s">
        <v>520</v>
      </c>
      <c r="C438" s="40">
        <v>1</v>
      </c>
      <c r="D438" s="41"/>
      <c r="E438" s="47" t="s">
        <v>497</v>
      </c>
      <c r="F438" s="40" t="s">
        <v>164</v>
      </c>
      <c r="G438" s="83">
        <v>890</v>
      </c>
      <c r="H438" s="83">
        <v>890</v>
      </c>
      <c r="I438" s="94">
        <f t="shared" si="5"/>
        <v>0</v>
      </c>
      <c r="J438" s="42"/>
      <c r="K438" s="42"/>
    </row>
    <row r="439" spans="1:11" s="43" customFormat="1" ht="25.5">
      <c r="A439" s="6">
        <v>289</v>
      </c>
      <c r="B439" s="47" t="s">
        <v>521</v>
      </c>
      <c r="C439" s="40">
        <v>1</v>
      </c>
      <c r="D439" s="41"/>
      <c r="E439" s="47" t="s">
        <v>497</v>
      </c>
      <c r="F439" s="40" t="s">
        <v>164</v>
      </c>
      <c r="G439" s="83">
        <v>230</v>
      </c>
      <c r="H439" s="83">
        <v>230</v>
      </c>
      <c r="I439" s="94">
        <f t="shared" si="5"/>
        <v>0</v>
      </c>
      <c r="J439" s="42"/>
      <c r="K439" s="42"/>
    </row>
    <row r="440" spans="1:11" customFormat="1" ht="39.75" customHeight="1">
      <c r="A440" s="6">
        <v>290</v>
      </c>
      <c r="B440" s="47" t="s">
        <v>522</v>
      </c>
      <c r="C440" s="40">
        <v>1</v>
      </c>
      <c r="D440" s="41"/>
      <c r="E440" s="47" t="s">
        <v>497</v>
      </c>
      <c r="F440" s="40" t="s">
        <v>164</v>
      </c>
      <c r="G440" s="83">
        <v>4806</v>
      </c>
      <c r="H440" s="83">
        <v>4806</v>
      </c>
      <c r="I440" s="94">
        <f t="shared" si="5"/>
        <v>0</v>
      </c>
      <c r="J440" s="42"/>
      <c r="K440" s="298"/>
    </row>
    <row r="441" spans="1:11" s="43" customFormat="1" ht="38.25">
      <c r="A441" s="6">
        <v>291</v>
      </c>
      <c r="B441" s="47" t="s">
        <v>523</v>
      </c>
      <c r="C441" s="40">
        <v>1</v>
      </c>
      <c r="D441" s="41"/>
      <c r="E441" s="47" t="s">
        <v>497</v>
      </c>
      <c r="F441" s="40" t="s">
        <v>164</v>
      </c>
      <c r="G441" s="83">
        <v>509</v>
      </c>
      <c r="H441" s="83">
        <v>509</v>
      </c>
      <c r="I441" s="94">
        <f t="shared" si="5"/>
        <v>0</v>
      </c>
      <c r="J441" s="42"/>
      <c r="K441" s="42"/>
    </row>
    <row r="442" spans="1:11" s="193" customFormat="1" ht="96">
      <c r="A442" s="423" t="s">
        <v>5</v>
      </c>
      <c r="B442" s="194" t="s">
        <v>155</v>
      </c>
      <c r="C442" s="194" t="s">
        <v>156</v>
      </c>
      <c r="D442" s="194" t="s">
        <v>8</v>
      </c>
      <c r="E442" s="194" t="s">
        <v>157</v>
      </c>
      <c r="F442" s="194" t="s">
        <v>158</v>
      </c>
      <c r="G442" s="194" t="s">
        <v>10</v>
      </c>
      <c r="H442" s="194" t="s">
        <v>159</v>
      </c>
      <c r="I442" s="194" t="s">
        <v>160</v>
      </c>
      <c r="J442" s="194" t="s">
        <v>161</v>
      </c>
      <c r="K442" s="195" t="s">
        <v>14</v>
      </c>
    </row>
    <row r="443" spans="1:11" s="43" customFormat="1" ht="38.25">
      <c r="A443" s="6">
        <v>292</v>
      </c>
      <c r="B443" s="47" t="s">
        <v>524</v>
      </c>
      <c r="C443" s="40">
        <v>1</v>
      </c>
      <c r="D443" s="41"/>
      <c r="E443" s="47" t="s">
        <v>497</v>
      </c>
      <c r="F443" s="40" t="s">
        <v>164</v>
      </c>
      <c r="G443" s="83">
        <v>317</v>
      </c>
      <c r="H443" s="83">
        <v>317</v>
      </c>
      <c r="I443" s="94">
        <f t="shared" si="5"/>
        <v>0</v>
      </c>
      <c r="J443" s="42"/>
      <c r="K443" s="42"/>
    </row>
    <row r="444" spans="1:11" s="43" customFormat="1" ht="38.25">
      <c r="A444" s="6">
        <v>293</v>
      </c>
      <c r="B444" s="47" t="s">
        <v>525</v>
      </c>
      <c r="C444" s="40">
        <v>2</v>
      </c>
      <c r="D444" s="41"/>
      <c r="E444" s="47" t="s">
        <v>497</v>
      </c>
      <c r="F444" s="40" t="s">
        <v>164</v>
      </c>
      <c r="G444" s="83">
        <v>1926</v>
      </c>
      <c r="H444" s="83">
        <v>1926</v>
      </c>
      <c r="I444" s="94">
        <f t="shared" si="5"/>
        <v>0</v>
      </c>
      <c r="J444" s="42"/>
      <c r="K444" s="42"/>
    </row>
    <row r="445" spans="1:11" s="43" customFormat="1" ht="25.5">
      <c r="A445" s="6">
        <v>294</v>
      </c>
      <c r="B445" s="47" t="s">
        <v>526</v>
      </c>
      <c r="C445" s="40">
        <v>2</v>
      </c>
      <c r="D445" s="41"/>
      <c r="E445" s="47" t="s">
        <v>497</v>
      </c>
      <c r="F445" s="40" t="s">
        <v>164</v>
      </c>
      <c r="G445" s="83">
        <v>620</v>
      </c>
      <c r="H445" s="83">
        <v>620</v>
      </c>
      <c r="I445" s="94">
        <f t="shared" si="5"/>
        <v>0</v>
      </c>
      <c r="J445" s="42"/>
      <c r="K445" s="42"/>
    </row>
    <row r="446" spans="1:11" s="43" customFormat="1" ht="25.5">
      <c r="A446" s="6">
        <v>295</v>
      </c>
      <c r="B446" s="47" t="s">
        <v>527</v>
      </c>
      <c r="C446" s="40" t="s">
        <v>528</v>
      </c>
      <c r="D446" s="41"/>
      <c r="E446" s="47" t="s">
        <v>497</v>
      </c>
      <c r="F446" s="40" t="s">
        <v>164</v>
      </c>
      <c r="G446" s="83">
        <v>8590.5</v>
      </c>
      <c r="H446" s="83">
        <v>8590.5</v>
      </c>
      <c r="I446" s="94">
        <f t="shared" si="5"/>
        <v>0</v>
      </c>
      <c r="J446" s="42"/>
      <c r="K446" s="42"/>
    </row>
    <row r="447" spans="1:11" s="43" customFormat="1" ht="25.5">
      <c r="A447" s="6">
        <v>296</v>
      </c>
      <c r="B447" s="47" t="s">
        <v>529</v>
      </c>
      <c r="C447" s="40">
        <v>2</v>
      </c>
      <c r="D447" s="41"/>
      <c r="E447" s="47" t="s">
        <v>497</v>
      </c>
      <c r="F447" s="40" t="s">
        <v>164</v>
      </c>
      <c r="G447" s="83">
        <v>490.5</v>
      </c>
      <c r="H447" s="83">
        <v>490.5</v>
      </c>
      <c r="I447" s="94">
        <f t="shared" si="5"/>
        <v>0</v>
      </c>
      <c r="J447" s="42"/>
      <c r="K447" s="42"/>
    </row>
    <row r="448" spans="1:11" s="43" customFormat="1" ht="25.5">
      <c r="A448" s="6">
        <v>297</v>
      </c>
      <c r="B448" s="47" t="s">
        <v>530</v>
      </c>
      <c r="C448" s="40">
        <v>22</v>
      </c>
      <c r="D448" s="41"/>
      <c r="E448" s="47" t="s">
        <v>497</v>
      </c>
      <c r="F448" s="40" t="s">
        <v>164</v>
      </c>
      <c r="G448" s="83">
        <v>709</v>
      </c>
      <c r="H448" s="83">
        <v>709</v>
      </c>
      <c r="I448" s="94">
        <f t="shared" si="5"/>
        <v>0</v>
      </c>
      <c r="J448" s="42"/>
      <c r="K448" s="42"/>
    </row>
    <row r="449" spans="1:11" s="43" customFormat="1" ht="63.75">
      <c r="A449" s="6">
        <v>298</v>
      </c>
      <c r="B449" s="47" t="s">
        <v>531</v>
      </c>
      <c r="C449" s="40">
        <v>68</v>
      </c>
      <c r="D449" s="41"/>
      <c r="E449" s="47" t="s">
        <v>497</v>
      </c>
      <c r="F449" s="40" t="s">
        <v>164</v>
      </c>
      <c r="G449" s="83">
        <v>5032</v>
      </c>
      <c r="H449" s="83">
        <v>5032</v>
      </c>
      <c r="I449" s="94">
        <f t="shared" si="5"/>
        <v>0</v>
      </c>
      <c r="J449" s="42"/>
      <c r="K449" s="42"/>
    </row>
    <row r="450" spans="1:11" s="43" customFormat="1" ht="25.5">
      <c r="A450" s="6">
        <v>299</v>
      </c>
      <c r="B450" s="47" t="s">
        <v>532</v>
      </c>
      <c r="C450" s="40">
        <v>1</v>
      </c>
      <c r="D450" s="41"/>
      <c r="E450" s="47" t="s">
        <v>497</v>
      </c>
      <c r="F450" s="40" t="s">
        <v>164</v>
      </c>
      <c r="G450" s="83">
        <v>31.5</v>
      </c>
      <c r="H450" s="83">
        <v>31.5</v>
      </c>
      <c r="I450" s="94">
        <f t="shared" si="5"/>
        <v>0</v>
      </c>
      <c r="J450" s="42"/>
      <c r="K450" s="42"/>
    </row>
    <row r="451" spans="1:11" s="43" customFormat="1" ht="38.25">
      <c r="A451" s="6">
        <v>300</v>
      </c>
      <c r="B451" s="47" t="s">
        <v>533</v>
      </c>
      <c r="C451" s="40">
        <v>13</v>
      </c>
      <c r="D451" s="41"/>
      <c r="E451" s="47" t="s">
        <v>497</v>
      </c>
      <c r="F451" s="40" t="s">
        <v>164</v>
      </c>
      <c r="G451" s="83">
        <v>143</v>
      </c>
      <c r="H451" s="83">
        <v>143</v>
      </c>
      <c r="I451" s="94">
        <f t="shared" si="5"/>
        <v>0</v>
      </c>
      <c r="J451" s="42"/>
      <c r="K451" s="42"/>
    </row>
    <row r="452" spans="1:11" customFormat="1" ht="38.25" customHeight="1">
      <c r="A452" s="6">
        <v>301</v>
      </c>
      <c r="B452" s="47" t="s">
        <v>534</v>
      </c>
      <c r="C452" s="40">
        <v>25</v>
      </c>
      <c r="D452" s="41"/>
      <c r="E452" s="47" t="s">
        <v>497</v>
      </c>
      <c r="F452" s="40" t="s">
        <v>164</v>
      </c>
      <c r="G452" s="83">
        <v>1595</v>
      </c>
      <c r="H452" s="83">
        <v>1595</v>
      </c>
      <c r="I452" s="94">
        <f t="shared" si="5"/>
        <v>0</v>
      </c>
      <c r="J452" s="42"/>
      <c r="K452" s="298"/>
    </row>
    <row r="453" spans="1:11" s="43" customFormat="1" ht="32.25" customHeight="1">
      <c r="A453" s="6">
        <v>302</v>
      </c>
      <c r="B453" s="47" t="s">
        <v>535</v>
      </c>
      <c r="C453" s="40">
        <v>12</v>
      </c>
      <c r="D453" s="41"/>
      <c r="E453" s="47" t="s">
        <v>497</v>
      </c>
      <c r="F453" s="40" t="s">
        <v>164</v>
      </c>
      <c r="G453" s="83">
        <v>3413</v>
      </c>
      <c r="H453" s="83">
        <v>3413</v>
      </c>
      <c r="I453" s="94">
        <f t="shared" si="5"/>
        <v>0</v>
      </c>
      <c r="J453" s="42"/>
      <c r="K453" s="42"/>
    </row>
    <row r="454" spans="1:11" s="43" customFormat="1" ht="30" customHeight="1">
      <c r="A454" s="6">
        <v>303</v>
      </c>
      <c r="B454" s="47" t="s">
        <v>536</v>
      </c>
      <c r="C454" s="40">
        <v>2</v>
      </c>
      <c r="D454" s="41"/>
      <c r="E454" s="47" t="s">
        <v>497</v>
      </c>
      <c r="F454" s="40" t="s">
        <v>164</v>
      </c>
      <c r="G454" s="83">
        <v>630</v>
      </c>
      <c r="H454" s="83">
        <v>630</v>
      </c>
      <c r="I454" s="94">
        <f t="shared" si="5"/>
        <v>0</v>
      </c>
      <c r="J454" s="42"/>
      <c r="K454" s="42"/>
    </row>
    <row r="455" spans="1:11" s="193" customFormat="1" ht="96">
      <c r="A455" s="423" t="s">
        <v>5</v>
      </c>
      <c r="B455" s="194" t="s">
        <v>155</v>
      </c>
      <c r="C455" s="194" t="s">
        <v>156</v>
      </c>
      <c r="D455" s="194" t="s">
        <v>8</v>
      </c>
      <c r="E455" s="194" t="s">
        <v>157</v>
      </c>
      <c r="F455" s="194" t="s">
        <v>158</v>
      </c>
      <c r="G455" s="194" t="s">
        <v>10</v>
      </c>
      <c r="H455" s="194" t="s">
        <v>159</v>
      </c>
      <c r="I455" s="194" t="s">
        <v>160</v>
      </c>
      <c r="J455" s="194" t="s">
        <v>161</v>
      </c>
      <c r="K455" s="195" t="s">
        <v>14</v>
      </c>
    </row>
    <row r="456" spans="1:11" s="43" customFormat="1" ht="51">
      <c r="A456" s="6">
        <v>304</v>
      </c>
      <c r="B456" s="47" t="s">
        <v>537</v>
      </c>
      <c r="C456" s="40">
        <v>6</v>
      </c>
      <c r="D456" s="41"/>
      <c r="E456" s="47" t="s">
        <v>497</v>
      </c>
      <c r="F456" s="40" t="s">
        <v>164</v>
      </c>
      <c r="G456" s="83">
        <v>516</v>
      </c>
      <c r="H456" s="83">
        <v>516</v>
      </c>
      <c r="I456" s="94">
        <f t="shared" si="5"/>
        <v>0</v>
      </c>
      <c r="J456" s="42"/>
      <c r="K456" s="42"/>
    </row>
    <row r="457" spans="1:11" s="43" customFormat="1" ht="38.25">
      <c r="A457" s="6">
        <v>305</v>
      </c>
      <c r="B457" s="47" t="s">
        <v>538</v>
      </c>
      <c r="C457" s="57" t="s">
        <v>539</v>
      </c>
      <c r="D457" s="41"/>
      <c r="E457" s="47" t="s">
        <v>497</v>
      </c>
      <c r="F457" s="40" t="s">
        <v>164</v>
      </c>
      <c r="G457" s="83">
        <v>850</v>
      </c>
      <c r="H457" s="83">
        <v>850</v>
      </c>
      <c r="I457" s="94">
        <f t="shared" si="5"/>
        <v>0</v>
      </c>
      <c r="J457" s="42"/>
      <c r="K457" s="42"/>
    </row>
    <row r="458" spans="1:11" s="43" customFormat="1" ht="51">
      <c r="A458" s="6">
        <v>306</v>
      </c>
      <c r="B458" s="47" t="s">
        <v>540</v>
      </c>
      <c r="C458" s="40">
        <v>8</v>
      </c>
      <c r="D458" s="41"/>
      <c r="E458" s="47" t="s">
        <v>497</v>
      </c>
      <c r="F458" s="40" t="s">
        <v>164</v>
      </c>
      <c r="G458" s="83">
        <v>400</v>
      </c>
      <c r="H458" s="83">
        <v>400</v>
      </c>
      <c r="I458" s="94">
        <f t="shared" si="5"/>
        <v>0</v>
      </c>
      <c r="J458" s="42"/>
      <c r="K458" s="42"/>
    </row>
    <row r="459" spans="1:11" s="43" customFormat="1" ht="38.25">
      <c r="A459" s="6">
        <v>307</v>
      </c>
      <c r="B459" s="47" t="s">
        <v>541</v>
      </c>
      <c r="C459" s="40">
        <v>5</v>
      </c>
      <c r="D459" s="41"/>
      <c r="E459" s="47" t="s">
        <v>497</v>
      </c>
      <c r="F459" s="40" t="s">
        <v>164</v>
      </c>
      <c r="G459" s="83">
        <v>130</v>
      </c>
      <c r="H459" s="83">
        <v>130</v>
      </c>
      <c r="I459" s="94">
        <f t="shared" si="5"/>
        <v>0</v>
      </c>
      <c r="J459" s="42"/>
      <c r="K459" s="42"/>
    </row>
    <row r="460" spans="1:11" s="43" customFormat="1" ht="33.75" customHeight="1">
      <c r="A460" s="6">
        <v>308</v>
      </c>
      <c r="B460" s="47" t="s">
        <v>542</v>
      </c>
      <c r="C460" s="40" t="s">
        <v>543</v>
      </c>
      <c r="D460" s="41"/>
      <c r="E460" s="47" t="s">
        <v>497</v>
      </c>
      <c r="F460" s="40" t="s">
        <v>164</v>
      </c>
      <c r="G460" s="83">
        <v>713</v>
      </c>
      <c r="H460" s="83">
        <v>713</v>
      </c>
      <c r="I460" s="94">
        <f t="shared" si="5"/>
        <v>0</v>
      </c>
      <c r="J460" s="42"/>
      <c r="K460" s="42"/>
    </row>
    <row r="461" spans="1:11" s="43" customFormat="1" ht="33" customHeight="1">
      <c r="A461" s="6">
        <v>309</v>
      </c>
      <c r="B461" s="47" t="s">
        <v>544</v>
      </c>
      <c r="C461" s="40" t="s">
        <v>545</v>
      </c>
      <c r="D461" s="41"/>
      <c r="E461" s="47" t="s">
        <v>497</v>
      </c>
      <c r="F461" s="40" t="s">
        <v>164</v>
      </c>
      <c r="G461" s="83">
        <v>202.5</v>
      </c>
      <c r="H461" s="83">
        <v>202.5</v>
      </c>
      <c r="I461" s="94">
        <f t="shared" si="5"/>
        <v>0</v>
      </c>
      <c r="J461" s="42"/>
      <c r="K461" s="42"/>
    </row>
    <row r="462" spans="1:11" s="43" customFormat="1" ht="28.5" customHeight="1">
      <c r="A462" s="6">
        <v>310</v>
      </c>
      <c r="B462" s="47" t="s">
        <v>546</v>
      </c>
      <c r="C462" s="40">
        <v>1</v>
      </c>
      <c r="D462" s="41"/>
      <c r="E462" s="47" t="s">
        <v>497</v>
      </c>
      <c r="F462" s="40" t="s">
        <v>164</v>
      </c>
      <c r="G462" s="83">
        <v>5300</v>
      </c>
      <c r="H462" s="83">
        <v>5300</v>
      </c>
      <c r="I462" s="94">
        <f t="shared" si="5"/>
        <v>0</v>
      </c>
      <c r="J462" s="42"/>
      <c r="K462" s="42"/>
    </row>
    <row r="463" spans="1:11" s="43" customFormat="1" ht="31.5" customHeight="1">
      <c r="A463" s="6">
        <v>311</v>
      </c>
      <c r="B463" s="47" t="s">
        <v>547</v>
      </c>
      <c r="C463" s="40">
        <v>1</v>
      </c>
      <c r="D463" s="41"/>
      <c r="E463" s="47" t="s">
        <v>497</v>
      </c>
      <c r="F463" s="40" t="s">
        <v>164</v>
      </c>
      <c r="G463" s="83">
        <v>7650</v>
      </c>
      <c r="H463" s="83">
        <v>7650</v>
      </c>
      <c r="I463" s="94">
        <f t="shared" si="5"/>
        <v>0</v>
      </c>
      <c r="J463" s="42"/>
      <c r="K463" s="42"/>
    </row>
    <row r="464" spans="1:11" customFormat="1" ht="32.25" customHeight="1">
      <c r="A464" s="6">
        <v>312</v>
      </c>
      <c r="B464" s="47" t="s">
        <v>548</v>
      </c>
      <c r="C464" s="40"/>
      <c r="D464" s="41"/>
      <c r="E464" s="47" t="s">
        <v>497</v>
      </c>
      <c r="F464" s="40" t="s">
        <v>164</v>
      </c>
      <c r="G464" s="83">
        <v>4364</v>
      </c>
      <c r="H464" s="83">
        <v>4364</v>
      </c>
      <c r="I464" s="94">
        <f t="shared" si="5"/>
        <v>0</v>
      </c>
      <c r="J464" s="42"/>
      <c r="K464" s="298"/>
    </row>
    <row r="465" spans="1:11" s="43" customFormat="1" ht="38.25">
      <c r="A465" s="6">
        <v>313</v>
      </c>
      <c r="B465" s="47" t="s">
        <v>549</v>
      </c>
      <c r="C465" s="57" t="s">
        <v>496</v>
      </c>
      <c r="D465" s="41"/>
      <c r="E465" s="47" t="s">
        <v>497</v>
      </c>
      <c r="F465" s="40" t="s">
        <v>164</v>
      </c>
      <c r="G465" s="84">
        <v>11067</v>
      </c>
      <c r="H465" s="83">
        <v>11067</v>
      </c>
      <c r="I465" s="94">
        <f t="shared" si="5"/>
        <v>0</v>
      </c>
      <c r="J465" s="42"/>
      <c r="K465" s="42"/>
    </row>
    <row r="466" spans="1:11" s="43" customFormat="1" ht="25.5">
      <c r="A466" s="6">
        <v>314</v>
      </c>
      <c r="B466" s="47" t="s">
        <v>550</v>
      </c>
      <c r="C466" s="57" t="s">
        <v>496</v>
      </c>
      <c r="D466" s="41"/>
      <c r="E466" s="47" t="s">
        <v>497</v>
      </c>
      <c r="F466" s="40" t="s">
        <v>164</v>
      </c>
      <c r="G466" s="83">
        <v>1650</v>
      </c>
      <c r="H466" s="83">
        <v>1650</v>
      </c>
      <c r="I466" s="94">
        <f t="shared" si="5"/>
        <v>0</v>
      </c>
      <c r="J466" s="42"/>
      <c r="K466" s="42"/>
    </row>
    <row r="467" spans="1:11" s="193" customFormat="1" ht="96">
      <c r="A467" s="423" t="s">
        <v>5</v>
      </c>
      <c r="B467" s="194" t="s">
        <v>155</v>
      </c>
      <c r="C467" s="194" t="s">
        <v>156</v>
      </c>
      <c r="D467" s="194" t="s">
        <v>8</v>
      </c>
      <c r="E467" s="194" t="s">
        <v>157</v>
      </c>
      <c r="F467" s="194" t="s">
        <v>158</v>
      </c>
      <c r="G467" s="194" t="s">
        <v>10</v>
      </c>
      <c r="H467" s="194" t="s">
        <v>159</v>
      </c>
      <c r="I467" s="194" t="s">
        <v>160</v>
      </c>
      <c r="J467" s="194" t="s">
        <v>161</v>
      </c>
      <c r="K467" s="195" t="s">
        <v>14</v>
      </c>
    </row>
    <row r="468" spans="1:11" s="43" customFormat="1" ht="38.25">
      <c r="A468" s="6">
        <v>315</v>
      </c>
      <c r="B468" s="47" t="s">
        <v>551</v>
      </c>
      <c r="C468" s="57" t="s">
        <v>496</v>
      </c>
      <c r="D468" s="41"/>
      <c r="E468" s="47" t="s">
        <v>497</v>
      </c>
      <c r="F468" s="40" t="s">
        <v>164</v>
      </c>
      <c r="G468" s="83">
        <v>260</v>
      </c>
      <c r="H468" s="83">
        <v>260</v>
      </c>
      <c r="I468" s="94">
        <f t="shared" si="5"/>
        <v>0</v>
      </c>
      <c r="J468" s="42"/>
      <c r="K468" s="42"/>
    </row>
    <row r="469" spans="1:11" s="43" customFormat="1" ht="25.5">
      <c r="A469" s="6">
        <v>316</v>
      </c>
      <c r="B469" s="47" t="s">
        <v>552</v>
      </c>
      <c r="C469" s="57" t="s">
        <v>496</v>
      </c>
      <c r="D469" s="41"/>
      <c r="E469" s="47" t="s">
        <v>497</v>
      </c>
      <c r="F469" s="40" t="s">
        <v>164</v>
      </c>
      <c r="G469" s="83">
        <v>270</v>
      </c>
      <c r="H469" s="83">
        <v>270</v>
      </c>
      <c r="I469" s="94">
        <f t="shared" si="5"/>
        <v>0</v>
      </c>
      <c r="J469" s="42"/>
      <c r="K469" s="42"/>
    </row>
    <row r="470" spans="1:11" s="43" customFormat="1" ht="25.5">
      <c r="A470" s="6">
        <v>317</v>
      </c>
      <c r="B470" s="47" t="s">
        <v>553</v>
      </c>
      <c r="C470" s="40">
        <v>258</v>
      </c>
      <c r="D470" s="41">
        <v>1151</v>
      </c>
      <c r="E470" s="47" t="s">
        <v>497</v>
      </c>
      <c r="F470" s="40" t="s">
        <v>164</v>
      </c>
      <c r="G470" s="83">
        <v>2167.1999999999998</v>
      </c>
      <c r="H470" s="83">
        <v>2167.1999999999998</v>
      </c>
      <c r="I470" s="94">
        <f t="shared" si="5"/>
        <v>0</v>
      </c>
      <c r="J470" s="42"/>
      <c r="K470" s="42"/>
    </row>
    <row r="471" spans="1:11" s="43" customFormat="1" ht="36.75" customHeight="1">
      <c r="A471" s="6">
        <v>318</v>
      </c>
      <c r="B471" s="47" t="s">
        <v>554</v>
      </c>
      <c r="C471" s="40">
        <v>100</v>
      </c>
      <c r="D471" s="41"/>
      <c r="E471" s="47" t="s">
        <v>497</v>
      </c>
      <c r="F471" s="40" t="s">
        <v>164</v>
      </c>
      <c r="G471" s="83">
        <v>3300</v>
      </c>
      <c r="H471" s="83">
        <v>3300</v>
      </c>
      <c r="I471" s="94">
        <f t="shared" si="5"/>
        <v>0</v>
      </c>
      <c r="J471" s="42"/>
      <c r="K471" s="42"/>
    </row>
    <row r="472" spans="1:11" s="43" customFormat="1" ht="38.25">
      <c r="A472" s="6">
        <v>319</v>
      </c>
      <c r="B472" s="47" t="s">
        <v>555</v>
      </c>
      <c r="C472" s="41">
        <v>1</v>
      </c>
      <c r="D472" s="41"/>
      <c r="E472" s="47" t="s">
        <v>497</v>
      </c>
      <c r="F472" s="40" t="s">
        <v>164</v>
      </c>
      <c r="G472" s="83">
        <v>65</v>
      </c>
      <c r="H472" s="83">
        <v>65</v>
      </c>
      <c r="I472" s="94">
        <f t="shared" si="5"/>
        <v>0</v>
      </c>
      <c r="J472" s="42"/>
      <c r="K472" s="42"/>
    </row>
    <row r="473" spans="1:11" s="43" customFormat="1" ht="25.5">
      <c r="A473" s="6">
        <v>320</v>
      </c>
      <c r="B473" s="47" t="s">
        <v>556</v>
      </c>
      <c r="C473" s="40">
        <v>24</v>
      </c>
      <c r="D473" s="41"/>
      <c r="E473" s="47" t="s">
        <v>497</v>
      </c>
      <c r="F473" s="40" t="s">
        <v>164</v>
      </c>
      <c r="G473" s="83">
        <v>168</v>
      </c>
      <c r="H473" s="83">
        <v>168</v>
      </c>
      <c r="I473" s="94">
        <f t="shared" si="5"/>
        <v>0</v>
      </c>
      <c r="J473" s="42"/>
      <c r="K473" s="42"/>
    </row>
    <row r="474" spans="1:11" s="43" customFormat="1" ht="29.25" customHeight="1">
      <c r="A474" s="6">
        <v>321</v>
      </c>
      <c r="B474" s="47" t="s">
        <v>557</v>
      </c>
      <c r="C474" s="40">
        <v>4</v>
      </c>
      <c r="D474" s="41"/>
      <c r="E474" s="47" t="s">
        <v>497</v>
      </c>
      <c r="F474" s="40" t="s">
        <v>164</v>
      </c>
      <c r="G474" s="83">
        <v>612</v>
      </c>
      <c r="H474" s="83">
        <v>612</v>
      </c>
      <c r="I474" s="94">
        <f t="shared" ref="I474:I507" si="6">G474-H474</f>
        <v>0</v>
      </c>
      <c r="J474" s="42"/>
      <c r="K474" s="42"/>
    </row>
    <row r="475" spans="1:11" s="43" customFormat="1" ht="25.5">
      <c r="A475" s="6">
        <v>322</v>
      </c>
      <c r="B475" s="47" t="s">
        <v>558</v>
      </c>
      <c r="C475" s="40">
        <v>1</v>
      </c>
      <c r="D475" s="41"/>
      <c r="E475" s="47" t="s">
        <v>497</v>
      </c>
      <c r="F475" s="40" t="s">
        <v>164</v>
      </c>
      <c r="G475" s="83">
        <v>140</v>
      </c>
      <c r="H475" s="83">
        <v>140</v>
      </c>
      <c r="I475" s="94">
        <f t="shared" si="6"/>
        <v>0</v>
      </c>
      <c r="J475" s="42"/>
      <c r="K475" s="42"/>
    </row>
    <row r="476" spans="1:11" customFormat="1" ht="32.25" customHeight="1">
      <c r="A476" s="6">
        <v>323</v>
      </c>
      <c r="B476" s="47" t="s">
        <v>559</v>
      </c>
      <c r="C476" s="40">
        <v>5</v>
      </c>
      <c r="D476" s="41"/>
      <c r="E476" s="47" t="s">
        <v>497</v>
      </c>
      <c r="F476" s="40" t="s">
        <v>164</v>
      </c>
      <c r="G476" s="83">
        <v>115</v>
      </c>
      <c r="H476" s="83">
        <v>115</v>
      </c>
      <c r="I476" s="94">
        <f t="shared" si="6"/>
        <v>0</v>
      </c>
      <c r="J476" s="42"/>
      <c r="K476" s="298"/>
    </row>
    <row r="477" spans="1:11" s="43" customFormat="1" ht="28.5" customHeight="1">
      <c r="A477" s="6">
        <v>324</v>
      </c>
      <c r="B477" s="47" t="s">
        <v>560</v>
      </c>
      <c r="C477" s="40">
        <v>4</v>
      </c>
      <c r="D477" s="41"/>
      <c r="E477" s="47" t="s">
        <v>497</v>
      </c>
      <c r="F477" s="40" t="s">
        <v>164</v>
      </c>
      <c r="G477" s="83">
        <v>1036</v>
      </c>
      <c r="H477" s="83">
        <v>1036</v>
      </c>
      <c r="I477" s="94">
        <f t="shared" si="6"/>
        <v>0</v>
      </c>
      <c r="J477" s="42"/>
      <c r="K477" s="42"/>
    </row>
    <row r="478" spans="1:11" s="43" customFormat="1" ht="32.25" customHeight="1">
      <c r="A478" s="6">
        <v>325</v>
      </c>
      <c r="B478" s="47" t="s">
        <v>561</v>
      </c>
      <c r="C478" s="40">
        <v>1</v>
      </c>
      <c r="D478" s="41"/>
      <c r="E478" s="47" t="s">
        <v>497</v>
      </c>
      <c r="F478" s="40" t="s">
        <v>164</v>
      </c>
      <c r="G478" s="83">
        <v>208</v>
      </c>
      <c r="H478" s="83">
        <v>208</v>
      </c>
      <c r="I478" s="94">
        <f t="shared" si="6"/>
        <v>0</v>
      </c>
      <c r="J478" s="42"/>
      <c r="K478" s="42"/>
    </row>
    <row r="479" spans="1:11" s="43" customFormat="1" ht="25.5">
      <c r="A479" s="6">
        <v>326</v>
      </c>
      <c r="B479" s="47" t="s">
        <v>562</v>
      </c>
      <c r="C479" s="40">
        <v>5</v>
      </c>
      <c r="D479" s="41"/>
      <c r="E479" s="47" t="s">
        <v>497</v>
      </c>
      <c r="F479" s="40" t="s">
        <v>164</v>
      </c>
      <c r="G479" s="83">
        <v>70</v>
      </c>
      <c r="H479" s="83">
        <v>70</v>
      </c>
      <c r="I479" s="94">
        <f t="shared" si="6"/>
        <v>0</v>
      </c>
      <c r="J479" s="42"/>
      <c r="K479" s="42"/>
    </row>
    <row r="480" spans="1:11" s="43" customFormat="1" ht="25.5">
      <c r="A480" s="6">
        <v>327</v>
      </c>
      <c r="B480" s="47" t="s">
        <v>563</v>
      </c>
      <c r="C480" s="40">
        <v>7</v>
      </c>
      <c r="D480" s="41"/>
      <c r="E480" s="47" t="s">
        <v>497</v>
      </c>
      <c r="F480" s="40" t="s">
        <v>164</v>
      </c>
      <c r="G480" s="83">
        <v>325.5</v>
      </c>
      <c r="H480" s="83">
        <v>325.5</v>
      </c>
      <c r="I480" s="94">
        <f t="shared" si="6"/>
        <v>0</v>
      </c>
      <c r="J480" s="42"/>
      <c r="K480" s="42"/>
    </row>
    <row r="481" spans="1:11" s="43" customFormat="1" ht="25.5">
      <c r="A481" s="6">
        <v>328</v>
      </c>
      <c r="B481" s="47" t="s">
        <v>564</v>
      </c>
      <c r="C481" s="40">
        <v>22</v>
      </c>
      <c r="D481" s="41"/>
      <c r="E481" s="47" t="s">
        <v>497</v>
      </c>
      <c r="F481" s="40" t="s">
        <v>164</v>
      </c>
      <c r="G481" s="83">
        <v>1746</v>
      </c>
      <c r="H481" s="83">
        <v>1746</v>
      </c>
      <c r="I481" s="94">
        <f t="shared" si="6"/>
        <v>0</v>
      </c>
      <c r="J481" s="42"/>
      <c r="K481" s="42"/>
    </row>
    <row r="482" spans="1:11" s="43" customFormat="1" ht="38.25">
      <c r="A482" s="6">
        <v>329</v>
      </c>
      <c r="B482" s="47" t="s">
        <v>565</v>
      </c>
      <c r="C482" s="41">
        <v>7</v>
      </c>
      <c r="D482" s="41"/>
      <c r="E482" s="47" t="s">
        <v>497</v>
      </c>
      <c r="F482" s="40" t="s">
        <v>164</v>
      </c>
      <c r="G482" s="83">
        <v>490</v>
      </c>
      <c r="H482" s="83">
        <v>490</v>
      </c>
      <c r="I482" s="94">
        <f t="shared" si="6"/>
        <v>0</v>
      </c>
      <c r="J482" s="42"/>
      <c r="K482" s="42"/>
    </row>
    <row r="483" spans="1:11" s="193" customFormat="1" ht="96">
      <c r="A483" s="423" t="s">
        <v>5</v>
      </c>
      <c r="B483" s="194" t="s">
        <v>155</v>
      </c>
      <c r="C483" s="194" t="s">
        <v>156</v>
      </c>
      <c r="D483" s="194" t="s">
        <v>8</v>
      </c>
      <c r="E483" s="194" t="s">
        <v>157</v>
      </c>
      <c r="F483" s="194" t="s">
        <v>158</v>
      </c>
      <c r="G483" s="194" t="s">
        <v>10</v>
      </c>
      <c r="H483" s="194" t="s">
        <v>159</v>
      </c>
      <c r="I483" s="194" t="s">
        <v>160</v>
      </c>
      <c r="J483" s="194" t="s">
        <v>161</v>
      </c>
      <c r="K483" s="195" t="s">
        <v>14</v>
      </c>
    </row>
    <row r="484" spans="1:11" s="43" customFormat="1" ht="25.5">
      <c r="A484" s="6">
        <v>330</v>
      </c>
      <c r="B484" s="47" t="s">
        <v>566</v>
      </c>
      <c r="C484" s="40"/>
      <c r="D484" s="41"/>
      <c r="E484" s="47" t="s">
        <v>497</v>
      </c>
      <c r="F484" s="40" t="s">
        <v>164</v>
      </c>
      <c r="G484" s="83">
        <v>627</v>
      </c>
      <c r="H484" s="83">
        <v>627</v>
      </c>
      <c r="I484" s="94">
        <f t="shared" si="6"/>
        <v>0</v>
      </c>
      <c r="J484" s="42"/>
      <c r="K484" s="42"/>
    </row>
    <row r="485" spans="1:11" s="43" customFormat="1" ht="25.5">
      <c r="A485" s="6">
        <v>331</v>
      </c>
      <c r="B485" s="47" t="s">
        <v>567</v>
      </c>
      <c r="C485" s="41"/>
      <c r="D485" s="41"/>
      <c r="E485" s="47" t="s">
        <v>497</v>
      </c>
      <c r="F485" s="40" t="s">
        <v>164</v>
      </c>
      <c r="G485" s="84">
        <v>7905</v>
      </c>
      <c r="H485" s="84">
        <v>7905</v>
      </c>
      <c r="I485" s="94">
        <f t="shared" si="6"/>
        <v>0</v>
      </c>
      <c r="J485" s="42"/>
      <c r="K485" s="42"/>
    </row>
    <row r="486" spans="1:11" s="43" customFormat="1" ht="25.5">
      <c r="A486" s="6">
        <v>332</v>
      </c>
      <c r="B486" s="47" t="s">
        <v>568</v>
      </c>
      <c r="C486" s="41"/>
      <c r="D486" s="41"/>
      <c r="E486" s="47" t="s">
        <v>497</v>
      </c>
      <c r="F486" s="40" t="s">
        <v>164</v>
      </c>
      <c r="G486" s="84">
        <v>5078</v>
      </c>
      <c r="H486" s="84">
        <v>5078</v>
      </c>
      <c r="I486" s="94">
        <f t="shared" si="6"/>
        <v>0</v>
      </c>
      <c r="J486" s="42"/>
      <c r="K486" s="42"/>
    </row>
    <row r="487" spans="1:11" s="43" customFormat="1" ht="25.5">
      <c r="A487" s="6">
        <v>333</v>
      </c>
      <c r="B487" s="47" t="s">
        <v>569</v>
      </c>
      <c r="C487" s="40">
        <v>26</v>
      </c>
      <c r="D487" s="41"/>
      <c r="E487" s="47" t="s">
        <v>497</v>
      </c>
      <c r="F487" s="40" t="s">
        <v>164</v>
      </c>
      <c r="G487" s="83">
        <v>1315</v>
      </c>
      <c r="H487" s="83">
        <v>1315</v>
      </c>
      <c r="I487" s="94">
        <f t="shared" si="6"/>
        <v>0</v>
      </c>
      <c r="J487" s="42"/>
      <c r="K487" s="42"/>
    </row>
    <row r="488" spans="1:11" s="43" customFormat="1" ht="25.5">
      <c r="A488" s="6">
        <v>334</v>
      </c>
      <c r="B488" s="47" t="s">
        <v>570</v>
      </c>
      <c r="C488" s="40">
        <v>879</v>
      </c>
      <c r="D488" s="41"/>
      <c r="E488" s="47" t="s">
        <v>497</v>
      </c>
      <c r="F488" s="40" t="s">
        <v>164</v>
      </c>
      <c r="G488" s="83">
        <v>2001.36</v>
      </c>
      <c r="H488" s="83">
        <v>2001.36</v>
      </c>
      <c r="I488" s="94">
        <f t="shared" si="6"/>
        <v>0</v>
      </c>
      <c r="J488" s="42"/>
      <c r="K488" s="42"/>
    </row>
    <row r="489" spans="1:11" s="43" customFormat="1" ht="25.5">
      <c r="A489" s="6">
        <v>335</v>
      </c>
      <c r="B489" s="47" t="s">
        <v>571</v>
      </c>
      <c r="C489" s="40">
        <v>6</v>
      </c>
      <c r="D489" s="41"/>
      <c r="E489" s="47" t="s">
        <v>572</v>
      </c>
      <c r="F489" s="40" t="s">
        <v>164</v>
      </c>
      <c r="G489" s="83">
        <v>1740</v>
      </c>
      <c r="H489" s="83">
        <v>1740</v>
      </c>
      <c r="I489" s="94">
        <f t="shared" si="6"/>
        <v>0</v>
      </c>
      <c r="J489" s="42"/>
      <c r="K489" s="42"/>
    </row>
    <row r="490" spans="1:11" s="43" customFormat="1" ht="25.5">
      <c r="A490" s="6">
        <v>336</v>
      </c>
      <c r="B490" s="47" t="s">
        <v>573</v>
      </c>
      <c r="C490" s="40">
        <v>2</v>
      </c>
      <c r="D490" s="41"/>
      <c r="E490" s="47" t="s">
        <v>572</v>
      </c>
      <c r="F490" s="40" t="s">
        <v>164</v>
      </c>
      <c r="G490" s="83">
        <v>520</v>
      </c>
      <c r="H490" s="83">
        <v>520</v>
      </c>
      <c r="I490" s="94">
        <f t="shared" si="6"/>
        <v>0</v>
      </c>
      <c r="J490" s="42"/>
      <c r="K490" s="42"/>
    </row>
    <row r="491" spans="1:11" customFormat="1" ht="25.5" customHeight="1">
      <c r="A491" s="6">
        <v>337</v>
      </c>
      <c r="B491" s="47" t="s">
        <v>574</v>
      </c>
      <c r="C491" s="40">
        <v>4</v>
      </c>
      <c r="D491" s="41"/>
      <c r="E491" s="47" t="s">
        <v>572</v>
      </c>
      <c r="F491" s="40" t="s">
        <v>164</v>
      </c>
      <c r="G491" s="83">
        <v>1320</v>
      </c>
      <c r="H491" s="83">
        <v>1320</v>
      </c>
      <c r="I491" s="94">
        <f t="shared" si="6"/>
        <v>0</v>
      </c>
      <c r="J491" s="42"/>
      <c r="K491" s="298"/>
    </row>
    <row r="492" spans="1:11" s="43" customFormat="1">
      <c r="A492" s="6">
        <v>338</v>
      </c>
      <c r="B492" s="47" t="s">
        <v>575</v>
      </c>
      <c r="C492" s="40">
        <v>1</v>
      </c>
      <c r="D492" s="41"/>
      <c r="E492" s="47" t="s">
        <v>572</v>
      </c>
      <c r="F492" s="40"/>
      <c r="G492" s="83">
        <v>640</v>
      </c>
      <c r="H492" s="83">
        <v>640</v>
      </c>
      <c r="I492" s="94">
        <f t="shared" si="6"/>
        <v>0</v>
      </c>
      <c r="J492" s="42"/>
      <c r="K492" s="42"/>
    </row>
    <row r="493" spans="1:11" s="43" customFormat="1">
      <c r="A493" s="6">
        <v>339</v>
      </c>
      <c r="B493" s="47" t="s">
        <v>576</v>
      </c>
      <c r="C493" s="40">
        <v>1</v>
      </c>
      <c r="D493" s="41"/>
      <c r="E493" s="47" t="s">
        <v>572</v>
      </c>
      <c r="F493" s="40" t="s">
        <v>164</v>
      </c>
      <c r="G493" s="83">
        <v>140</v>
      </c>
      <c r="H493" s="83">
        <v>140</v>
      </c>
      <c r="I493" s="94">
        <f t="shared" si="6"/>
        <v>0</v>
      </c>
      <c r="J493" s="42"/>
      <c r="K493" s="42"/>
    </row>
    <row r="494" spans="1:11" s="43" customFormat="1" ht="40.5" customHeight="1">
      <c r="A494" s="6">
        <v>340</v>
      </c>
      <c r="B494" s="47" t="s">
        <v>577</v>
      </c>
      <c r="C494" s="40">
        <v>1</v>
      </c>
      <c r="D494" s="41"/>
      <c r="E494" s="47" t="s">
        <v>572</v>
      </c>
      <c r="F494" s="40" t="s">
        <v>164</v>
      </c>
      <c r="G494" s="83">
        <v>50</v>
      </c>
      <c r="H494" s="83">
        <v>50</v>
      </c>
      <c r="I494" s="94">
        <f t="shared" si="6"/>
        <v>0</v>
      </c>
      <c r="J494" s="42"/>
      <c r="K494" s="42"/>
    </row>
    <row r="495" spans="1:11" s="43" customFormat="1">
      <c r="A495" s="6">
        <v>341</v>
      </c>
      <c r="B495" s="47" t="s">
        <v>578</v>
      </c>
      <c r="C495" s="40">
        <v>1</v>
      </c>
      <c r="D495" s="41"/>
      <c r="E495" s="47" t="s">
        <v>572</v>
      </c>
      <c r="F495" s="40" t="s">
        <v>164</v>
      </c>
      <c r="G495" s="83">
        <v>50</v>
      </c>
      <c r="H495" s="83">
        <v>50</v>
      </c>
      <c r="I495" s="94">
        <f t="shared" si="6"/>
        <v>0</v>
      </c>
      <c r="J495" s="42"/>
      <c r="K495" s="42"/>
    </row>
    <row r="496" spans="1:11" s="43" customFormat="1">
      <c r="A496" s="6">
        <v>342</v>
      </c>
      <c r="B496" s="47" t="s">
        <v>579</v>
      </c>
      <c r="C496" s="40">
        <v>1</v>
      </c>
      <c r="D496" s="41"/>
      <c r="E496" s="47" t="s">
        <v>572</v>
      </c>
      <c r="F496" s="40" t="s">
        <v>164</v>
      </c>
      <c r="G496" s="83">
        <v>18</v>
      </c>
      <c r="H496" s="83">
        <v>18</v>
      </c>
      <c r="I496" s="94">
        <f t="shared" si="6"/>
        <v>0</v>
      </c>
      <c r="J496" s="42"/>
      <c r="K496" s="42"/>
    </row>
    <row r="497" spans="1:11" s="43" customFormat="1" ht="25.5">
      <c r="A497" s="6">
        <v>343</v>
      </c>
      <c r="B497" s="47" t="s">
        <v>580</v>
      </c>
      <c r="C497" s="40">
        <v>1</v>
      </c>
      <c r="D497" s="41"/>
      <c r="E497" s="47" t="s">
        <v>572</v>
      </c>
      <c r="F497" s="40" t="s">
        <v>164</v>
      </c>
      <c r="G497" s="83">
        <v>120</v>
      </c>
      <c r="H497" s="83">
        <v>120</v>
      </c>
      <c r="I497" s="94">
        <f t="shared" si="6"/>
        <v>0</v>
      </c>
      <c r="J497" s="42"/>
      <c r="K497" s="42"/>
    </row>
    <row r="498" spans="1:11" s="43" customFormat="1">
      <c r="A498" s="6">
        <v>344</v>
      </c>
      <c r="B498" s="47" t="s">
        <v>581</v>
      </c>
      <c r="C498" s="40">
        <v>2</v>
      </c>
      <c r="D498" s="41"/>
      <c r="E498" s="47" t="s">
        <v>572</v>
      </c>
      <c r="F498" s="40" t="s">
        <v>164</v>
      </c>
      <c r="G498" s="83">
        <v>64</v>
      </c>
      <c r="H498" s="83">
        <v>64</v>
      </c>
      <c r="I498" s="94">
        <f t="shared" si="6"/>
        <v>0</v>
      </c>
      <c r="J498" s="42"/>
      <c r="K498" s="42"/>
    </row>
    <row r="499" spans="1:11" s="43" customFormat="1">
      <c r="A499" s="6">
        <v>345</v>
      </c>
      <c r="B499" s="47" t="s">
        <v>582</v>
      </c>
      <c r="C499" s="40">
        <v>1</v>
      </c>
      <c r="D499" s="41"/>
      <c r="E499" s="47" t="s">
        <v>572</v>
      </c>
      <c r="F499" s="40"/>
      <c r="G499" s="83">
        <v>70</v>
      </c>
      <c r="H499" s="83">
        <v>70</v>
      </c>
      <c r="I499" s="94">
        <f t="shared" si="6"/>
        <v>0</v>
      </c>
      <c r="J499" s="42"/>
      <c r="K499" s="42"/>
    </row>
    <row r="500" spans="1:11" s="43" customFormat="1">
      <c r="A500" s="6">
        <v>346</v>
      </c>
      <c r="B500" s="47" t="s">
        <v>583</v>
      </c>
      <c r="C500" s="40">
        <v>2</v>
      </c>
      <c r="D500" s="41"/>
      <c r="E500" s="47" t="s">
        <v>572</v>
      </c>
      <c r="F500" s="40" t="s">
        <v>164</v>
      </c>
      <c r="G500" s="83">
        <v>275</v>
      </c>
      <c r="H500" s="83">
        <v>275</v>
      </c>
      <c r="I500" s="94">
        <f t="shared" si="6"/>
        <v>0</v>
      </c>
      <c r="J500" s="42"/>
      <c r="K500" s="42"/>
    </row>
    <row r="501" spans="1:11" s="43" customFormat="1">
      <c r="A501" s="6">
        <v>347</v>
      </c>
      <c r="B501" s="47" t="s">
        <v>584</v>
      </c>
      <c r="C501" s="40"/>
      <c r="D501" s="41"/>
      <c r="E501" s="47" t="s">
        <v>585</v>
      </c>
      <c r="F501" s="40" t="s">
        <v>164</v>
      </c>
      <c r="G501" s="83">
        <v>5447</v>
      </c>
      <c r="H501" s="83">
        <v>5447</v>
      </c>
      <c r="I501" s="94">
        <f t="shared" si="6"/>
        <v>0</v>
      </c>
      <c r="J501" s="42"/>
      <c r="K501" s="42"/>
    </row>
    <row r="502" spans="1:11" s="43" customFormat="1">
      <c r="A502" s="6">
        <v>348</v>
      </c>
      <c r="B502" s="47" t="s">
        <v>586</v>
      </c>
      <c r="C502" s="40"/>
      <c r="D502" s="41"/>
      <c r="E502" s="47" t="s">
        <v>585</v>
      </c>
      <c r="F502" s="40" t="s">
        <v>164</v>
      </c>
      <c r="G502" s="83">
        <v>1528</v>
      </c>
      <c r="H502" s="83">
        <v>1528</v>
      </c>
      <c r="I502" s="94">
        <f t="shared" si="6"/>
        <v>0</v>
      </c>
      <c r="J502" s="42"/>
      <c r="K502" s="42"/>
    </row>
    <row r="503" spans="1:11" s="43" customFormat="1">
      <c r="A503" s="6">
        <v>349</v>
      </c>
      <c r="B503" s="47" t="s">
        <v>587</v>
      </c>
      <c r="C503" s="40"/>
      <c r="D503" s="41"/>
      <c r="E503" s="47" t="s">
        <v>585</v>
      </c>
      <c r="F503" s="40" t="s">
        <v>164</v>
      </c>
      <c r="G503" s="83">
        <v>1077</v>
      </c>
      <c r="H503" s="83">
        <v>1077</v>
      </c>
      <c r="I503" s="94">
        <f t="shared" si="6"/>
        <v>0</v>
      </c>
      <c r="J503" s="42"/>
      <c r="K503" s="42"/>
    </row>
    <row r="504" spans="1:11" s="45" customFormat="1">
      <c r="A504" s="6">
        <v>350</v>
      </c>
      <c r="B504" s="47" t="s">
        <v>588</v>
      </c>
      <c r="C504" s="40">
        <v>8</v>
      </c>
      <c r="D504" s="41"/>
      <c r="E504" s="47" t="s">
        <v>589</v>
      </c>
      <c r="F504" s="40" t="s">
        <v>228</v>
      </c>
      <c r="G504" s="83">
        <v>2240</v>
      </c>
      <c r="H504" s="83">
        <v>2240</v>
      </c>
      <c r="I504" s="94">
        <f t="shared" si="6"/>
        <v>0</v>
      </c>
      <c r="J504" s="42"/>
      <c r="K504" s="44"/>
    </row>
    <row r="505" spans="1:11" s="50" customFormat="1">
      <c r="A505" s="6">
        <v>351</v>
      </c>
      <c r="B505" s="47" t="s">
        <v>590</v>
      </c>
      <c r="C505" s="40">
        <v>1</v>
      </c>
      <c r="D505" s="41"/>
      <c r="E505" s="47" t="s">
        <v>589</v>
      </c>
      <c r="F505" s="40" t="s">
        <v>228</v>
      </c>
      <c r="G505" s="83">
        <v>18500</v>
      </c>
      <c r="H505" s="83">
        <v>18500</v>
      </c>
      <c r="I505" s="94">
        <f t="shared" si="6"/>
        <v>0</v>
      </c>
      <c r="J505" s="42"/>
      <c r="K505" s="49"/>
    </row>
    <row r="506" spans="1:11" s="193" customFormat="1" ht="96">
      <c r="A506" s="423" t="s">
        <v>5</v>
      </c>
      <c r="B506" s="194" t="s">
        <v>155</v>
      </c>
      <c r="C506" s="194" t="s">
        <v>156</v>
      </c>
      <c r="D506" s="194" t="s">
        <v>8</v>
      </c>
      <c r="E506" s="194" t="s">
        <v>157</v>
      </c>
      <c r="F506" s="194" t="s">
        <v>158</v>
      </c>
      <c r="G506" s="194" t="s">
        <v>10</v>
      </c>
      <c r="H506" s="194" t="s">
        <v>159</v>
      </c>
      <c r="I506" s="194" t="s">
        <v>160</v>
      </c>
      <c r="J506" s="194" t="s">
        <v>161</v>
      </c>
      <c r="K506" s="195" t="s">
        <v>14</v>
      </c>
    </row>
    <row r="507" spans="1:11" s="45" customFormat="1">
      <c r="A507" s="6">
        <v>352</v>
      </c>
      <c r="B507" s="47" t="s">
        <v>591</v>
      </c>
      <c r="C507" s="40">
        <v>3</v>
      </c>
      <c r="D507" s="41">
        <v>118</v>
      </c>
      <c r="E507" s="47" t="s">
        <v>592</v>
      </c>
      <c r="F507" s="40" t="s">
        <v>228</v>
      </c>
      <c r="G507" s="83">
        <v>100</v>
      </c>
      <c r="H507" s="83">
        <v>100</v>
      </c>
      <c r="I507" s="94">
        <f t="shared" si="6"/>
        <v>0</v>
      </c>
      <c r="J507" s="42"/>
      <c r="K507" s="44"/>
    </row>
    <row r="508" spans="1:11" s="45" customFormat="1">
      <c r="A508" s="6">
        <v>353</v>
      </c>
      <c r="B508" s="51" t="s">
        <v>593</v>
      </c>
      <c r="C508" s="46">
        <v>1</v>
      </c>
      <c r="D508" s="71">
        <v>1169</v>
      </c>
      <c r="E508" s="51" t="s">
        <v>594</v>
      </c>
      <c r="F508" s="40" t="s">
        <v>228</v>
      </c>
      <c r="G508" s="85">
        <v>375</v>
      </c>
      <c r="H508" s="91">
        <v>375</v>
      </c>
      <c r="I508" s="94">
        <v>0</v>
      </c>
      <c r="J508" s="42"/>
      <c r="K508" s="44"/>
    </row>
    <row r="509" spans="1:11" s="45" customFormat="1" ht="67.5">
      <c r="A509" s="6">
        <v>354</v>
      </c>
      <c r="B509" s="52" t="s">
        <v>595</v>
      </c>
      <c r="C509" s="48">
        <v>5</v>
      </c>
      <c r="D509" s="72" t="s">
        <v>596</v>
      </c>
      <c r="E509" s="78" t="s">
        <v>597</v>
      </c>
      <c r="F509" s="48" t="s">
        <v>228</v>
      </c>
      <c r="G509" s="86">
        <v>555</v>
      </c>
      <c r="H509" s="92">
        <v>555</v>
      </c>
      <c r="I509" s="95">
        <v>0</v>
      </c>
      <c r="J509" s="49"/>
      <c r="K509" s="44"/>
    </row>
    <row r="510" spans="1:11" s="43" customFormat="1">
      <c r="A510" s="6">
        <v>355</v>
      </c>
      <c r="B510" s="51" t="s">
        <v>598</v>
      </c>
      <c r="C510" s="46">
        <v>2</v>
      </c>
      <c r="D510" s="71">
        <v>1211.0012119999999</v>
      </c>
      <c r="E510" s="53" t="s">
        <v>599</v>
      </c>
      <c r="F510" s="46" t="s">
        <v>228</v>
      </c>
      <c r="G510" s="85">
        <v>96</v>
      </c>
      <c r="H510" s="91">
        <v>96</v>
      </c>
      <c r="I510" s="94">
        <v>0</v>
      </c>
      <c r="J510" s="42"/>
      <c r="K510" s="42"/>
    </row>
    <row r="511" spans="1:11" customFormat="1" ht="26.25" customHeight="1">
      <c r="A511" s="6">
        <v>356</v>
      </c>
      <c r="B511" s="51" t="s">
        <v>600</v>
      </c>
      <c r="C511" s="46">
        <v>1</v>
      </c>
      <c r="D511" s="71">
        <v>1195</v>
      </c>
      <c r="E511" s="79"/>
      <c r="F511" s="46" t="s">
        <v>164</v>
      </c>
      <c r="G511" s="85">
        <v>286.60000000000002</v>
      </c>
      <c r="H511" s="91">
        <v>286</v>
      </c>
      <c r="I511" s="94">
        <v>0</v>
      </c>
      <c r="J511" s="42"/>
      <c r="K511" s="298"/>
    </row>
    <row r="512" spans="1:11" s="43" customFormat="1" ht="25.5">
      <c r="A512" s="6">
        <v>357</v>
      </c>
      <c r="B512" s="51" t="s">
        <v>601</v>
      </c>
      <c r="C512" s="46">
        <v>1</v>
      </c>
      <c r="D512" s="71">
        <v>1225</v>
      </c>
      <c r="E512" s="53" t="s">
        <v>594</v>
      </c>
      <c r="F512" s="46" t="s">
        <v>164</v>
      </c>
      <c r="G512" s="85">
        <v>134</v>
      </c>
      <c r="H512" s="91">
        <v>134</v>
      </c>
      <c r="I512" s="94">
        <v>0</v>
      </c>
      <c r="J512" s="44"/>
      <c r="K512" s="42"/>
    </row>
    <row r="513" spans="1:11" s="43" customFormat="1" ht="39" customHeight="1">
      <c r="A513" s="6">
        <v>358</v>
      </c>
      <c r="B513" s="51" t="s">
        <v>602</v>
      </c>
      <c r="C513" s="46">
        <v>1</v>
      </c>
      <c r="D513" s="71">
        <v>1226</v>
      </c>
      <c r="E513" s="53" t="s">
        <v>594</v>
      </c>
      <c r="F513" s="46" t="s">
        <v>164</v>
      </c>
      <c r="G513" s="85">
        <v>168</v>
      </c>
      <c r="H513" s="91">
        <v>168</v>
      </c>
      <c r="I513" s="94">
        <v>0</v>
      </c>
      <c r="J513" s="44"/>
      <c r="K513" s="42"/>
    </row>
    <row r="514" spans="1:11" customFormat="1" ht="25.5">
      <c r="A514" s="6">
        <v>359</v>
      </c>
      <c r="B514" s="51" t="s">
        <v>603</v>
      </c>
      <c r="C514" s="46">
        <v>1</v>
      </c>
      <c r="D514" s="71">
        <v>1227</v>
      </c>
      <c r="E514" s="53" t="s">
        <v>594</v>
      </c>
      <c r="F514" s="46" t="s">
        <v>164</v>
      </c>
      <c r="G514" s="85">
        <v>524</v>
      </c>
      <c r="H514" s="91">
        <v>524</v>
      </c>
      <c r="I514" s="94">
        <v>0</v>
      </c>
      <c r="J514" s="44"/>
      <c r="K514" s="298"/>
    </row>
    <row r="515" spans="1:11" customFormat="1" ht="25.5">
      <c r="A515" s="6">
        <v>360</v>
      </c>
      <c r="B515" s="51" t="s">
        <v>604</v>
      </c>
      <c r="C515" s="46">
        <v>1</v>
      </c>
      <c r="D515" s="71">
        <v>1128</v>
      </c>
      <c r="E515" s="53" t="s">
        <v>605</v>
      </c>
      <c r="F515" s="46" t="s">
        <v>164</v>
      </c>
      <c r="G515" s="85">
        <v>421.8</v>
      </c>
      <c r="H515" s="91">
        <v>330.41</v>
      </c>
      <c r="I515" s="94">
        <v>91.39</v>
      </c>
      <c r="J515" s="44"/>
      <c r="K515" s="298"/>
    </row>
    <row r="516" spans="1:11" customFormat="1" ht="25.5">
      <c r="A516" s="6">
        <v>361</v>
      </c>
      <c r="B516" s="51" t="s">
        <v>606</v>
      </c>
      <c r="C516" s="46">
        <v>1</v>
      </c>
      <c r="D516" s="71">
        <v>1229</v>
      </c>
      <c r="E516" s="53" t="s">
        <v>607</v>
      </c>
      <c r="F516" s="46" t="s">
        <v>164</v>
      </c>
      <c r="G516" s="85">
        <v>192.3</v>
      </c>
      <c r="H516" s="91">
        <v>144.44999999999999</v>
      </c>
      <c r="I516" s="94">
        <v>47.85</v>
      </c>
      <c r="J516" s="44"/>
      <c r="K516" s="298"/>
    </row>
    <row r="517" spans="1:11" customFormat="1">
      <c r="A517" s="6">
        <v>362</v>
      </c>
      <c r="B517" s="51" t="s">
        <v>18</v>
      </c>
      <c r="C517" s="46">
        <v>1</v>
      </c>
      <c r="D517" s="71">
        <v>1230</v>
      </c>
      <c r="E517" s="53" t="s">
        <v>608</v>
      </c>
      <c r="F517" s="46" t="s">
        <v>164</v>
      </c>
      <c r="G517" s="85">
        <v>120</v>
      </c>
      <c r="H517" s="91">
        <v>76</v>
      </c>
      <c r="I517" s="94">
        <v>44</v>
      </c>
      <c r="J517" s="44"/>
      <c r="K517" s="298"/>
    </row>
    <row r="518" spans="1:11" customFormat="1">
      <c r="A518" s="6">
        <v>363</v>
      </c>
      <c r="B518" s="51" t="s">
        <v>609</v>
      </c>
      <c r="C518" s="46">
        <v>1</v>
      </c>
      <c r="D518" s="71">
        <v>1231</v>
      </c>
      <c r="E518" s="53" t="s">
        <v>608</v>
      </c>
      <c r="F518" s="46" t="s">
        <v>164</v>
      </c>
      <c r="G518" s="85">
        <v>300</v>
      </c>
      <c r="H518" s="91">
        <v>190</v>
      </c>
      <c r="I518" s="94">
        <v>110</v>
      </c>
      <c r="J518" s="44"/>
      <c r="K518" s="298"/>
    </row>
    <row r="519" spans="1:11" customFormat="1">
      <c r="A519" s="6">
        <v>364</v>
      </c>
      <c r="B519" s="51" t="s">
        <v>19</v>
      </c>
      <c r="C519" s="46">
        <v>1</v>
      </c>
      <c r="D519" s="71">
        <v>1232</v>
      </c>
      <c r="E519" s="53" t="s">
        <v>608</v>
      </c>
      <c r="F519" s="46" t="s">
        <v>164</v>
      </c>
      <c r="G519" s="85">
        <v>150</v>
      </c>
      <c r="H519" s="91">
        <v>95</v>
      </c>
      <c r="I519" s="94">
        <v>55</v>
      </c>
      <c r="J519" s="44"/>
      <c r="K519" s="298"/>
    </row>
    <row r="520" spans="1:11" customFormat="1" ht="27" customHeight="1">
      <c r="A520" s="6">
        <v>365</v>
      </c>
      <c r="B520" s="51" t="s">
        <v>610</v>
      </c>
      <c r="C520" s="46">
        <v>1</v>
      </c>
      <c r="D520" s="71">
        <v>1233</v>
      </c>
      <c r="E520" s="53" t="s">
        <v>608</v>
      </c>
      <c r="F520" s="46" t="s">
        <v>164</v>
      </c>
      <c r="G520" s="85">
        <v>100</v>
      </c>
      <c r="H520" s="91">
        <v>63.32</v>
      </c>
      <c r="I520" s="94">
        <v>36.68</v>
      </c>
      <c r="J520" s="44"/>
      <c r="K520" s="298"/>
    </row>
    <row r="521" spans="1:11" customFormat="1">
      <c r="A521" s="6">
        <v>366</v>
      </c>
      <c r="B521" s="51" t="s">
        <v>611</v>
      </c>
      <c r="C521" s="46">
        <v>1</v>
      </c>
      <c r="D521" s="71">
        <v>1234</v>
      </c>
      <c r="E521" s="53" t="s">
        <v>608</v>
      </c>
      <c r="F521" s="46" t="s">
        <v>164</v>
      </c>
      <c r="G521" s="85">
        <v>120</v>
      </c>
      <c r="H521" s="91">
        <v>76</v>
      </c>
      <c r="I521" s="94">
        <v>44</v>
      </c>
      <c r="J521" s="44"/>
      <c r="K521" s="298"/>
    </row>
    <row r="522" spans="1:11" customFormat="1" ht="25.5">
      <c r="A522" s="6">
        <v>367</v>
      </c>
      <c r="B522" s="51" t="s">
        <v>612</v>
      </c>
      <c r="C522" s="46">
        <v>1</v>
      </c>
      <c r="D522" s="71">
        <v>1235</v>
      </c>
      <c r="E522" s="53" t="s">
        <v>613</v>
      </c>
      <c r="F522" s="46" t="s">
        <v>164</v>
      </c>
      <c r="G522" s="85">
        <v>600</v>
      </c>
      <c r="H522" s="91">
        <v>380</v>
      </c>
      <c r="I522" s="94">
        <v>220</v>
      </c>
      <c r="J522" s="44"/>
      <c r="K522" s="298"/>
    </row>
    <row r="523" spans="1:11" customFormat="1" ht="25.5">
      <c r="A523" s="6">
        <v>368</v>
      </c>
      <c r="B523" s="53" t="s">
        <v>614</v>
      </c>
      <c r="C523" s="46">
        <v>1</v>
      </c>
      <c r="D523" s="71">
        <v>1248</v>
      </c>
      <c r="E523" s="53" t="s">
        <v>607</v>
      </c>
      <c r="F523" s="46" t="s">
        <v>164</v>
      </c>
      <c r="G523" s="85">
        <v>66</v>
      </c>
      <c r="H523" s="91">
        <v>44</v>
      </c>
      <c r="I523" s="94">
        <v>22</v>
      </c>
      <c r="J523" s="44"/>
      <c r="K523" s="298"/>
    </row>
    <row r="524" spans="1:11" customFormat="1">
      <c r="A524" s="6">
        <v>369</v>
      </c>
      <c r="B524" s="51" t="s">
        <v>615</v>
      </c>
      <c r="C524" s="46">
        <v>1</v>
      </c>
      <c r="D524" s="71">
        <v>1250</v>
      </c>
      <c r="E524" s="53" t="s">
        <v>608</v>
      </c>
      <c r="F524" s="46" t="s">
        <v>164</v>
      </c>
      <c r="G524" s="85">
        <v>350</v>
      </c>
      <c r="H524" s="91">
        <v>221.66</v>
      </c>
      <c r="I524" s="94">
        <v>128.34</v>
      </c>
      <c r="J524" s="44"/>
      <c r="K524" s="298"/>
    </row>
    <row r="525" spans="1:11" customFormat="1">
      <c r="A525" s="6">
        <v>370</v>
      </c>
      <c r="B525" s="51" t="s">
        <v>615</v>
      </c>
      <c r="C525" s="46">
        <v>1</v>
      </c>
      <c r="D525" s="71">
        <v>1251</v>
      </c>
      <c r="E525" s="53" t="s">
        <v>608</v>
      </c>
      <c r="F525" s="46" t="s">
        <v>164</v>
      </c>
      <c r="G525" s="85">
        <v>350</v>
      </c>
      <c r="H525" s="91">
        <v>221.66</v>
      </c>
      <c r="I525" s="94">
        <v>128.34</v>
      </c>
      <c r="J525" s="44"/>
      <c r="K525" s="298"/>
    </row>
    <row r="526" spans="1:11" s="193" customFormat="1" ht="96">
      <c r="A526" s="423" t="s">
        <v>5</v>
      </c>
      <c r="B526" s="194" t="s">
        <v>155</v>
      </c>
      <c r="C526" s="194" t="s">
        <v>156</v>
      </c>
      <c r="D526" s="194" t="s">
        <v>8</v>
      </c>
      <c r="E526" s="194" t="s">
        <v>157</v>
      </c>
      <c r="F526" s="194" t="s">
        <v>158</v>
      </c>
      <c r="G526" s="194" t="s">
        <v>10</v>
      </c>
      <c r="H526" s="194" t="s">
        <v>159</v>
      </c>
      <c r="I526" s="194" t="s">
        <v>160</v>
      </c>
      <c r="J526" s="194" t="s">
        <v>161</v>
      </c>
      <c r="K526" s="195" t="s">
        <v>14</v>
      </c>
    </row>
    <row r="527" spans="1:11" customFormat="1" ht="35.25" customHeight="1">
      <c r="A527" s="6">
        <v>371</v>
      </c>
      <c r="B527" s="51" t="s">
        <v>616</v>
      </c>
      <c r="C527" s="46">
        <v>1</v>
      </c>
      <c r="D527" s="71">
        <v>1252</v>
      </c>
      <c r="E527" s="53" t="s">
        <v>608</v>
      </c>
      <c r="F527" s="46" t="s">
        <v>164</v>
      </c>
      <c r="G527" s="85">
        <v>300</v>
      </c>
      <c r="H527" s="91">
        <v>190</v>
      </c>
      <c r="I527" s="94">
        <v>110</v>
      </c>
      <c r="J527" s="44"/>
      <c r="K527" s="298"/>
    </row>
    <row r="528" spans="1:11" customFormat="1" ht="29.25" customHeight="1">
      <c r="A528" s="6">
        <v>372</v>
      </c>
      <c r="B528" s="51" t="s">
        <v>307</v>
      </c>
      <c r="C528" s="46">
        <v>1</v>
      </c>
      <c r="D528" s="71">
        <v>1256</v>
      </c>
      <c r="E528" s="53" t="s">
        <v>617</v>
      </c>
      <c r="F528" s="46" t="s">
        <v>164</v>
      </c>
      <c r="G528" s="85">
        <v>150</v>
      </c>
      <c r="H528" s="91">
        <v>95</v>
      </c>
      <c r="I528" s="94">
        <v>55</v>
      </c>
      <c r="J528" s="44"/>
      <c r="K528" s="298"/>
    </row>
    <row r="529" spans="1:11" customFormat="1" ht="25.5">
      <c r="A529" s="6">
        <v>373</v>
      </c>
      <c r="B529" s="51" t="s">
        <v>618</v>
      </c>
      <c r="C529" s="46">
        <v>1</v>
      </c>
      <c r="D529" s="71">
        <v>1266</v>
      </c>
      <c r="E529" s="53" t="s">
        <v>619</v>
      </c>
      <c r="F529" s="46" t="s">
        <v>164</v>
      </c>
      <c r="G529" s="85">
        <v>19.920000000000002</v>
      </c>
      <c r="H529" s="91">
        <v>12.27</v>
      </c>
      <c r="I529" s="94">
        <v>7.65</v>
      </c>
      <c r="J529" s="44"/>
      <c r="K529" s="298"/>
    </row>
    <row r="530" spans="1:11" customFormat="1" ht="25.5">
      <c r="A530" s="6">
        <v>374</v>
      </c>
      <c r="B530" s="51" t="s">
        <v>620</v>
      </c>
      <c r="C530" s="46">
        <v>2</v>
      </c>
      <c r="D530" s="71" t="s">
        <v>621</v>
      </c>
      <c r="E530" s="53" t="s">
        <v>608</v>
      </c>
      <c r="F530" s="46" t="s">
        <v>164</v>
      </c>
      <c r="G530" s="85">
        <v>20</v>
      </c>
      <c r="H530" s="91">
        <v>12.6</v>
      </c>
      <c r="I530" s="94">
        <v>7.4</v>
      </c>
      <c r="J530" s="44"/>
      <c r="K530" s="298"/>
    </row>
    <row r="531" spans="1:11" customFormat="1">
      <c r="A531" s="6">
        <v>375</v>
      </c>
      <c r="B531" s="51" t="s">
        <v>622</v>
      </c>
      <c r="C531" s="46">
        <v>1</v>
      </c>
      <c r="D531" s="71">
        <v>1269</v>
      </c>
      <c r="E531" s="53" t="s">
        <v>608</v>
      </c>
      <c r="F531" s="46" t="s">
        <v>164</v>
      </c>
      <c r="G531" s="85">
        <v>300</v>
      </c>
      <c r="H531" s="91">
        <v>190</v>
      </c>
      <c r="I531" s="94">
        <v>110</v>
      </c>
      <c r="J531" s="44"/>
      <c r="K531" s="298"/>
    </row>
    <row r="532" spans="1:11" customFormat="1">
      <c r="A532" s="6">
        <v>376</v>
      </c>
      <c r="B532" s="51" t="s">
        <v>623</v>
      </c>
      <c r="C532" s="46">
        <v>1</v>
      </c>
      <c r="D532" s="71">
        <v>1270</v>
      </c>
      <c r="E532" s="53" t="s">
        <v>608</v>
      </c>
      <c r="F532" s="46" t="s">
        <v>164</v>
      </c>
      <c r="G532" s="85">
        <v>100</v>
      </c>
      <c r="H532" s="91">
        <v>63.32</v>
      </c>
      <c r="I532" s="94">
        <v>36.68</v>
      </c>
      <c r="J532" s="44"/>
      <c r="K532" s="298"/>
    </row>
    <row r="533" spans="1:11" customFormat="1">
      <c r="A533" s="6">
        <v>377</v>
      </c>
      <c r="B533" s="51" t="s">
        <v>624</v>
      </c>
      <c r="C533" s="46">
        <v>1</v>
      </c>
      <c r="D533" s="71">
        <v>1271</v>
      </c>
      <c r="E533" s="53" t="s">
        <v>625</v>
      </c>
      <c r="F533" s="46" t="s">
        <v>164</v>
      </c>
      <c r="G533" s="85">
        <v>679.5</v>
      </c>
      <c r="H533" s="91">
        <v>373.68</v>
      </c>
      <c r="I533" s="94">
        <v>305.82</v>
      </c>
      <c r="J533" s="44"/>
      <c r="K533" s="298"/>
    </row>
    <row r="534" spans="1:11" customFormat="1" ht="25.5">
      <c r="A534" s="6">
        <v>378</v>
      </c>
      <c r="B534" s="51" t="s">
        <v>626</v>
      </c>
      <c r="C534" s="46">
        <v>1</v>
      </c>
      <c r="D534" s="71">
        <v>1272</v>
      </c>
      <c r="E534" s="53" t="s">
        <v>627</v>
      </c>
      <c r="F534" s="46" t="s">
        <v>164</v>
      </c>
      <c r="G534" s="85">
        <v>547.61</v>
      </c>
      <c r="H534" s="91">
        <v>310.24</v>
      </c>
      <c r="I534" s="94">
        <v>237.37</v>
      </c>
      <c r="J534" s="44"/>
      <c r="K534" s="298"/>
    </row>
    <row r="535" spans="1:11" customFormat="1" ht="24" customHeight="1">
      <c r="A535" s="6">
        <v>379</v>
      </c>
      <c r="B535" s="51" t="s">
        <v>628</v>
      </c>
      <c r="C535" s="46">
        <v>1</v>
      </c>
      <c r="D535" s="71">
        <v>1273</v>
      </c>
      <c r="E535" s="80" t="s">
        <v>629</v>
      </c>
      <c r="F535" s="46" t="s">
        <v>164</v>
      </c>
      <c r="G535" s="85">
        <v>890</v>
      </c>
      <c r="H535" s="91">
        <v>504.3</v>
      </c>
      <c r="I535" s="94">
        <v>385.7</v>
      </c>
      <c r="J535" s="44"/>
      <c r="K535" s="298"/>
    </row>
    <row r="536" spans="1:11" customFormat="1" ht="51">
      <c r="A536" s="6">
        <v>380</v>
      </c>
      <c r="B536" s="53" t="s">
        <v>630</v>
      </c>
      <c r="C536" s="46">
        <v>1</v>
      </c>
      <c r="D536" s="71" t="s">
        <v>631</v>
      </c>
      <c r="E536" s="53" t="s">
        <v>632</v>
      </c>
      <c r="F536" s="46" t="s">
        <v>164</v>
      </c>
      <c r="G536" s="85">
        <v>108040</v>
      </c>
      <c r="H536" s="91">
        <v>39614.6</v>
      </c>
      <c r="I536" s="94">
        <v>68425.399999999994</v>
      </c>
      <c r="J536" s="44"/>
      <c r="K536" s="298"/>
    </row>
    <row r="537" spans="1:11" customFormat="1" ht="25.5">
      <c r="A537" s="6">
        <v>381</v>
      </c>
      <c r="B537" s="51" t="s">
        <v>633</v>
      </c>
      <c r="C537" s="46">
        <v>1</v>
      </c>
      <c r="D537" s="71">
        <v>1283</v>
      </c>
      <c r="E537" s="53" t="s">
        <v>634</v>
      </c>
      <c r="F537" s="46" t="s">
        <v>228</v>
      </c>
      <c r="G537" s="85">
        <v>8949</v>
      </c>
      <c r="H537" s="91">
        <v>1938.95</v>
      </c>
      <c r="I537" s="94">
        <v>7010.05</v>
      </c>
      <c r="J537" s="44"/>
      <c r="K537" s="298"/>
    </row>
    <row r="538" spans="1:11" customFormat="1" ht="22.5" customHeight="1">
      <c r="A538" s="6">
        <v>382</v>
      </c>
      <c r="B538" s="51" t="s">
        <v>626</v>
      </c>
      <c r="C538" s="46">
        <v>1</v>
      </c>
      <c r="D538" s="73" t="s">
        <v>635</v>
      </c>
      <c r="E538" s="53" t="s">
        <v>636</v>
      </c>
      <c r="F538" s="46" t="s">
        <v>228</v>
      </c>
      <c r="G538" s="85">
        <v>1605.01</v>
      </c>
      <c r="H538" s="91">
        <v>347.75</v>
      </c>
      <c r="I538" s="94">
        <v>1257.26</v>
      </c>
      <c r="J538" s="44"/>
      <c r="K538" s="298"/>
    </row>
    <row r="539" spans="1:11" customFormat="1" ht="25.5">
      <c r="A539" s="6">
        <v>383</v>
      </c>
      <c r="B539" s="51" t="s">
        <v>626</v>
      </c>
      <c r="C539" s="46">
        <v>1</v>
      </c>
      <c r="D539" s="71">
        <v>1281</v>
      </c>
      <c r="E539" s="53" t="s">
        <v>637</v>
      </c>
      <c r="F539" s="46" t="s">
        <v>228</v>
      </c>
      <c r="G539" s="85">
        <v>780</v>
      </c>
      <c r="H539" s="91">
        <v>286</v>
      </c>
      <c r="I539" s="94">
        <v>494</v>
      </c>
      <c r="J539" s="44"/>
      <c r="K539" s="298"/>
    </row>
    <row r="540" spans="1:11" customFormat="1" ht="25.5">
      <c r="A540" s="6">
        <v>384</v>
      </c>
      <c r="B540" s="54" t="s">
        <v>638</v>
      </c>
      <c r="C540" s="46">
        <v>2</v>
      </c>
      <c r="D540" s="73" t="s">
        <v>639</v>
      </c>
      <c r="E540" s="53" t="s">
        <v>640</v>
      </c>
      <c r="F540" s="46" t="s">
        <v>228</v>
      </c>
      <c r="G540" s="85">
        <v>1020</v>
      </c>
      <c r="H540" s="91">
        <v>187</v>
      </c>
      <c r="I540" s="94">
        <v>833</v>
      </c>
      <c r="J540" s="44"/>
      <c r="K540" s="298"/>
    </row>
    <row r="541" spans="1:11" customFormat="1">
      <c r="A541" s="6">
        <v>385</v>
      </c>
      <c r="B541" s="51" t="s">
        <v>641</v>
      </c>
      <c r="C541" s="46">
        <v>1</v>
      </c>
      <c r="D541" s="71">
        <v>1287</v>
      </c>
      <c r="E541" s="51" t="s">
        <v>642</v>
      </c>
      <c r="F541" s="46" t="s">
        <v>228</v>
      </c>
      <c r="G541" s="85">
        <v>315.01</v>
      </c>
      <c r="H541" s="91">
        <v>57.75</v>
      </c>
      <c r="I541" s="94">
        <v>257.26</v>
      </c>
      <c r="J541" s="44"/>
      <c r="K541" s="298"/>
    </row>
    <row r="542" spans="1:11" customFormat="1" ht="24" customHeight="1">
      <c r="A542" s="6">
        <v>386</v>
      </c>
      <c r="B542" s="54" t="s">
        <v>643</v>
      </c>
      <c r="C542" s="46">
        <v>1</v>
      </c>
      <c r="D542" s="71">
        <v>1288</v>
      </c>
      <c r="E542" s="53" t="s">
        <v>644</v>
      </c>
      <c r="F542" s="46" t="s">
        <v>228</v>
      </c>
      <c r="G542" s="85">
        <v>100</v>
      </c>
      <c r="H542" s="91">
        <v>26.64</v>
      </c>
      <c r="I542" s="94">
        <v>73.36</v>
      </c>
      <c r="J542" s="44"/>
      <c r="K542" s="298"/>
    </row>
    <row r="543" spans="1:11" customFormat="1" ht="24" customHeight="1">
      <c r="A543" s="6">
        <v>387</v>
      </c>
      <c r="B543" s="51" t="s">
        <v>645</v>
      </c>
      <c r="C543" s="46">
        <v>1</v>
      </c>
      <c r="D543" s="71">
        <v>1315</v>
      </c>
      <c r="E543" s="53" t="s">
        <v>644</v>
      </c>
      <c r="F543" s="46" t="s">
        <v>228</v>
      </c>
      <c r="G543" s="85">
        <v>250</v>
      </c>
      <c r="H543" s="91">
        <v>66.64</v>
      </c>
      <c r="I543" s="94">
        <v>183.36</v>
      </c>
      <c r="J543" s="44"/>
      <c r="K543" s="298"/>
    </row>
    <row r="544" spans="1:11" customFormat="1" ht="28.5" customHeight="1">
      <c r="A544" s="6">
        <v>388</v>
      </c>
      <c r="B544" s="51" t="s">
        <v>646</v>
      </c>
      <c r="C544" s="46">
        <v>1</v>
      </c>
      <c r="D544" s="71">
        <v>1316</v>
      </c>
      <c r="E544" s="53" t="s">
        <v>644</v>
      </c>
      <c r="F544" s="46" t="s">
        <v>228</v>
      </c>
      <c r="G544" s="85">
        <v>250</v>
      </c>
      <c r="H544" s="91">
        <v>66.64</v>
      </c>
      <c r="I544" s="94">
        <v>183.36</v>
      </c>
      <c r="J544" s="44"/>
      <c r="K544" s="298"/>
    </row>
    <row r="545" spans="1:11" s="193" customFormat="1" ht="96">
      <c r="A545" s="423" t="s">
        <v>5</v>
      </c>
      <c r="B545" s="194" t="s">
        <v>155</v>
      </c>
      <c r="C545" s="194" t="s">
        <v>156</v>
      </c>
      <c r="D545" s="194" t="s">
        <v>8</v>
      </c>
      <c r="E545" s="194" t="s">
        <v>157</v>
      </c>
      <c r="F545" s="194" t="s">
        <v>158</v>
      </c>
      <c r="G545" s="194" t="s">
        <v>10</v>
      </c>
      <c r="H545" s="194" t="s">
        <v>159</v>
      </c>
      <c r="I545" s="194" t="s">
        <v>160</v>
      </c>
      <c r="J545" s="194" t="s">
        <v>161</v>
      </c>
      <c r="K545" s="195" t="s">
        <v>14</v>
      </c>
    </row>
    <row r="546" spans="1:11" customFormat="1" ht="24" customHeight="1">
      <c r="A546" s="6">
        <v>389</v>
      </c>
      <c r="B546" s="51" t="s">
        <v>647</v>
      </c>
      <c r="C546" s="46">
        <v>1</v>
      </c>
      <c r="D546" s="71">
        <v>1317</v>
      </c>
      <c r="E546" s="53" t="s">
        <v>644</v>
      </c>
      <c r="F546" s="46" t="s">
        <v>228</v>
      </c>
      <c r="G546" s="85">
        <v>120</v>
      </c>
      <c r="H546" s="91">
        <v>32</v>
      </c>
      <c r="I546" s="94">
        <v>88</v>
      </c>
      <c r="J546" s="44"/>
      <c r="K546" s="298"/>
    </row>
    <row r="547" spans="1:11" customFormat="1" ht="32.1" customHeight="1">
      <c r="A547" s="6">
        <v>390</v>
      </c>
      <c r="B547" s="51" t="s">
        <v>648</v>
      </c>
      <c r="C547" s="46">
        <v>1</v>
      </c>
      <c r="D547" s="71">
        <v>1318</v>
      </c>
      <c r="E547" s="53" t="s">
        <v>644</v>
      </c>
      <c r="F547" s="46" t="s">
        <v>228</v>
      </c>
      <c r="G547" s="85">
        <v>180</v>
      </c>
      <c r="H547" s="91">
        <v>48</v>
      </c>
      <c r="I547" s="94">
        <v>132</v>
      </c>
      <c r="J547" s="44"/>
      <c r="K547" s="298"/>
    </row>
    <row r="548" spans="1:11" ht="25.5">
      <c r="A548" s="6">
        <v>391</v>
      </c>
      <c r="B548" s="51" t="s">
        <v>649</v>
      </c>
      <c r="C548" s="46">
        <v>1</v>
      </c>
      <c r="D548" s="71">
        <v>1319</v>
      </c>
      <c r="E548" s="53" t="s">
        <v>644</v>
      </c>
      <c r="F548" s="46" t="s">
        <v>228</v>
      </c>
      <c r="G548" s="85">
        <v>2500</v>
      </c>
      <c r="H548" s="91">
        <v>666.64</v>
      </c>
      <c r="I548" s="94">
        <v>1833.36</v>
      </c>
      <c r="J548" s="44"/>
      <c r="K548" s="146"/>
    </row>
    <row r="549" spans="1:11" ht="25.5">
      <c r="A549" s="6">
        <v>392</v>
      </c>
      <c r="B549" s="51" t="s">
        <v>650</v>
      </c>
      <c r="C549" s="46">
        <v>4</v>
      </c>
      <c r="D549" s="71" t="s">
        <v>651</v>
      </c>
      <c r="E549" s="53" t="s">
        <v>644</v>
      </c>
      <c r="F549" s="46" t="s">
        <v>228</v>
      </c>
      <c r="G549" s="85">
        <v>240</v>
      </c>
      <c r="H549" s="91">
        <v>64</v>
      </c>
      <c r="I549" s="94">
        <v>176</v>
      </c>
      <c r="J549" s="44"/>
      <c r="K549" s="146"/>
    </row>
    <row r="550" spans="1:11">
      <c r="A550" s="66"/>
      <c r="B550" s="44"/>
      <c r="C550" s="46"/>
      <c r="D550" s="71"/>
      <c r="E550" s="81" t="s">
        <v>652</v>
      </c>
      <c r="F550" s="46"/>
      <c r="G550" s="87">
        <v>423089.48</v>
      </c>
      <c r="H550" s="93">
        <v>339959.85</v>
      </c>
      <c r="I550" s="96">
        <v>83129.63</v>
      </c>
      <c r="J550" s="44"/>
      <c r="K550" s="146"/>
    </row>
    <row r="573" spans="1:11" ht="15.75">
      <c r="J573" s="432" t="s">
        <v>0</v>
      </c>
      <c r="K573" s="432"/>
    </row>
    <row r="574" spans="1:11" ht="15.75">
      <c r="J574" s="9"/>
      <c r="K574" s="9"/>
    </row>
    <row r="575" spans="1:11">
      <c r="A575" s="433" t="s">
        <v>1</v>
      </c>
      <c r="B575" s="433"/>
      <c r="C575" s="433"/>
      <c r="D575" s="433"/>
      <c r="E575" s="433"/>
      <c r="F575" s="433"/>
      <c r="G575" s="433"/>
      <c r="H575" s="433"/>
      <c r="I575" s="433"/>
      <c r="J575" s="433"/>
      <c r="K575" s="433"/>
    </row>
    <row r="576" spans="1:11">
      <c r="A576" s="433" t="s">
        <v>2</v>
      </c>
      <c r="B576" s="433"/>
      <c r="C576" s="433"/>
      <c r="D576" s="433"/>
      <c r="E576" s="433"/>
      <c r="F576" s="433"/>
      <c r="G576" s="433"/>
      <c r="H576" s="433"/>
      <c r="I576" s="433"/>
      <c r="J576" s="433"/>
      <c r="K576" s="433"/>
    </row>
    <row r="578" spans="1:11">
      <c r="A578" s="417">
        <v>1</v>
      </c>
      <c r="B578" s="426" t="s">
        <v>654</v>
      </c>
      <c r="C578" s="427"/>
      <c r="D578" s="427"/>
      <c r="E578" s="427"/>
      <c r="F578" s="427"/>
      <c r="G578" s="427"/>
      <c r="H578" s="427"/>
      <c r="I578" s="427"/>
      <c r="J578" s="427"/>
      <c r="K578" s="428"/>
    </row>
    <row r="579" spans="1:11">
      <c r="A579" s="417">
        <v>2</v>
      </c>
      <c r="B579" s="426" t="s">
        <v>3</v>
      </c>
      <c r="C579" s="427"/>
      <c r="D579" s="427"/>
      <c r="E579" s="427"/>
      <c r="F579" s="427"/>
      <c r="G579" s="427"/>
      <c r="H579" s="427"/>
      <c r="I579" s="427"/>
      <c r="J579" s="427"/>
      <c r="K579" s="428"/>
    </row>
    <row r="580" spans="1:11">
      <c r="A580" s="417">
        <v>3</v>
      </c>
      <c r="B580" s="426" t="s">
        <v>655</v>
      </c>
      <c r="C580" s="427"/>
      <c r="D580" s="427"/>
      <c r="E580" s="427"/>
      <c r="F580" s="427"/>
      <c r="G580" s="427"/>
      <c r="H580" s="427"/>
      <c r="I580" s="427"/>
      <c r="J580" s="427"/>
      <c r="K580" s="428"/>
    </row>
    <row r="581" spans="1:11">
      <c r="A581" s="417">
        <v>4</v>
      </c>
      <c r="B581" s="426" t="s">
        <v>656</v>
      </c>
      <c r="C581" s="427"/>
      <c r="D581" s="427"/>
      <c r="E581" s="427"/>
      <c r="F581" s="427"/>
      <c r="G581" s="427"/>
      <c r="H581" s="427"/>
      <c r="I581" s="427"/>
      <c r="J581" s="427"/>
      <c r="K581" s="428"/>
    </row>
    <row r="583" spans="1:11" customFormat="1">
      <c r="A583" s="429" t="s">
        <v>4</v>
      </c>
      <c r="B583" s="429"/>
      <c r="C583" s="429"/>
      <c r="D583" s="429"/>
      <c r="E583" s="429"/>
      <c r="F583" s="429"/>
      <c r="G583" s="429"/>
      <c r="H583" s="429"/>
      <c r="I583" s="429"/>
      <c r="J583" s="429"/>
      <c r="K583" s="429"/>
    </row>
    <row r="584" spans="1:11" customFormat="1" ht="15.75" customHeight="1">
      <c r="A584" s="422"/>
      <c r="D584" s="1"/>
      <c r="E584" s="74"/>
      <c r="F584" s="3"/>
      <c r="G584" s="82"/>
      <c r="H584" s="2"/>
      <c r="I584" s="2"/>
      <c r="J584" s="2"/>
    </row>
    <row r="585" spans="1:11" s="193" customFormat="1" ht="96">
      <c r="A585" s="423" t="s">
        <v>5</v>
      </c>
      <c r="B585" s="194" t="s">
        <v>155</v>
      </c>
      <c r="C585" s="194" t="s">
        <v>156</v>
      </c>
      <c r="D585" s="194" t="s">
        <v>8</v>
      </c>
      <c r="E585" s="194" t="s">
        <v>157</v>
      </c>
      <c r="F585" s="194" t="s">
        <v>158</v>
      </c>
      <c r="G585" s="194" t="s">
        <v>10</v>
      </c>
      <c r="H585" s="194" t="s">
        <v>159</v>
      </c>
      <c r="I585" s="194" t="s">
        <v>160</v>
      </c>
      <c r="J585" s="194" t="s">
        <v>161</v>
      </c>
      <c r="K585" s="195" t="s">
        <v>14</v>
      </c>
    </row>
    <row r="586" spans="1:11" s="108" customFormat="1" ht="19.5" customHeight="1">
      <c r="A586" s="11">
        <v>1</v>
      </c>
      <c r="B586" s="114" t="s">
        <v>657</v>
      </c>
      <c r="C586" s="11">
        <v>1</v>
      </c>
      <c r="D586" s="121" t="s">
        <v>658</v>
      </c>
      <c r="E586" s="125" t="s">
        <v>659</v>
      </c>
      <c r="F586" s="130" t="s">
        <v>660</v>
      </c>
      <c r="G586" s="133">
        <v>70</v>
      </c>
      <c r="H586" s="133">
        <v>70</v>
      </c>
      <c r="I586" s="133">
        <f t="shared" ref="I586:I652" si="7">G586-H586</f>
        <v>0</v>
      </c>
      <c r="J586" s="67"/>
      <c r="K586" s="109"/>
    </row>
    <row r="587" spans="1:11" s="108" customFormat="1" ht="18" customHeight="1">
      <c r="A587" s="6">
        <v>2</v>
      </c>
      <c r="B587" s="115" t="s">
        <v>661</v>
      </c>
      <c r="C587" s="6">
        <v>1</v>
      </c>
      <c r="D587" s="122" t="s">
        <v>662</v>
      </c>
      <c r="E587" s="126" t="s">
        <v>659</v>
      </c>
      <c r="F587" s="130" t="s">
        <v>660</v>
      </c>
      <c r="G587" s="134">
        <v>75</v>
      </c>
      <c r="H587" s="133">
        <v>75</v>
      </c>
      <c r="I587" s="133">
        <f t="shared" si="7"/>
        <v>0</v>
      </c>
      <c r="J587" s="66"/>
      <c r="K587" s="109"/>
    </row>
    <row r="588" spans="1:11" s="108" customFormat="1" ht="15.75" customHeight="1">
      <c r="A588" s="11">
        <v>3</v>
      </c>
      <c r="B588" s="115" t="s">
        <v>663</v>
      </c>
      <c r="C588" s="6">
        <v>3</v>
      </c>
      <c r="D588" s="122" t="s">
        <v>664</v>
      </c>
      <c r="E588" s="126" t="s">
        <v>659</v>
      </c>
      <c r="F588" s="130" t="s">
        <v>660</v>
      </c>
      <c r="G588" s="134">
        <v>180</v>
      </c>
      <c r="H588" s="133">
        <v>180</v>
      </c>
      <c r="I588" s="133">
        <f t="shared" si="7"/>
        <v>0</v>
      </c>
      <c r="J588" s="66"/>
      <c r="K588" s="109"/>
    </row>
    <row r="589" spans="1:11" s="108" customFormat="1" ht="15.75" customHeight="1">
      <c r="A589" s="6">
        <v>4</v>
      </c>
      <c r="B589" s="115" t="s">
        <v>85</v>
      </c>
      <c r="C589" s="6">
        <v>1</v>
      </c>
      <c r="D589" s="122" t="s">
        <v>665</v>
      </c>
      <c r="E589" s="126" t="s">
        <v>659</v>
      </c>
      <c r="F589" s="130" t="s">
        <v>660</v>
      </c>
      <c r="G589" s="134">
        <v>80</v>
      </c>
      <c r="H589" s="133">
        <v>80</v>
      </c>
      <c r="I589" s="133">
        <f t="shared" si="7"/>
        <v>0</v>
      </c>
      <c r="J589" s="66"/>
      <c r="K589" s="109"/>
    </row>
    <row r="590" spans="1:11" s="108" customFormat="1" ht="16.5" customHeight="1">
      <c r="A590" s="11">
        <v>5</v>
      </c>
      <c r="B590" s="115" t="s">
        <v>666</v>
      </c>
      <c r="C590" s="6">
        <v>1</v>
      </c>
      <c r="D590" s="122" t="s">
        <v>667</v>
      </c>
      <c r="E590" s="126" t="s">
        <v>659</v>
      </c>
      <c r="F590" s="130" t="s">
        <v>660</v>
      </c>
      <c r="G590" s="134">
        <v>55</v>
      </c>
      <c r="H590" s="133">
        <v>55</v>
      </c>
      <c r="I590" s="133">
        <f t="shared" si="7"/>
        <v>0</v>
      </c>
      <c r="J590" s="66"/>
      <c r="K590" s="109"/>
    </row>
    <row r="591" spans="1:11" s="108" customFormat="1" ht="14.25" customHeight="1">
      <c r="A591" s="6">
        <v>6</v>
      </c>
      <c r="B591" s="115" t="s">
        <v>668</v>
      </c>
      <c r="C591" s="6">
        <v>1</v>
      </c>
      <c r="D591" s="122" t="s">
        <v>669</v>
      </c>
      <c r="E591" s="126" t="s">
        <v>659</v>
      </c>
      <c r="F591" s="130" t="s">
        <v>660</v>
      </c>
      <c r="G591" s="134">
        <v>45</v>
      </c>
      <c r="H591" s="133">
        <v>45</v>
      </c>
      <c r="I591" s="133">
        <f t="shared" si="7"/>
        <v>0</v>
      </c>
      <c r="J591" s="66"/>
      <c r="K591" s="109"/>
    </row>
    <row r="592" spans="1:11" s="108" customFormat="1" ht="23.25" customHeight="1">
      <c r="A592" s="11">
        <v>7</v>
      </c>
      <c r="B592" s="115" t="s">
        <v>670</v>
      </c>
      <c r="C592" s="6">
        <v>1</v>
      </c>
      <c r="D592" s="122" t="s">
        <v>671</v>
      </c>
      <c r="E592" s="27" t="s">
        <v>672</v>
      </c>
      <c r="F592" s="130" t="s">
        <v>660</v>
      </c>
      <c r="G592" s="134">
        <v>246.1</v>
      </c>
      <c r="H592" s="133">
        <v>246.1</v>
      </c>
      <c r="I592" s="133">
        <f t="shared" si="7"/>
        <v>0</v>
      </c>
      <c r="J592" s="106" t="s">
        <v>673</v>
      </c>
      <c r="K592" s="109"/>
    </row>
    <row r="593" spans="1:11" s="108" customFormat="1" ht="34.5" customHeight="1">
      <c r="A593" s="6">
        <v>8</v>
      </c>
      <c r="B593" s="115" t="s">
        <v>674</v>
      </c>
      <c r="C593" s="6">
        <v>1</v>
      </c>
      <c r="D593" s="122" t="s">
        <v>675</v>
      </c>
      <c r="E593" s="126" t="s">
        <v>676</v>
      </c>
      <c r="F593" s="130" t="s">
        <v>660</v>
      </c>
      <c r="G593" s="134">
        <v>160</v>
      </c>
      <c r="H593" s="133">
        <v>160</v>
      </c>
      <c r="I593" s="133">
        <f t="shared" si="7"/>
        <v>0</v>
      </c>
      <c r="J593" s="63" t="s">
        <v>677</v>
      </c>
      <c r="K593" s="109"/>
    </row>
    <row r="594" spans="1:11" s="108" customFormat="1" ht="25.5">
      <c r="A594" s="11">
        <v>9</v>
      </c>
      <c r="B594" s="115" t="s">
        <v>678</v>
      </c>
      <c r="C594" s="6">
        <v>1</v>
      </c>
      <c r="D594" s="122" t="s">
        <v>679</v>
      </c>
      <c r="E594" s="126" t="s">
        <v>680</v>
      </c>
      <c r="F594" s="130" t="s">
        <v>660</v>
      </c>
      <c r="G594" s="134">
        <v>260.2</v>
      </c>
      <c r="H594" s="133">
        <v>260.2</v>
      </c>
      <c r="I594" s="133">
        <f t="shared" si="7"/>
        <v>0</v>
      </c>
      <c r="J594" s="66"/>
      <c r="K594" s="109"/>
    </row>
    <row r="595" spans="1:11" s="108" customFormat="1" ht="34.5" customHeight="1">
      <c r="A595" s="6">
        <v>10</v>
      </c>
      <c r="B595" s="115" t="s">
        <v>681</v>
      </c>
      <c r="C595" s="6">
        <v>1</v>
      </c>
      <c r="D595" s="122" t="s">
        <v>682</v>
      </c>
      <c r="E595" s="126" t="s">
        <v>683</v>
      </c>
      <c r="F595" s="130" t="s">
        <v>660</v>
      </c>
      <c r="G595" s="134">
        <v>434.45</v>
      </c>
      <c r="H595" s="133">
        <v>434.45</v>
      </c>
      <c r="I595" s="133">
        <f t="shared" si="7"/>
        <v>0</v>
      </c>
      <c r="J595" s="63" t="s">
        <v>677</v>
      </c>
      <c r="K595" s="109"/>
    </row>
    <row r="596" spans="1:11" s="108" customFormat="1" ht="26.25" customHeight="1">
      <c r="A596" s="11">
        <v>11</v>
      </c>
      <c r="B596" s="115" t="s">
        <v>670</v>
      </c>
      <c r="C596" s="6">
        <v>1</v>
      </c>
      <c r="D596" s="122" t="s">
        <v>684</v>
      </c>
      <c r="E596" s="119" t="s">
        <v>685</v>
      </c>
      <c r="F596" s="130" t="s">
        <v>660</v>
      </c>
      <c r="G596" s="134">
        <v>278.2</v>
      </c>
      <c r="H596" s="133">
        <v>278.2</v>
      </c>
      <c r="I596" s="133">
        <v>0</v>
      </c>
      <c r="J596" s="63" t="s">
        <v>673</v>
      </c>
      <c r="K596" s="109"/>
    </row>
    <row r="597" spans="1:11" s="108" customFormat="1" ht="21.75" customHeight="1">
      <c r="A597" s="6">
        <v>12</v>
      </c>
      <c r="B597" s="114" t="s">
        <v>657</v>
      </c>
      <c r="C597" s="11">
        <v>3</v>
      </c>
      <c r="D597" s="122" t="s">
        <v>686</v>
      </c>
      <c r="E597" s="125" t="s">
        <v>659</v>
      </c>
      <c r="F597" s="130" t="s">
        <v>660</v>
      </c>
      <c r="G597" s="133">
        <v>210</v>
      </c>
      <c r="H597" s="133">
        <v>210</v>
      </c>
      <c r="I597" s="133">
        <f t="shared" si="7"/>
        <v>0</v>
      </c>
      <c r="J597" s="67"/>
      <c r="K597" s="109"/>
    </row>
    <row r="598" spans="1:11" s="193" customFormat="1" ht="96">
      <c r="A598" s="423" t="s">
        <v>5</v>
      </c>
      <c r="B598" s="194" t="s">
        <v>155</v>
      </c>
      <c r="C598" s="194" t="s">
        <v>156</v>
      </c>
      <c r="D598" s="194" t="s">
        <v>8</v>
      </c>
      <c r="E598" s="194" t="s">
        <v>157</v>
      </c>
      <c r="F598" s="194" t="s">
        <v>158</v>
      </c>
      <c r="G598" s="194" t="s">
        <v>10</v>
      </c>
      <c r="H598" s="194" t="s">
        <v>159</v>
      </c>
      <c r="I598" s="194" t="s">
        <v>160</v>
      </c>
      <c r="J598" s="194" t="s">
        <v>161</v>
      </c>
      <c r="K598" s="195" t="s">
        <v>14</v>
      </c>
    </row>
    <row r="599" spans="1:11" s="108" customFormat="1" ht="18" customHeight="1">
      <c r="A599" s="11">
        <v>13</v>
      </c>
      <c r="B599" s="115" t="s">
        <v>687</v>
      </c>
      <c r="C599" s="6">
        <v>2</v>
      </c>
      <c r="D599" s="122" t="s">
        <v>688</v>
      </c>
      <c r="E599" s="126" t="s">
        <v>659</v>
      </c>
      <c r="F599" s="58" t="s">
        <v>660</v>
      </c>
      <c r="G599" s="134">
        <v>50</v>
      </c>
      <c r="H599" s="134">
        <v>50</v>
      </c>
      <c r="I599" s="134">
        <f t="shared" si="7"/>
        <v>0</v>
      </c>
      <c r="J599" s="66"/>
      <c r="K599" s="109"/>
    </row>
    <row r="600" spans="1:11" s="108" customFormat="1" ht="21.75" customHeight="1">
      <c r="A600" s="6">
        <v>14</v>
      </c>
      <c r="B600" s="115" t="s">
        <v>689</v>
      </c>
      <c r="C600" s="6">
        <v>2</v>
      </c>
      <c r="D600" s="122" t="s">
        <v>690</v>
      </c>
      <c r="E600" s="126" t="s">
        <v>659</v>
      </c>
      <c r="F600" s="130" t="s">
        <v>660</v>
      </c>
      <c r="G600" s="134">
        <v>50</v>
      </c>
      <c r="H600" s="133">
        <v>50</v>
      </c>
      <c r="I600" s="133">
        <f t="shared" si="7"/>
        <v>0</v>
      </c>
      <c r="J600" s="63" t="s">
        <v>673</v>
      </c>
      <c r="K600" s="109"/>
    </row>
    <row r="601" spans="1:11" s="108" customFormat="1" ht="22.5" customHeight="1">
      <c r="A601" s="11">
        <v>15</v>
      </c>
      <c r="B601" s="115" t="s">
        <v>691</v>
      </c>
      <c r="C601" s="6">
        <v>1</v>
      </c>
      <c r="D601" s="122" t="s">
        <v>692</v>
      </c>
      <c r="E601" s="126" t="s">
        <v>659</v>
      </c>
      <c r="F601" s="130" t="s">
        <v>660</v>
      </c>
      <c r="G601" s="134">
        <v>500</v>
      </c>
      <c r="H601" s="133">
        <v>500</v>
      </c>
      <c r="I601" s="133">
        <f t="shared" si="7"/>
        <v>0</v>
      </c>
      <c r="J601" s="63" t="s">
        <v>673</v>
      </c>
      <c r="K601" s="109"/>
    </row>
    <row r="602" spans="1:11" s="108" customFormat="1" ht="24" customHeight="1">
      <c r="A602" s="6">
        <v>16</v>
      </c>
      <c r="B602" s="115" t="s">
        <v>693</v>
      </c>
      <c r="C602" s="6">
        <v>1</v>
      </c>
      <c r="D602" s="122" t="s">
        <v>694</v>
      </c>
      <c r="E602" s="126" t="s">
        <v>659</v>
      </c>
      <c r="F602" s="11" t="s">
        <v>228</v>
      </c>
      <c r="G602" s="133">
        <v>100</v>
      </c>
      <c r="H602" s="133">
        <v>100</v>
      </c>
      <c r="I602" s="133">
        <f t="shared" si="7"/>
        <v>0</v>
      </c>
      <c r="J602" s="63" t="s">
        <v>673</v>
      </c>
      <c r="K602" s="109"/>
    </row>
    <row r="603" spans="1:11" s="108" customFormat="1" ht="25.5">
      <c r="A603" s="11">
        <v>17</v>
      </c>
      <c r="B603" s="115" t="s">
        <v>695</v>
      </c>
      <c r="C603" s="6">
        <v>1</v>
      </c>
      <c r="D603" s="122" t="s">
        <v>696</v>
      </c>
      <c r="E603" s="126" t="s">
        <v>697</v>
      </c>
      <c r="F603" s="130" t="s">
        <v>660</v>
      </c>
      <c r="G603" s="134">
        <v>500</v>
      </c>
      <c r="H603" s="133">
        <v>500</v>
      </c>
      <c r="I603" s="133">
        <f t="shared" si="7"/>
        <v>0</v>
      </c>
      <c r="J603" s="66"/>
      <c r="K603" s="109"/>
    </row>
    <row r="604" spans="1:11" s="108" customFormat="1" ht="38.25">
      <c r="A604" s="6">
        <v>18</v>
      </c>
      <c r="B604" s="115" t="s">
        <v>698</v>
      </c>
      <c r="C604" s="6">
        <v>1</v>
      </c>
      <c r="D604" s="122" t="s">
        <v>699</v>
      </c>
      <c r="E604" s="126" t="s">
        <v>700</v>
      </c>
      <c r="F604" s="6" t="s">
        <v>228</v>
      </c>
      <c r="G604" s="134">
        <v>50</v>
      </c>
      <c r="H604" s="133">
        <v>50</v>
      </c>
      <c r="I604" s="133">
        <f t="shared" si="7"/>
        <v>0</v>
      </c>
      <c r="J604" s="110" t="s">
        <v>701</v>
      </c>
      <c r="K604" s="109"/>
    </row>
    <row r="605" spans="1:11" s="108" customFormat="1" ht="12.75">
      <c r="A605" s="11">
        <v>19</v>
      </c>
      <c r="B605" s="115" t="s">
        <v>702</v>
      </c>
      <c r="C605" s="6">
        <v>1</v>
      </c>
      <c r="D605" s="122" t="s">
        <v>703</v>
      </c>
      <c r="E605" s="126" t="s">
        <v>700</v>
      </c>
      <c r="F605" s="6" t="s">
        <v>704</v>
      </c>
      <c r="G605" s="134">
        <v>303.02999999999997</v>
      </c>
      <c r="H605" s="133">
        <v>303.02999999999997</v>
      </c>
      <c r="I605" s="133">
        <f t="shared" si="7"/>
        <v>0</v>
      </c>
      <c r="J605" s="66"/>
      <c r="K605" s="109"/>
    </row>
    <row r="606" spans="1:11" s="108" customFormat="1" ht="12.75">
      <c r="A606" s="6">
        <v>20</v>
      </c>
      <c r="B606" s="115" t="s">
        <v>668</v>
      </c>
      <c r="C606" s="6">
        <v>1</v>
      </c>
      <c r="D606" s="122" t="s">
        <v>705</v>
      </c>
      <c r="E606" s="126" t="s">
        <v>659</v>
      </c>
      <c r="F606" s="130" t="s">
        <v>660</v>
      </c>
      <c r="G606" s="134">
        <v>45</v>
      </c>
      <c r="H606" s="133">
        <v>45</v>
      </c>
      <c r="I606" s="133">
        <f t="shared" si="7"/>
        <v>0</v>
      </c>
      <c r="J606" s="66"/>
      <c r="K606" s="109"/>
    </row>
    <row r="607" spans="1:11" s="108" customFormat="1" ht="12.75">
      <c r="A607" s="11">
        <v>21</v>
      </c>
      <c r="B607" s="115" t="s">
        <v>678</v>
      </c>
      <c r="C607" s="6">
        <v>1</v>
      </c>
      <c r="D607" s="122" t="s">
        <v>706</v>
      </c>
      <c r="E607" s="126" t="s">
        <v>659</v>
      </c>
      <c r="F607" s="130" t="s">
        <v>660</v>
      </c>
      <c r="G607" s="134">
        <v>260.2</v>
      </c>
      <c r="H607" s="133">
        <v>260.2</v>
      </c>
      <c r="I607" s="133">
        <f t="shared" si="7"/>
        <v>0</v>
      </c>
      <c r="J607" s="66"/>
      <c r="K607" s="109"/>
    </row>
    <row r="608" spans="1:11" s="108" customFormat="1" ht="33.75">
      <c r="A608" s="6">
        <v>22</v>
      </c>
      <c r="B608" s="115" t="s">
        <v>707</v>
      </c>
      <c r="C608" s="6">
        <v>1</v>
      </c>
      <c r="D608" s="122" t="s">
        <v>708</v>
      </c>
      <c r="E608" s="126" t="s">
        <v>709</v>
      </c>
      <c r="F608" s="130" t="s">
        <v>228</v>
      </c>
      <c r="G608" s="134">
        <v>116.62</v>
      </c>
      <c r="H608" s="133">
        <v>116.62</v>
      </c>
      <c r="I608" s="133">
        <f t="shared" si="7"/>
        <v>0</v>
      </c>
      <c r="J608" s="63" t="s">
        <v>673</v>
      </c>
      <c r="K608" s="109"/>
    </row>
    <row r="609" spans="1:11" s="108" customFormat="1" ht="33.75">
      <c r="A609" s="11">
        <v>23</v>
      </c>
      <c r="B609" s="115" t="s">
        <v>670</v>
      </c>
      <c r="C609" s="6">
        <v>1</v>
      </c>
      <c r="D609" s="122" t="s">
        <v>710</v>
      </c>
      <c r="E609" s="126" t="s">
        <v>711</v>
      </c>
      <c r="F609" s="130" t="s">
        <v>660</v>
      </c>
      <c r="G609" s="134">
        <v>275</v>
      </c>
      <c r="H609" s="133">
        <v>275</v>
      </c>
      <c r="I609" s="133">
        <v>0</v>
      </c>
      <c r="J609" s="63" t="s">
        <v>673</v>
      </c>
      <c r="K609" s="109"/>
    </row>
    <row r="610" spans="1:11" s="108" customFormat="1" ht="12.75">
      <c r="A610" s="6">
        <v>24</v>
      </c>
      <c r="B610" s="114" t="s">
        <v>712</v>
      </c>
      <c r="C610" s="11">
        <v>3</v>
      </c>
      <c r="D610" s="122" t="s">
        <v>713</v>
      </c>
      <c r="E610" s="125" t="s">
        <v>205</v>
      </c>
      <c r="F610" s="130" t="s">
        <v>660</v>
      </c>
      <c r="G610" s="133">
        <v>120</v>
      </c>
      <c r="H610" s="133">
        <v>120</v>
      </c>
      <c r="I610" s="133">
        <f t="shared" si="7"/>
        <v>0</v>
      </c>
      <c r="J610" s="67"/>
      <c r="K610" s="109"/>
    </row>
    <row r="611" spans="1:11" s="108" customFormat="1" ht="12.75">
      <c r="A611" s="11">
        <v>25</v>
      </c>
      <c r="B611" s="115" t="s">
        <v>714</v>
      </c>
      <c r="C611" s="6">
        <v>6</v>
      </c>
      <c r="D611" s="122" t="s">
        <v>715</v>
      </c>
      <c r="E611" s="125" t="s">
        <v>205</v>
      </c>
      <c r="F611" s="130" t="s">
        <v>660</v>
      </c>
      <c r="G611" s="134">
        <v>180</v>
      </c>
      <c r="H611" s="133">
        <v>180</v>
      </c>
      <c r="I611" s="133">
        <f t="shared" si="7"/>
        <v>0</v>
      </c>
      <c r="J611" s="66"/>
      <c r="K611" s="109"/>
    </row>
    <row r="612" spans="1:11" s="108" customFormat="1" ht="12.75">
      <c r="A612" s="6">
        <v>26</v>
      </c>
      <c r="B612" s="115" t="s">
        <v>661</v>
      </c>
      <c r="C612" s="6">
        <v>1</v>
      </c>
      <c r="D612" s="122" t="s">
        <v>716</v>
      </c>
      <c r="E612" s="125" t="s">
        <v>205</v>
      </c>
      <c r="F612" s="130" t="s">
        <v>660</v>
      </c>
      <c r="G612" s="134">
        <v>45</v>
      </c>
      <c r="H612" s="133">
        <v>45</v>
      </c>
      <c r="I612" s="133">
        <f t="shared" si="7"/>
        <v>0</v>
      </c>
      <c r="J612" s="66"/>
      <c r="K612" s="109"/>
    </row>
    <row r="613" spans="1:11" s="108" customFormat="1" ht="22.5">
      <c r="A613" s="11">
        <v>27</v>
      </c>
      <c r="B613" s="115" t="s">
        <v>717</v>
      </c>
      <c r="C613" s="6">
        <v>1</v>
      </c>
      <c r="D613" s="122" t="s">
        <v>718</v>
      </c>
      <c r="E613" s="125" t="s">
        <v>205</v>
      </c>
      <c r="F613" s="6" t="s">
        <v>228</v>
      </c>
      <c r="G613" s="134">
        <v>200</v>
      </c>
      <c r="H613" s="133">
        <v>200</v>
      </c>
      <c r="I613" s="133">
        <f t="shared" si="7"/>
        <v>0</v>
      </c>
      <c r="J613" s="63" t="s">
        <v>719</v>
      </c>
      <c r="K613" s="109"/>
    </row>
    <row r="614" spans="1:11" s="108" customFormat="1" ht="33.75">
      <c r="A614" s="6">
        <v>28</v>
      </c>
      <c r="B614" s="23" t="s">
        <v>85</v>
      </c>
      <c r="C614" s="6">
        <v>1</v>
      </c>
      <c r="D614" s="122" t="s">
        <v>720</v>
      </c>
      <c r="E614" s="119" t="s">
        <v>721</v>
      </c>
      <c r="F614" s="58" t="s">
        <v>704</v>
      </c>
      <c r="G614" s="134">
        <v>19.2</v>
      </c>
      <c r="H614" s="133">
        <v>19.2</v>
      </c>
      <c r="I614" s="133">
        <f t="shared" si="7"/>
        <v>0</v>
      </c>
      <c r="J614" s="63" t="s">
        <v>673</v>
      </c>
      <c r="K614" s="109"/>
    </row>
    <row r="615" spans="1:11" s="108" customFormat="1" ht="22.5">
      <c r="A615" s="11">
        <v>29</v>
      </c>
      <c r="B615" s="115" t="s">
        <v>722</v>
      </c>
      <c r="C615" s="6">
        <v>1</v>
      </c>
      <c r="D615" s="122" t="s">
        <v>723</v>
      </c>
      <c r="E615" s="125" t="s">
        <v>205</v>
      </c>
      <c r="F615" s="6" t="s">
        <v>228</v>
      </c>
      <c r="G615" s="134">
        <v>200</v>
      </c>
      <c r="H615" s="133">
        <v>200</v>
      </c>
      <c r="I615" s="133">
        <f t="shared" si="7"/>
        <v>0</v>
      </c>
      <c r="J615" s="63" t="s">
        <v>719</v>
      </c>
      <c r="K615" s="109"/>
    </row>
    <row r="616" spans="1:11" s="108" customFormat="1" ht="22.5">
      <c r="A616" s="6">
        <v>30</v>
      </c>
      <c r="B616" s="115" t="s">
        <v>69</v>
      </c>
      <c r="C616" s="6">
        <v>1</v>
      </c>
      <c r="D616" s="122" t="s">
        <v>724</v>
      </c>
      <c r="E616" s="125" t="s">
        <v>205</v>
      </c>
      <c r="F616" s="6" t="s">
        <v>228</v>
      </c>
      <c r="G616" s="134">
        <v>150</v>
      </c>
      <c r="H616" s="133">
        <v>150</v>
      </c>
      <c r="I616" s="133">
        <f t="shared" si="7"/>
        <v>0</v>
      </c>
      <c r="J616" s="63" t="s">
        <v>719</v>
      </c>
      <c r="K616" s="109"/>
    </row>
    <row r="617" spans="1:11" s="108" customFormat="1" ht="33.75">
      <c r="A617" s="11">
        <v>31</v>
      </c>
      <c r="B617" s="115" t="s">
        <v>725</v>
      </c>
      <c r="C617" s="6">
        <v>1</v>
      </c>
      <c r="D617" s="122" t="s">
        <v>726</v>
      </c>
      <c r="E617" s="125" t="s">
        <v>205</v>
      </c>
      <c r="F617" s="6" t="s">
        <v>228</v>
      </c>
      <c r="G617" s="134">
        <v>200</v>
      </c>
      <c r="H617" s="133">
        <v>200</v>
      </c>
      <c r="I617" s="133">
        <f t="shared" si="7"/>
        <v>0</v>
      </c>
      <c r="J617" s="63" t="s">
        <v>673</v>
      </c>
      <c r="K617" s="109"/>
    </row>
    <row r="618" spans="1:11" s="108" customFormat="1" ht="12.75">
      <c r="A618" s="6">
        <v>32</v>
      </c>
      <c r="B618" s="115" t="s">
        <v>727</v>
      </c>
      <c r="C618" s="6">
        <v>9</v>
      </c>
      <c r="D618" s="122" t="s">
        <v>728</v>
      </c>
      <c r="E618" s="125" t="s">
        <v>205</v>
      </c>
      <c r="F618" s="130" t="s">
        <v>660</v>
      </c>
      <c r="G618" s="134">
        <v>1300</v>
      </c>
      <c r="H618" s="133">
        <v>1300</v>
      </c>
      <c r="I618" s="133">
        <f t="shared" si="7"/>
        <v>0</v>
      </c>
      <c r="J618" s="55"/>
      <c r="K618" s="109"/>
    </row>
    <row r="619" spans="1:11" s="193" customFormat="1" ht="96">
      <c r="A619" s="423" t="s">
        <v>5</v>
      </c>
      <c r="B619" s="194" t="s">
        <v>155</v>
      </c>
      <c r="C619" s="194" t="s">
        <v>156</v>
      </c>
      <c r="D619" s="194" t="s">
        <v>8</v>
      </c>
      <c r="E619" s="194" t="s">
        <v>157</v>
      </c>
      <c r="F619" s="194" t="s">
        <v>158</v>
      </c>
      <c r="G619" s="194" t="s">
        <v>10</v>
      </c>
      <c r="H619" s="194" t="s">
        <v>159</v>
      </c>
      <c r="I619" s="194" t="s">
        <v>160</v>
      </c>
      <c r="J619" s="194" t="s">
        <v>161</v>
      </c>
      <c r="K619" s="195" t="s">
        <v>14</v>
      </c>
    </row>
    <row r="620" spans="1:11" s="108" customFormat="1" ht="25.5">
      <c r="A620" s="11">
        <v>33</v>
      </c>
      <c r="B620" s="116" t="s">
        <v>729</v>
      </c>
      <c r="C620" s="6">
        <v>2</v>
      </c>
      <c r="D620" s="122" t="s">
        <v>730</v>
      </c>
      <c r="E620" s="126" t="s">
        <v>731</v>
      </c>
      <c r="F620" s="131" t="s">
        <v>228</v>
      </c>
      <c r="G620" s="134">
        <v>60</v>
      </c>
      <c r="H620" s="133">
        <v>60</v>
      </c>
      <c r="I620" s="133">
        <f t="shared" si="7"/>
        <v>0</v>
      </c>
      <c r="J620" s="63" t="s">
        <v>719</v>
      </c>
      <c r="K620" s="109"/>
    </row>
    <row r="621" spans="1:11" s="108" customFormat="1" ht="33.75">
      <c r="A621" s="6">
        <v>34</v>
      </c>
      <c r="B621" s="116" t="s">
        <v>729</v>
      </c>
      <c r="C621" s="6">
        <v>1</v>
      </c>
      <c r="D621" s="122" t="s">
        <v>732</v>
      </c>
      <c r="E621" s="126" t="s">
        <v>733</v>
      </c>
      <c r="F621" s="131" t="s">
        <v>228</v>
      </c>
      <c r="G621" s="134">
        <v>30</v>
      </c>
      <c r="H621" s="133">
        <v>30</v>
      </c>
      <c r="I621" s="133">
        <f t="shared" si="7"/>
        <v>0</v>
      </c>
      <c r="J621" s="63" t="s">
        <v>673</v>
      </c>
      <c r="K621" s="109"/>
    </row>
    <row r="622" spans="1:11" s="108" customFormat="1" ht="36" customHeight="1">
      <c r="A622" s="11">
        <v>35</v>
      </c>
      <c r="B622" s="115" t="s">
        <v>734</v>
      </c>
      <c r="C622" s="6">
        <v>2</v>
      </c>
      <c r="D622" s="122" t="s">
        <v>735</v>
      </c>
      <c r="E622" s="126" t="s">
        <v>736</v>
      </c>
      <c r="F622" s="131" t="s">
        <v>228</v>
      </c>
      <c r="G622" s="134">
        <v>60</v>
      </c>
      <c r="H622" s="133">
        <v>60</v>
      </c>
      <c r="I622" s="133">
        <f t="shared" si="7"/>
        <v>0</v>
      </c>
      <c r="J622" s="63" t="s">
        <v>677</v>
      </c>
      <c r="K622" s="109"/>
    </row>
    <row r="623" spans="1:11" s="108" customFormat="1" ht="45">
      <c r="A623" s="6">
        <v>36</v>
      </c>
      <c r="B623" s="115" t="s">
        <v>737</v>
      </c>
      <c r="C623" s="6">
        <v>1</v>
      </c>
      <c r="D623" s="122" t="s">
        <v>738</v>
      </c>
      <c r="E623" s="126" t="s">
        <v>739</v>
      </c>
      <c r="F623" s="130" t="s">
        <v>228</v>
      </c>
      <c r="G623" s="134">
        <v>142.69999999999999</v>
      </c>
      <c r="H623" s="133">
        <v>142.69999999999999</v>
      </c>
      <c r="I623" s="133">
        <f>G623-H623</f>
        <v>0</v>
      </c>
      <c r="J623" s="63" t="s">
        <v>677</v>
      </c>
      <c r="K623" s="109"/>
    </row>
    <row r="624" spans="1:11" s="108" customFormat="1" ht="18.75" customHeight="1">
      <c r="A624" s="6">
        <v>37</v>
      </c>
      <c r="B624" s="21" t="s">
        <v>678</v>
      </c>
      <c r="C624" s="6">
        <v>1</v>
      </c>
      <c r="D624" s="122" t="s">
        <v>740</v>
      </c>
      <c r="E624" s="126" t="s">
        <v>659</v>
      </c>
      <c r="F624" s="58" t="s">
        <v>660</v>
      </c>
      <c r="G624" s="134">
        <v>260.2</v>
      </c>
      <c r="H624" s="134">
        <v>260.2</v>
      </c>
      <c r="I624" s="134">
        <f t="shared" si="7"/>
        <v>0</v>
      </c>
      <c r="J624" s="66"/>
      <c r="K624" s="109"/>
    </row>
    <row r="625" spans="1:11" s="108" customFormat="1" ht="12.75">
      <c r="A625" s="6">
        <v>38</v>
      </c>
      <c r="B625" s="21" t="s">
        <v>741</v>
      </c>
      <c r="C625" s="6">
        <v>2</v>
      </c>
      <c r="D625" s="122" t="s">
        <v>742</v>
      </c>
      <c r="E625" s="126" t="s">
        <v>179</v>
      </c>
      <c r="F625" s="58" t="s">
        <v>660</v>
      </c>
      <c r="G625" s="134">
        <v>200</v>
      </c>
      <c r="H625" s="134">
        <v>200</v>
      </c>
      <c r="I625" s="134">
        <f t="shared" si="7"/>
        <v>0</v>
      </c>
      <c r="J625" s="66"/>
      <c r="K625" s="109"/>
    </row>
    <row r="626" spans="1:11" s="108" customFormat="1" ht="25.5">
      <c r="A626" s="11">
        <v>39</v>
      </c>
      <c r="B626" s="115" t="s">
        <v>743</v>
      </c>
      <c r="C626" s="6">
        <v>1</v>
      </c>
      <c r="D626" s="122" t="s">
        <v>744</v>
      </c>
      <c r="E626" s="126" t="s">
        <v>745</v>
      </c>
      <c r="F626" s="130" t="s">
        <v>660</v>
      </c>
      <c r="G626" s="134">
        <v>390.78</v>
      </c>
      <c r="H626" s="133">
        <v>390.78</v>
      </c>
      <c r="I626" s="133">
        <f t="shared" si="7"/>
        <v>0</v>
      </c>
      <c r="J626" s="66"/>
      <c r="K626" s="109"/>
    </row>
    <row r="627" spans="1:11" s="108" customFormat="1" ht="25.5">
      <c r="A627" s="6">
        <v>40</v>
      </c>
      <c r="B627" s="115" t="s">
        <v>746</v>
      </c>
      <c r="C627" s="6">
        <v>1</v>
      </c>
      <c r="D627" s="122" t="s">
        <v>747</v>
      </c>
      <c r="E627" s="126" t="s">
        <v>745</v>
      </c>
      <c r="F627" s="130" t="s">
        <v>660</v>
      </c>
      <c r="G627" s="134">
        <v>360.36</v>
      </c>
      <c r="H627" s="133">
        <v>360.36</v>
      </c>
      <c r="I627" s="133">
        <f t="shared" si="7"/>
        <v>0</v>
      </c>
      <c r="J627" s="66"/>
      <c r="K627" s="109"/>
    </row>
    <row r="628" spans="1:11" s="108" customFormat="1" ht="12.75">
      <c r="A628" s="11">
        <v>41</v>
      </c>
      <c r="B628" s="115" t="s">
        <v>178</v>
      </c>
      <c r="C628" s="6">
        <v>2</v>
      </c>
      <c r="D628" s="122" t="s">
        <v>748</v>
      </c>
      <c r="E628" s="126" t="s">
        <v>205</v>
      </c>
      <c r="F628" s="130" t="s">
        <v>660</v>
      </c>
      <c r="G628" s="134">
        <v>35</v>
      </c>
      <c r="H628" s="133">
        <v>35</v>
      </c>
      <c r="I628" s="133">
        <f t="shared" si="7"/>
        <v>0</v>
      </c>
      <c r="J628" s="66"/>
      <c r="K628" s="109"/>
    </row>
    <row r="629" spans="1:11" s="108" customFormat="1" ht="12.75">
      <c r="A629" s="6">
        <v>42</v>
      </c>
      <c r="B629" s="115" t="s">
        <v>749</v>
      </c>
      <c r="C629" s="6">
        <v>3</v>
      </c>
      <c r="D629" s="122" t="s">
        <v>750</v>
      </c>
      <c r="E629" s="126" t="s">
        <v>205</v>
      </c>
      <c r="F629" s="130" t="s">
        <v>660</v>
      </c>
      <c r="G629" s="134">
        <v>135</v>
      </c>
      <c r="H629" s="133">
        <v>135</v>
      </c>
      <c r="I629" s="133">
        <f t="shared" si="7"/>
        <v>0</v>
      </c>
      <c r="J629" s="66"/>
      <c r="K629" s="109"/>
    </row>
    <row r="630" spans="1:11" s="108" customFormat="1" ht="12.75">
      <c r="A630" s="11">
        <v>43</v>
      </c>
      <c r="B630" s="115" t="s">
        <v>751</v>
      </c>
      <c r="C630" s="6">
        <v>1</v>
      </c>
      <c r="D630" s="122" t="s">
        <v>752</v>
      </c>
      <c r="E630" s="126" t="s">
        <v>753</v>
      </c>
      <c r="F630" s="130" t="s">
        <v>660</v>
      </c>
      <c r="G630" s="134">
        <v>12</v>
      </c>
      <c r="H630" s="133">
        <v>12</v>
      </c>
      <c r="I630" s="133">
        <f t="shared" si="7"/>
        <v>0</v>
      </c>
      <c r="J630" s="66"/>
      <c r="K630" s="109"/>
    </row>
    <row r="631" spans="1:11" s="108" customFormat="1" ht="12.75">
      <c r="A631" s="6">
        <v>44</v>
      </c>
      <c r="B631" s="115" t="s">
        <v>754</v>
      </c>
      <c r="C631" s="6">
        <v>2</v>
      </c>
      <c r="D631" s="122" t="s">
        <v>755</v>
      </c>
      <c r="E631" s="126" t="s">
        <v>179</v>
      </c>
      <c r="F631" s="130" t="s">
        <v>660</v>
      </c>
      <c r="G631" s="134">
        <v>130</v>
      </c>
      <c r="H631" s="133">
        <v>130</v>
      </c>
      <c r="I631" s="133">
        <f t="shared" si="7"/>
        <v>0</v>
      </c>
      <c r="J631" s="66"/>
      <c r="K631" s="109"/>
    </row>
    <row r="632" spans="1:11" s="108" customFormat="1" ht="45">
      <c r="A632" s="11">
        <v>45</v>
      </c>
      <c r="B632" s="117" t="s">
        <v>756</v>
      </c>
      <c r="C632" s="6">
        <v>1</v>
      </c>
      <c r="D632" s="122" t="s">
        <v>757</v>
      </c>
      <c r="E632" s="126" t="s">
        <v>179</v>
      </c>
      <c r="F632" s="6" t="s">
        <v>228</v>
      </c>
      <c r="G632" s="134">
        <v>50</v>
      </c>
      <c r="H632" s="133">
        <v>50</v>
      </c>
      <c r="I632" s="133">
        <f t="shared" si="7"/>
        <v>0</v>
      </c>
      <c r="J632" s="63" t="s">
        <v>677</v>
      </c>
      <c r="K632" s="109"/>
    </row>
    <row r="633" spans="1:11" s="108" customFormat="1" ht="33.75">
      <c r="A633" s="6">
        <v>46</v>
      </c>
      <c r="B633" s="115" t="s">
        <v>678</v>
      </c>
      <c r="C633" s="6">
        <v>1</v>
      </c>
      <c r="D633" s="122" t="s">
        <v>758</v>
      </c>
      <c r="E633" s="126" t="s">
        <v>179</v>
      </c>
      <c r="F633" s="130" t="s">
        <v>660</v>
      </c>
      <c r="G633" s="134">
        <v>260.2</v>
      </c>
      <c r="H633" s="133">
        <v>260.2</v>
      </c>
      <c r="I633" s="133">
        <f t="shared" si="7"/>
        <v>0</v>
      </c>
      <c r="J633" s="63" t="s">
        <v>673</v>
      </c>
      <c r="K633" s="109"/>
    </row>
    <row r="634" spans="1:11" s="108" customFormat="1" ht="45">
      <c r="A634" s="11">
        <v>47</v>
      </c>
      <c r="B634" s="115" t="s">
        <v>759</v>
      </c>
      <c r="C634" s="6">
        <v>2</v>
      </c>
      <c r="D634" s="122" t="s">
        <v>760</v>
      </c>
      <c r="E634" s="126" t="s">
        <v>761</v>
      </c>
      <c r="F634" s="130" t="s">
        <v>660</v>
      </c>
      <c r="G634" s="134">
        <v>189.54</v>
      </c>
      <c r="H634" s="133">
        <v>189.54</v>
      </c>
      <c r="I634" s="133">
        <f t="shared" si="7"/>
        <v>0</v>
      </c>
      <c r="J634" s="63" t="s">
        <v>677</v>
      </c>
      <c r="K634" s="109"/>
    </row>
    <row r="635" spans="1:11" s="108" customFormat="1" ht="33.75">
      <c r="A635" s="6">
        <v>48</v>
      </c>
      <c r="B635" s="115" t="s">
        <v>762</v>
      </c>
      <c r="C635" s="6">
        <v>1</v>
      </c>
      <c r="D635" s="122" t="s">
        <v>763</v>
      </c>
      <c r="E635" s="126" t="s">
        <v>764</v>
      </c>
      <c r="F635" s="58" t="s">
        <v>228</v>
      </c>
      <c r="G635" s="134">
        <v>289.72000000000003</v>
      </c>
      <c r="H635" s="133">
        <v>289.72000000000003</v>
      </c>
      <c r="I635" s="133">
        <f t="shared" si="7"/>
        <v>0</v>
      </c>
      <c r="J635" s="63" t="s">
        <v>673</v>
      </c>
      <c r="K635" s="109"/>
    </row>
    <row r="636" spans="1:11" s="193" customFormat="1" ht="96">
      <c r="A636" s="423" t="s">
        <v>5</v>
      </c>
      <c r="B636" s="194" t="s">
        <v>155</v>
      </c>
      <c r="C636" s="194" t="s">
        <v>156</v>
      </c>
      <c r="D636" s="194" t="s">
        <v>8</v>
      </c>
      <c r="E636" s="194" t="s">
        <v>157</v>
      </c>
      <c r="F636" s="194" t="s">
        <v>158</v>
      </c>
      <c r="G636" s="194" t="s">
        <v>10</v>
      </c>
      <c r="H636" s="194" t="s">
        <v>159</v>
      </c>
      <c r="I636" s="194" t="s">
        <v>160</v>
      </c>
      <c r="J636" s="194" t="s">
        <v>161</v>
      </c>
      <c r="K636" s="195" t="s">
        <v>14</v>
      </c>
    </row>
    <row r="637" spans="1:11" s="108" customFormat="1" ht="33.75">
      <c r="A637" s="11">
        <v>49</v>
      </c>
      <c r="B637" s="23" t="s">
        <v>765</v>
      </c>
      <c r="C637" s="6">
        <v>1</v>
      </c>
      <c r="D637" s="122" t="s">
        <v>766</v>
      </c>
      <c r="E637" s="119" t="s">
        <v>179</v>
      </c>
      <c r="F637" s="6" t="s">
        <v>228</v>
      </c>
      <c r="G637" s="134">
        <v>50</v>
      </c>
      <c r="H637" s="134">
        <v>50</v>
      </c>
      <c r="I637" s="133">
        <f t="shared" si="7"/>
        <v>0</v>
      </c>
      <c r="J637" s="63" t="s">
        <v>673</v>
      </c>
      <c r="K637" s="109"/>
    </row>
    <row r="638" spans="1:11" s="108" customFormat="1" ht="33.75">
      <c r="A638" s="6">
        <v>50</v>
      </c>
      <c r="B638" s="23" t="s">
        <v>767</v>
      </c>
      <c r="C638" s="6">
        <v>1</v>
      </c>
      <c r="D638" s="122" t="s">
        <v>768</v>
      </c>
      <c r="E638" s="119" t="s">
        <v>179</v>
      </c>
      <c r="F638" s="6" t="s">
        <v>228</v>
      </c>
      <c r="G638" s="134">
        <v>50</v>
      </c>
      <c r="H638" s="134">
        <v>50</v>
      </c>
      <c r="I638" s="133">
        <f t="shared" si="7"/>
        <v>0</v>
      </c>
      <c r="J638" s="63" t="s">
        <v>673</v>
      </c>
      <c r="K638" s="109"/>
    </row>
    <row r="639" spans="1:11" s="108" customFormat="1" ht="12.75">
      <c r="A639" s="11">
        <v>51</v>
      </c>
      <c r="B639" s="23" t="s">
        <v>769</v>
      </c>
      <c r="C639" s="6">
        <v>1</v>
      </c>
      <c r="D639" s="122" t="s">
        <v>770</v>
      </c>
      <c r="E639" s="126" t="s">
        <v>771</v>
      </c>
      <c r="F639" s="130" t="s">
        <v>228</v>
      </c>
      <c r="G639" s="134">
        <v>345.1</v>
      </c>
      <c r="H639" s="133">
        <v>345.1</v>
      </c>
      <c r="I639" s="133">
        <f t="shared" si="7"/>
        <v>0</v>
      </c>
      <c r="J639" s="55"/>
      <c r="K639" s="109"/>
    </row>
    <row r="640" spans="1:11" s="108" customFormat="1" ht="12.75">
      <c r="A640" s="6">
        <v>52</v>
      </c>
      <c r="B640" s="114" t="s">
        <v>772</v>
      </c>
      <c r="C640" s="11">
        <v>1</v>
      </c>
      <c r="D640" s="122" t="s">
        <v>773</v>
      </c>
      <c r="E640" s="126" t="s">
        <v>774</v>
      </c>
      <c r="F640" s="130" t="s">
        <v>704</v>
      </c>
      <c r="G640" s="133">
        <v>334.62</v>
      </c>
      <c r="H640" s="133">
        <v>334.62</v>
      </c>
      <c r="I640" s="133">
        <f t="shared" si="7"/>
        <v>0</v>
      </c>
      <c r="J640" s="111"/>
      <c r="K640" s="109"/>
    </row>
    <row r="641" spans="1:11" s="108" customFormat="1" ht="12.75">
      <c r="A641" s="6">
        <v>53</v>
      </c>
      <c r="B641" s="21" t="s">
        <v>772</v>
      </c>
      <c r="C641" s="6">
        <v>1</v>
      </c>
      <c r="D641" s="122" t="s">
        <v>775</v>
      </c>
      <c r="E641" s="126" t="s">
        <v>205</v>
      </c>
      <c r="F641" s="58" t="s">
        <v>704</v>
      </c>
      <c r="G641" s="134">
        <v>334.62</v>
      </c>
      <c r="H641" s="134">
        <v>334.62</v>
      </c>
      <c r="I641" s="134">
        <f t="shared" si="7"/>
        <v>0</v>
      </c>
      <c r="J641" s="55"/>
      <c r="K641" s="109"/>
    </row>
    <row r="642" spans="1:11" s="108" customFormat="1" ht="33.75">
      <c r="A642" s="6">
        <v>54</v>
      </c>
      <c r="B642" s="115" t="s">
        <v>776</v>
      </c>
      <c r="C642" s="6">
        <v>2</v>
      </c>
      <c r="D642" s="122" t="s">
        <v>777</v>
      </c>
      <c r="E642" s="126" t="s">
        <v>659</v>
      </c>
      <c r="F642" s="130" t="s">
        <v>704</v>
      </c>
      <c r="G642" s="134">
        <v>53.82</v>
      </c>
      <c r="H642" s="133">
        <v>53.82</v>
      </c>
      <c r="I642" s="133">
        <f t="shared" si="7"/>
        <v>0</v>
      </c>
      <c r="J642" s="63" t="s">
        <v>673</v>
      </c>
      <c r="K642" s="109"/>
    </row>
    <row r="643" spans="1:11" s="108" customFormat="1" ht="33.75">
      <c r="A643" s="11">
        <v>55</v>
      </c>
      <c r="B643" s="115" t="s">
        <v>778</v>
      </c>
      <c r="C643" s="6">
        <v>1</v>
      </c>
      <c r="D643" s="122" t="s">
        <v>779</v>
      </c>
      <c r="E643" s="126" t="s">
        <v>780</v>
      </c>
      <c r="F643" s="130" t="s">
        <v>704</v>
      </c>
      <c r="G643" s="134">
        <v>100</v>
      </c>
      <c r="H643" s="133">
        <v>100</v>
      </c>
      <c r="I643" s="133">
        <f t="shared" si="7"/>
        <v>0</v>
      </c>
      <c r="J643" s="63" t="s">
        <v>673</v>
      </c>
      <c r="K643" s="109"/>
    </row>
    <row r="644" spans="1:11" s="108" customFormat="1" ht="33.75">
      <c r="A644" s="6">
        <v>56</v>
      </c>
      <c r="B644" s="115" t="s">
        <v>781</v>
      </c>
      <c r="C644" s="6">
        <v>1</v>
      </c>
      <c r="D644" s="122" t="s">
        <v>782</v>
      </c>
      <c r="E644" s="126" t="s">
        <v>780</v>
      </c>
      <c r="F644" s="130" t="s">
        <v>704</v>
      </c>
      <c r="G644" s="134">
        <v>50</v>
      </c>
      <c r="H644" s="133">
        <v>50</v>
      </c>
      <c r="I644" s="133">
        <f t="shared" si="7"/>
        <v>0</v>
      </c>
      <c r="J644" s="63" t="s">
        <v>673</v>
      </c>
      <c r="K644" s="109"/>
    </row>
    <row r="645" spans="1:11" s="108" customFormat="1" ht="33.75">
      <c r="A645" s="11">
        <v>57</v>
      </c>
      <c r="B645" s="115" t="s">
        <v>783</v>
      </c>
      <c r="C645" s="6">
        <v>2</v>
      </c>
      <c r="D645" s="122" t="s">
        <v>784</v>
      </c>
      <c r="E645" s="126" t="s">
        <v>179</v>
      </c>
      <c r="F645" s="6" t="s">
        <v>228</v>
      </c>
      <c r="G645" s="134">
        <v>50</v>
      </c>
      <c r="H645" s="133">
        <v>50</v>
      </c>
      <c r="I645" s="133">
        <f t="shared" si="7"/>
        <v>0</v>
      </c>
      <c r="J645" s="63" t="s">
        <v>673</v>
      </c>
      <c r="K645" s="109"/>
    </row>
    <row r="646" spans="1:11" s="108" customFormat="1" ht="12.75">
      <c r="A646" s="6">
        <v>58</v>
      </c>
      <c r="B646" s="115" t="s">
        <v>785</v>
      </c>
      <c r="C646" s="6">
        <v>1</v>
      </c>
      <c r="D646" s="122" t="s">
        <v>786</v>
      </c>
      <c r="E646" s="126"/>
      <c r="F646" s="130" t="s">
        <v>704</v>
      </c>
      <c r="G646" s="134">
        <v>220</v>
      </c>
      <c r="H646" s="133">
        <v>220</v>
      </c>
      <c r="I646" s="133">
        <f t="shared" si="7"/>
        <v>0</v>
      </c>
      <c r="J646" s="55"/>
      <c r="K646" s="109"/>
    </row>
    <row r="647" spans="1:11" s="108" customFormat="1" ht="12.75">
      <c r="A647" s="11">
        <v>59</v>
      </c>
      <c r="B647" s="23" t="s">
        <v>787</v>
      </c>
      <c r="C647" s="6">
        <v>1</v>
      </c>
      <c r="D647" s="122" t="s">
        <v>788</v>
      </c>
      <c r="E647" s="126" t="s">
        <v>179</v>
      </c>
      <c r="F647" s="58" t="s">
        <v>704</v>
      </c>
      <c r="G647" s="134">
        <v>290</v>
      </c>
      <c r="H647" s="133">
        <v>232</v>
      </c>
      <c r="I647" s="133">
        <f t="shared" si="7"/>
        <v>58</v>
      </c>
      <c r="J647" s="55"/>
      <c r="K647" s="109"/>
    </row>
    <row r="648" spans="1:11" s="108" customFormat="1" ht="45">
      <c r="A648" s="6">
        <v>60</v>
      </c>
      <c r="B648" s="115" t="s">
        <v>789</v>
      </c>
      <c r="C648" s="6">
        <v>1</v>
      </c>
      <c r="D648" s="122" t="s">
        <v>790</v>
      </c>
      <c r="E648" s="126" t="s">
        <v>179</v>
      </c>
      <c r="F648" s="130" t="s">
        <v>704</v>
      </c>
      <c r="G648" s="134">
        <v>344.79</v>
      </c>
      <c r="H648" s="133">
        <v>344.79</v>
      </c>
      <c r="I648" s="133">
        <f t="shared" si="7"/>
        <v>0</v>
      </c>
      <c r="J648" s="63" t="s">
        <v>677</v>
      </c>
      <c r="K648" s="109"/>
    </row>
    <row r="649" spans="1:11" s="108" customFormat="1" ht="45">
      <c r="A649" s="11">
        <v>61</v>
      </c>
      <c r="B649" s="23" t="s">
        <v>791</v>
      </c>
      <c r="C649" s="6">
        <v>1</v>
      </c>
      <c r="D649" s="122" t="s">
        <v>792</v>
      </c>
      <c r="E649" s="119" t="s">
        <v>721</v>
      </c>
      <c r="F649" s="58" t="s">
        <v>228</v>
      </c>
      <c r="G649" s="134">
        <v>177.22</v>
      </c>
      <c r="H649" s="133">
        <v>177.22</v>
      </c>
      <c r="I649" s="133">
        <f t="shared" si="7"/>
        <v>0</v>
      </c>
      <c r="J649" s="63" t="s">
        <v>677</v>
      </c>
      <c r="K649" s="109"/>
    </row>
    <row r="650" spans="1:11" s="108" customFormat="1" ht="25.5">
      <c r="A650" s="6">
        <v>62</v>
      </c>
      <c r="B650" s="23" t="s">
        <v>793</v>
      </c>
      <c r="C650" s="6">
        <v>1</v>
      </c>
      <c r="D650" s="122" t="s">
        <v>794</v>
      </c>
      <c r="E650" s="119" t="s">
        <v>721</v>
      </c>
      <c r="F650" s="58" t="s">
        <v>228</v>
      </c>
      <c r="G650" s="134">
        <v>65.47</v>
      </c>
      <c r="H650" s="133">
        <v>65.47</v>
      </c>
      <c r="I650" s="133">
        <f t="shared" si="7"/>
        <v>0</v>
      </c>
      <c r="J650" s="63"/>
      <c r="K650" s="109"/>
    </row>
    <row r="651" spans="1:11" s="108" customFormat="1" ht="33.75" customHeight="1">
      <c r="A651" s="11">
        <v>63</v>
      </c>
      <c r="B651" s="23" t="s">
        <v>795</v>
      </c>
      <c r="C651" s="6">
        <v>2</v>
      </c>
      <c r="D651" s="122" t="s">
        <v>796</v>
      </c>
      <c r="E651" s="119" t="s">
        <v>797</v>
      </c>
      <c r="F651" s="6" t="s">
        <v>228</v>
      </c>
      <c r="G651" s="134">
        <v>50</v>
      </c>
      <c r="H651" s="133">
        <v>50</v>
      </c>
      <c r="I651" s="133">
        <f t="shared" si="7"/>
        <v>0</v>
      </c>
      <c r="J651" s="63" t="s">
        <v>677</v>
      </c>
      <c r="K651" s="109"/>
    </row>
    <row r="652" spans="1:11" s="108" customFormat="1" ht="25.5">
      <c r="A652" s="6">
        <v>64</v>
      </c>
      <c r="B652" s="115" t="s">
        <v>678</v>
      </c>
      <c r="C652" s="6">
        <v>1</v>
      </c>
      <c r="D652" s="122" t="s">
        <v>798</v>
      </c>
      <c r="E652" s="126" t="s">
        <v>680</v>
      </c>
      <c r="F652" s="130" t="s">
        <v>704</v>
      </c>
      <c r="G652" s="134">
        <v>260.2</v>
      </c>
      <c r="H652" s="133">
        <v>260.2</v>
      </c>
      <c r="I652" s="133">
        <f t="shared" si="7"/>
        <v>0</v>
      </c>
      <c r="J652" s="55"/>
      <c r="K652" s="109"/>
    </row>
    <row r="653" spans="1:11" s="193" customFormat="1" ht="96">
      <c r="A653" s="423" t="s">
        <v>5</v>
      </c>
      <c r="B653" s="194" t="s">
        <v>155</v>
      </c>
      <c r="C653" s="194" t="s">
        <v>156</v>
      </c>
      <c r="D653" s="194" t="s">
        <v>8</v>
      </c>
      <c r="E653" s="194" t="s">
        <v>157</v>
      </c>
      <c r="F653" s="194" t="s">
        <v>158</v>
      </c>
      <c r="G653" s="194" t="s">
        <v>10</v>
      </c>
      <c r="H653" s="194" t="s">
        <v>159</v>
      </c>
      <c r="I653" s="194" t="s">
        <v>160</v>
      </c>
      <c r="J653" s="194" t="s">
        <v>161</v>
      </c>
      <c r="K653" s="195" t="s">
        <v>14</v>
      </c>
    </row>
    <row r="654" spans="1:11" s="108" customFormat="1" ht="33.75">
      <c r="A654" s="11">
        <v>65</v>
      </c>
      <c r="B654" s="23" t="s">
        <v>799</v>
      </c>
      <c r="C654" s="6">
        <v>1</v>
      </c>
      <c r="D654" s="122" t="s">
        <v>800</v>
      </c>
      <c r="E654" s="119" t="s">
        <v>721</v>
      </c>
      <c r="F654" s="58" t="s">
        <v>228</v>
      </c>
      <c r="G654" s="134">
        <v>23.32</v>
      </c>
      <c r="H654" s="133">
        <v>23.32</v>
      </c>
      <c r="I654" s="133">
        <f t="shared" ref="I654:I720" si="8">G654-H654</f>
        <v>0</v>
      </c>
      <c r="J654" s="63" t="s">
        <v>673</v>
      </c>
      <c r="K654" s="109"/>
    </row>
    <row r="655" spans="1:11" s="108" customFormat="1" ht="12.75">
      <c r="A655" s="6">
        <v>66</v>
      </c>
      <c r="B655" s="114" t="s">
        <v>772</v>
      </c>
      <c r="C655" s="11">
        <v>1</v>
      </c>
      <c r="D655" s="122" t="s">
        <v>801</v>
      </c>
      <c r="E655" s="125" t="s">
        <v>179</v>
      </c>
      <c r="F655" s="130" t="s">
        <v>704</v>
      </c>
      <c r="G655" s="133">
        <v>334.62</v>
      </c>
      <c r="H655" s="133">
        <v>334.62</v>
      </c>
      <c r="I655" s="133">
        <f t="shared" si="8"/>
        <v>0</v>
      </c>
      <c r="J655" s="111"/>
      <c r="K655" s="109"/>
    </row>
    <row r="656" spans="1:11" s="108" customFormat="1" ht="12.75">
      <c r="A656" s="11">
        <v>67</v>
      </c>
      <c r="B656" s="115" t="s">
        <v>802</v>
      </c>
      <c r="C656" s="6">
        <v>3</v>
      </c>
      <c r="D656" s="122" t="s">
        <v>803</v>
      </c>
      <c r="E656" s="125" t="s">
        <v>179</v>
      </c>
      <c r="F656" s="130" t="s">
        <v>704</v>
      </c>
      <c r="G656" s="134">
        <v>450</v>
      </c>
      <c r="H656" s="133">
        <v>450</v>
      </c>
      <c r="I656" s="133">
        <f t="shared" si="8"/>
        <v>0</v>
      </c>
      <c r="J656" s="55"/>
      <c r="K656" s="109"/>
    </row>
    <row r="657" spans="1:11" s="108" customFormat="1" ht="12.75">
      <c r="A657" s="6">
        <v>68</v>
      </c>
      <c r="B657" s="115" t="s">
        <v>804</v>
      </c>
      <c r="C657" s="6">
        <v>1</v>
      </c>
      <c r="D657" s="122" t="s">
        <v>805</v>
      </c>
      <c r="E657" s="126" t="s">
        <v>179</v>
      </c>
      <c r="F657" s="130" t="s">
        <v>704</v>
      </c>
      <c r="G657" s="134">
        <v>55</v>
      </c>
      <c r="H657" s="133">
        <v>55</v>
      </c>
      <c r="I657" s="133">
        <f t="shared" si="8"/>
        <v>0</v>
      </c>
      <c r="J657" s="55"/>
      <c r="K657" s="109"/>
    </row>
    <row r="658" spans="1:11" s="108" customFormat="1" ht="33.75">
      <c r="A658" s="11">
        <v>69</v>
      </c>
      <c r="B658" s="115" t="s">
        <v>806</v>
      </c>
      <c r="C658" s="6">
        <v>3</v>
      </c>
      <c r="D658" s="122" t="s">
        <v>807</v>
      </c>
      <c r="E658" s="126" t="s">
        <v>179</v>
      </c>
      <c r="F658" s="130" t="s">
        <v>704</v>
      </c>
      <c r="G658" s="134">
        <v>80.73</v>
      </c>
      <c r="H658" s="133">
        <v>80.73</v>
      </c>
      <c r="I658" s="133">
        <f t="shared" si="8"/>
        <v>0</v>
      </c>
      <c r="J658" s="63" t="s">
        <v>673</v>
      </c>
      <c r="K658" s="109"/>
    </row>
    <row r="659" spans="1:11" s="108" customFormat="1" ht="45">
      <c r="A659" s="6">
        <v>70</v>
      </c>
      <c r="B659" s="115" t="s">
        <v>808</v>
      </c>
      <c r="C659" s="6">
        <v>1</v>
      </c>
      <c r="D659" s="122" t="s">
        <v>809</v>
      </c>
      <c r="E659" s="126" t="s">
        <v>179</v>
      </c>
      <c r="F659" s="130" t="s">
        <v>704</v>
      </c>
      <c r="G659" s="134">
        <v>500</v>
      </c>
      <c r="H659" s="133">
        <v>500</v>
      </c>
      <c r="I659" s="133">
        <f t="shared" si="8"/>
        <v>0</v>
      </c>
      <c r="J659" s="63" t="s">
        <v>677</v>
      </c>
      <c r="K659" s="109"/>
    </row>
    <row r="660" spans="1:11" s="108" customFormat="1" ht="33.75">
      <c r="A660" s="11">
        <v>71</v>
      </c>
      <c r="B660" s="115" t="s">
        <v>810</v>
      </c>
      <c r="C660" s="6">
        <v>3</v>
      </c>
      <c r="D660" s="122" t="s">
        <v>811</v>
      </c>
      <c r="E660" s="126" t="s">
        <v>774</v>
      </c>
      <c r="F660" s="130" t="s">
        <v>704</v>
      </c>
      <c r="G660" s="134">
        <v>123.9</v>
      </c>
      <c r="H660" s="133">
        <v>123.9</v>
      </c>
      <c r="I660" s="133">
        <f t="shared" si="8"/>
        <v>0</v>
      </c>
      <c r="J660" s="63" t="s">
        <v>673</v>
      </c>
      <c r="K660" s="109"/>
    </row>
    <row r="661" spans="1:11" s="108" customFormat="1" ht="12.75">
      <c r="A661" s="6">
        <v>72</v>
      </c>
      <c r="B661" s="115" t="s">
        <v>785</v>
      </c>
      <c r="C661" s="6">
        <v>1</v>
      </c>
      <c r="D661" s="122" t="s">
        <v>812</v>
      </c>
      <c r="E661" s="126" t="s">
        <v>179</v>
      </c>
      <c r="F661" s="130" t="s">
        <v>704</v>
      </c>
      <c r="G661" s="134">
        <v>220</v>
      </c>
      <c r="H661" s="133">
        <v>220</v>
      </c>
      <c r="I661" s="133">
        <f t="shared" si="8"/>
        <v>0</v>
      </c>
      <c r="J661" s="55"/>
      <c r="K661" s="109"/>
    </row>
    <row r="662" spans="1:11" s="108" customFormat="1" ht="12.75">
      <c r="A662" s="11">
        <v>73</v>
      </c>
      <c r="B662" s="23" t="s">
        <v>813</v>
      </c>
      <c r="C662" s="6">
        <v>1</v>
      </c>
      <c r="D662" s="122" t="s">
        <v>814</v>
      </c>
      <c r="E662" s="119" t="s">
        <v>815</v>
      </c>
      <c r="F662" s="130" t="s">
        <v>704</v>
      </c>
      <c r="G662" s="134">
        <v>344.79</v>
      </c>
      <c r="H662" s="133">
        <v>275.83</v>
      </c>
      <c r="I662" s="133">
        <f t="shared" si="8"/>
        <v>68.960000000000036</v>
      </c>
      <c r="J662" s="55"/>
      <c r="K662" s="109"/>
    </row>
    <row r="663" spans="1:11" s="108" customFormat="1" ht="12.75">
      <c r="A663" s="6">
        <v>74</v>
      </c>
      <c r="B663" s="115" t="s">
        <v>816</v>
      </c>
      <c r="C663" s="6">
        <v>1</v>
      </c>
      <c r="D663" s="122" t="s">
        <v>817</v>
      </c>
      <c r="E663" s="126" t="s">
        <v>818</v>
      </c>
      <c r="F663" s="130" t="s">
        <v>704</v>
      </c>
      <c r="G663" s="134">
        <v>210</v>
      </c>
      <c r="H663" s="133">
        <v>210</v>
      </c>
      <c r="I663" s="133">
        <f t="shared" si="8"/>
        <v>0</v>
      </c>
      <c r="J663" s="55"/>
      <c r="K663" s="109"/>
    </row>
    <row r="664" spans="1:11" s="108" customFormat="1" ht="12.75">
      <c r="A664" s="11">
        <v>75</v>
      </c>
      <c r="B664" s="23" t="s">
        <v>819</v>
      </c>
      <c r="C664" s="6">
        <v>1</v>
      </c>
      <c r="D664" s="122" t="s">
        <v>820</v>
      </c>
      <c r="E664" s="119" t="s">
        <v>711</v>
      </c>
      <c r="F664" s="130" t="s">
        <v>821</v>
      </c>
      <c r="G664" s="134">
        <v>85.53</v>
      </c>
      <c r="H664" s="133">
        <v>85.53</v>
      </c>
      <c r="I664" s="133">
        <f t="shared" si="8"/>
        <v>0</v>
      </c>
      <c r="J664" s="55"/>
      <c r="K664" s="109"/>
    </row>
    <row r="665" spans="1:11" s="108" customFormat="1" ht="12.75">
      <c r="A665" s="6">
        <v>76</v>
      </c>
      <c r="B665" s="23" t="s">
        <v>822</v>
      </c>
      <c r="C665" s="6">
        <v>1</v>
      </c>
      <c r="D665" s="122" t="s">
        <v>823</v>
      </c>
      <c r="E665" s="119" t="s">
        <v>711</v>
      </c>
      <c r="F665" s="130" t="s">
        <v>821</v>
      </c>
      <c r="G665" s="134">
        <v>127.06</v>
      </c>
      <c r="H665" s="133">
        <v>127.06</v>
      </c>
      <c r="I665" s="133">
        <f t="shared" si="8"/>
        <v>0</v>
      </c>
      <c r="J665" s="55"/>
      <c r="K665" s="109"/>
    </row>
    <row r="666" spans="1:11" s="108" customFormat="1" ht="12.75">
      <c r="A666" s="11">
        <v>77</v>
      </c>
      <c r="B666" s="23" t="s">
        <v>824</v>
      </c>
      <c r="C666" s="6">
        <v>1</v>
      </c>
      <c r="D666" s="122" t="s">
        <v>825</v>
      </c>
      <c r="E666" s="119" t="s">
        <v>711</v>
      </c>
      <c r="F666" s="130" t="s">
        <v>821</v>
      </c>
      <c r="G666" s="134">
        <v>170.42</v>
      </c>
      <c r="H666" s="133">
        <v>170.42</v>
      </c>
      <c r="I666" s="133">
        <f t="shared" si="8"/>
        <v>0</v>
      </c>
      <c r="J666" s="55"/>
      <c r="K666" s="109"/>
    </row>
    <row r="667" spans="1:11" s="108" customFormat="1" ht="12.75">
      <c r="A667" s="6">
        <v>78</v>
      </c>
      <c r="B667" s="23" t="s">
        <v>826</v>
      </c>
      <c r="C667" s="6">
        <v>1</v>
      </c>
      <c r="D667" s="122" t="s">
        <v>827</v>
      </c>
      <c r="E667" s="119" t="s">
        <v>711</v>
      </c>
      <c r="F667" s="130" t="s">
        <v>821</v>
      </c>
      <c r="G667" s="134">
        <v>93.95</v>
      </c>
      <c r="H667" s="133">
        <v>93.95</v>
      </c>
      <c r="I667" s="133">
        <f t="shared" si="8"/>
        <v>0</v>
      </c>
      <c r="J667" s="55"/>
      <c r="K667" s="109"/>
    </row>
    <row r="668" spans="1:11" s="108" customFormat="1" ht="12.75">
      <c r="A668" s="11">
        <v>79</v>
      </c>
      <c r="B668" s="23" t="s">
        <v>828</v>
      </c>
      <c r="C668" s="6">
        <v>1</v>
      </c>
      <c r="D668" s="122" t="s">
        <v>829</v>
      </c>
      <c r="E668" s="119" t="s">
        <v>711</v>
      </c>
      <c r="F668" s="130" t="s">
        <v>821</v>
      </c>
      <c r="G668" s="134">
        <v>111.76</v>
      </c>
      <c r="H668" s="133">
        <v>111.76</v>
      </c>
      <c r="I668" s="133">
        <f t="shared" si="8"/>
        <v>0</v>
      </c>
      <c r="J668" s="55"/>
      <c r="K668" s="109"/>
    </row>
    <row r="669" spans="1:11" s="108" customFormat="1" ht="12.75">
      <c r="A669" s="6">
        <v>80</v>
      </c>
      <c r="B669" s="23" t="s">
        <v>830</v>
      </c>
      <c r="C669" s="6">
        <v>2</v>
      </c>
      <c r="D669" s="122" t="s">
        <v>831</v>
      </c>
      <c r="E669" s="119" t="s">
        <v>711</v>
      </c>
      <c r="F669" s="130" t="s">
        <v>821</v>
      </c>
      <c r="G669" s="134">
        <v>41.34</v>
      </c>
      <c r="H669" s="133">
        <v>41.34</v>
      </c>
      <c r="I669" s="133">
        <f t="shared" si="8"/>
        <v>0</v>
      </c>
      <c r="J669" s="55"/>
      <c r="K669" s="109"/>
    </row>
    <row r="670" spans="1:11" s="108" customFormat="1" ht="45">
      <c r="A670" s="11">
        <v>81</v>
      </c>
      <c r="B670" s="23" t="s">
        <v>832</v>
      </c>
      <c r="C670" s="6">
        <v>1</v>
      </c>
      <c r="D670" s="122" t="s">
        <v>833</v>
      </c>
      <c r="E670" s="119" t="s">
        <v>711</v>
      </c>
      <c r="F670" s="130" t="s">
        <v>821</v>
      </c>
      <c r="G670" s="134">
        <v>29.66</v>
      </c>
      <c r="H670" s="133">
        <v>29.66</v>
      </c>
      <c r="I670" s="133">
        <f t="shared" si="8"/>
        <v>0</v>
      </c>
      <c r="J670" s="63" t="s">
        <v>677</v>
      </c>
      <c r="K670" s="109"/>
    </row>
    <row r="671" spans="1:11" s="108" customFormat="1" ht="33.75">
      <c r="A671" s="6">
        <v>82</v>
      </c>
      <c r="B671" s="23" t="s">
        <v>834</v>
      </c>
      <c r="C671" s="6">
        <v>1</v>
      </c>
      <c r="D671" s="122" t="s">
        <v>835</v>
      </c>
      <c r="E671" s="119" t="s">
        <v>711</v>
      </c>
      <c r="F671" s="130" t="s">
        <v>821</v>
      </c>
      <c r="G671" s="134">
        <v>30.08</v>
      </c>
      <c r="H671" s="133">
        <v>30.08</v>
      </c>
      <c r="I671" s="133">
        <f t="shared" si="8"/>
        <v>0</v>
      </c>
      <c r="J671" s="63" t="s">
        <v>673</v>
      </c>
      <c r="K671" s="109"/>
    </row>
    <row r="672" spans="1:11" s="108" customFormat="1" ht="33.75">
      <c r="A672" s="11">
        <v>83</v>
      </c>
      <c r="B672" s="23" t="s">
        <v>836</v>
      </c>
      <c r="C672" s="6">
        <v>1</v>
      </c>
      <c r="D672" s="122" t="s">
        <v>837</v>
      </c>
      <c r="E672" s="119" t="s">
        <v>711</v>
      </c>
      <c r="F672" s="130" t="s">
        <v>821</v>
      </c>
      <c r="G672" s="134">
        <v>143.12</v>
      </c>
      <c r="H672" s="133">
        <v>143.12</v>
      </c>
      <c r="I672" s="133">
        <f t="shared" si="8"/>
        <v>0</v>
      </c>
      <c r="J672" s="63" t="s">
        <v>673</v>
      </c>
      <c r="K672" s="109"/>
    </row>
    <row r="673" spans="1:11" s="108" customFormat="1" ht="12.75">
      <c r="A673" s="6">
        <v>84</v>
      </c>
      <c r="B673" s="23" t="s">
        <v>787</v>
      </c>
      <c r="C673" s="6">
        <v>1</v>
      </c>
      <c r="D673" s="122" t="s">
        <v>838</v>
      </c>
      <c r="E673" s="126" t="s">
        <v>179</v>
      </c>
      <c r="F673" s="58" t="s">
        <v>704</v>
      </c>
      <c r="G673" s="134">
        <v>290</v>
      </c>
      <c r="H673" s="133">
        <v>261</v>
      </c>
      <c r="I673" s="133">
        <f t="shared" si="8"/>
        <v>29</v>
      </c>
      <c r="J673" s="55"/>
      <c r="K673" s="109"/>
    </row>
    <row r="674" spans="1:11" s="108" customFormat="1" ht="12.75">
      <c r="A674" s="11">
        <v>85</v>
      </c>
      <c r="B674" s="23" t="s">
        <v>839</v>
      </c>
      <c r="C674" s="6">
        <v>1</v>
      </c>
      <c r="D674" s="122" t="s">
        <v>840</v>
      </c>
      <c r="E674" s="126" t="s">
        <v>841</v>
      </c>
      <c r="F674" s="130" t="s">
        <v>704</v>
      </c>
      <c r="G674" s="134">
        <v>200</v>
      </c>
      <c r="H674" s="133">
        <v>200</v>
      </c>
      <c r="I674" s="133">
        <f t="shared" si="8"/>
        <v>0</v>
      </c>
      <c r="J674" s="55"/>
      <c r="K674" s="109"/>
    </row>
    <row r="675" spans="1:11" s="193" customFormat="1" ht="96">
      <c r="A675" s="423" t="s">
        <v>5</v>
      </c>
      <c r="B675" s="194" t="s">
        <v>155</v>
      </c>
      <c r="C675" s="194" t="s">
        <v>156</v>
      </c>
      <c r="D675" s="194" t="s">
        <v>8</v>
      </c>
      <c r="E675" s="194" t="s">
        <v>157</v>
      </c>
      <c r="F675" s="194" t="s">
        <v>158</v>
      </c>
      <c r="G675" s="194" t="s">
        <v>10</v>
      </c>
      <c r="H675" s="194" t="s">
        <v>159</v>
      </c>
      <c r="I675" s="194" t="s">
        <v>160</v>
      </c>
      <c r="J675" s="194" t="s">
        <v>161</v>
      </c>
      <c r="K675" s="195" t="s">
        <v>14</v>
      </c>
    </row>
    <row r="676" spans="1:11" s="108" customFormat="1" ht="33.75">
      <c r="A676" s="6">
        <v>86</v>
      </c>
      <c r="B676" s="114" t="s">
        <v>842</v>
      </c>
      <c r="C676" s="11">
        <v>1</v>
      </c>
      <c r="D676" s="122" t="s">
        <v>843</v>
      </c>
      <c r="E676" s="125" t="s">
        <v>844</v>
      </c>
      <c r="F676" s="130" t="s">
        <v>704</v>
      </c>
      <c r="G676" s="133">
        <v>500</v>
      </c>
      <c r="H676" s="133">
        <v>500</v>
      </c>
      <c r="I676" s="133">
        <f t="shared" si="8"/>
        <v>0</v>
      </c>
      <c r="J676" s="63" t="s">
        <v>673</v>
      </c>
      <c r="K676" s="109"/>
    </row>
    <row r="677" spans="1:11" s="108" customFormat="1" ht="33.75">
      <c r="A677" s="11">
        <v>87</v>
      </c>
      <c r="B677" s="115" t="s">
        <v>845</v>
      </c>
      <c r="C677" s="6">
        <v>1</v>
      </c>
      <c r="D677" s="122" t="s">
        <v>846</v>
      </c>
      <c r="E677" s="125" t="s">
        <v>844</v>
      </c>
      <c r="F677" s="130" t="s">
        <v>704</v>
      </c>
      <c r="G677" s="134">
        <v>100</v>
      </c>
      <c r="H677" s="133">
        <v>100</v>
      </c>
      <c r="I677" s="133">
        <f t="shared" si="8"/>
        <v>0</v>
      </c>
      <c r="J677" s="63" t="s">
        <v>673</v>
      </c>
      <c r="K677" s="109"/>
    </row>
    <row r="678" spans="1:11" s="108" customFormat="1" ht="12.75">
      <c r="A678" s="6">
        <v>88</v>
      </c>
      <c r="B678" s="115" t="s">
        <v>847</v>
      </c>
      <c r="C678" s="6">
        <v>2</v>
      </c>
      <c r="D678" s="122" t="s">
        <v>848</v>
      </c>
      <c r="E678" s="126" t="s">
        <v>179</v>
      </c>
      <c r="F678" s="130" t="s">
        <v>704</v>
      </c>
      <c r="G678" s="4">
        <v>300</v>
      </c>
      <c r="H678" s="133">
        <v>300</v>
      </c>
      <c r="I678" s="133">
        <f t="shared" si="8"/>
        <v>0</v>
      </c>
      <c r="J678" s="66"/>
      <c r="K678" s="109"/>
    </row>
    <row r="679" spans="1:11" s="108" customFormat="1" ht="12.75">
      <c r="A679" s="11">
        <v>89</v>
      </c>
      <c r="B679" s="115" t="s">
        <v>849</v>
      </c>
      <c r="C679" s="6">
        <v>1</v>
      </c>
      <c r="D679" s="122" t="s">
        <v>850</v>
      </c>
      <c r="E679" s="126" t="s">
        <v>179</v>
      </c>
      <c r="F679" s="130" t="s">
        <v>704</v>
      </c>
      <c r="G679" s="4">
        <v>200</v>
      </c>
      <c r="H679" s="133">
        <v>200</v>
      </c>
      <c r="I679" s="133">
        <f t="shared" si="8"/>
        <v>0</v>
      </c>
      <c r="J679" s="66"/>
      <c r="K679" s="109"/>
    </row>
    <row r="680" spans="1:11" s="108" customFormat="1" ht="56.25">
      <c r="A680" s="6">
        <v>90</v>
      </c>
      <c r="B680" s="21" t="s">
        <v>851</v>
      </c>
      <c r="C680" s="6">
        <v>3</v>
      </c>
      <c r="D680" s="122" t="s">
        <v>852</v>
      </c>
      <c r="E680" s="27" t="s">
        <v>774</v>
      </c>
      <c r="F680" s="58" t="s">
        <v>704</v>
      </c>
      <c r="G680" s="134">
        <v>505.44</v>
      </c>
      <c r="H680" s="134">
        <v>505.44</v>
      </c>
      <c r="I680" s="134">
        <f t="shared" si="8"/>
        <v>0</v>
      </c>
      <c r="J680" s="63" t="s">
        <v>853</v>
      </c>
      <c r="K680" s="109"/>
    </row>
    <row r="681" spans="1:11" s="108" customFormat="1" ht="33.75">
      <c r="A681" s="11">
        <v>91</v>
      </c>
      <c r="B681" s="115" t="s">
        <v>749</v>
      </c>
      <c r="C681" s="6">
        <v>1</v>
      </c>
      <c r="D681" s="122" t="s">
        <v>854</v>
      </c>
      <c r="E681" s="27" t="s">
        <v>179</v>
      </c>
      <c r="F681" s="130" t="s">
        <v>704</v>
      </c>
      <c r="G681" s="134">
        <v>50</v>
      </c>
      <c r="H681" s="133">
        <v>50</v>
      </c>
      <c r="I681" s="133">
        <f t="shared" si="8"/>
        <v>0</v>
      </c>
      <c r="J681" s="63" t="s">
        <v>673</v>
      </c>
      <c r="K681" s="109"/>
    </row>
    <row r="682" spans="1:11" s="108" customFormat="1" ht="33.75">
      <c r="A682" s="6">
        <v>92</v>
      </c>
      <c r="B682" s="115" t="s">
        <v>855</v>
      </c>
      <c r="C682" s="6">
        <v>4</v>
      </c>
      <c r="D682" s="122" t="s">
        <v>856</v>
      </c>
      <c r="E682" s="27" t="s">
        <v>774</v>
      </c>
      <c r="F682" s="130" t="s">
        <v>704</v>
      </c>
      <c r="G682" s="134">
        <v>165.2</v>
      </c>
      <c r="H682" s="133">
        <v>165.2</v>
      </c>
      <c r="I682" s="133">
        <f t="shared" si="8"/>
        <v>0</v>
      </c>
      <c r="J682" s="63" t="s">
        <v>673</v>
      </c>
      <c r="K682" s="109"/>
    </row>
    <row r="683" spans="1:11" s="108" customFormat="1" ht="56.25">
      <c r="A683" s="11">
        <v>93</v>
      </c>
      <c r="B683" s="115" t="s">
        <v>855</v>
      </c>
      <c r="C683" s="6">
        <v>8</v>
      </c>
      <c r="D683" s="122" t="s">
        <v>857</v>
      </c>
      <c r="E683" s="27" t="s">
        <v>774</v>
      </c>
      <c r="F683" s="130" t="s">
        <v>704</v>
      </c>
      <c r="G683" s="134">
        <v>495.61</v>
      </c>
      <c r="H683" s="133">
        <v>495.61</v>
      </c>
      <c r="I683" s="133">
        <f t="shared" si="8"/>
        <v>0</v>
      </c>
      <c r="J683" s="63" t="s">
        <v>858</v>
      </c>
      <c r="K683" s="109"/>
    </row>
    <row r="684" spans="1:11" s="108" customFormat="1" ht="33.75">
      <c r="A684" s="6">
        <v>94</v>
      </c>
      <c r="B684" s="115" t="s">
        <v>806</v>
      </c>
      <c r="C684" s="6">
        <v>4</v>
      </c>
      <c r="D684" s="122" t="s">
        <v>859</v>
      </c>
      <c r="E684" s="119" t="s">
        <v>721</v>
      </c>
      <c r="F684" s="130" t="s">
        <v>704</v>
      </c>
      <c r="G684" s="4">
        <v>94.28</v>
      </c>
      <c r="H684" s="133">
        <v>94.28</v>
      </c>
      <c r="I684" s="133">
        <f t="shared" si="8"/>
        <v>0</v>
      </c>
      <c r="J684" s="63" t="s">
        <v>673</v>
      </c>
      <c r="K684" s="109"/>
    </row>
    <row r="685" spans="1:11" s="108" customFormat="1" ht="33.75">
      <c r="A685" s="11">
        <v>95</v>
      </c>
      <c r="B685" s="23" t="s">
        <v>787</v>
      </c>
      <c r="C685" s="6">
        <v>1</v>
      </c>
      <c r="D685" s="122" t="s">
        <v>860</v>
      </c>
      <c r="E685" s="126" t="s">
        <v>179</v>
      </c>
      <c r="F685" s="58" t="s">
        <v>704</v>
      </c>
      <c r="G685" s="134">
        <v>290</v>
      </c>
      <c r="H685" s="133">
        <v>290</v>
      </c>
      <c r="I685" s="133">
        <f t="shared" si="8"/>
        <v>0</v>
      </c>
      <c r="J685" s="63" t="s">
        <v>673</v>
      </c>
      <c r="K685" s="109"/>
    </row>
    <row r="686" spans="1:11" s="108" customFormat="1" ht="12.75">
      <c r="A686" s="6">
        <v>96</v>
      </c>
      <c r="B686" s="23" t="s">
        <v>861</v>
      </c>
      <c r="C686" s="6">
        <v>2</v>
      </c>
      <c r="D686" s="122" t="s">
        <v>862</v>
      </c>
      <c r="E686" s="126" t="s">
        <v>179</v>
      </c>
      <c r="F686" s="130" t="s">
        <v>228</v>
      </c>
      <c r="G686" s="134">
        <v>80</v>
      </c>
      <c r="H686" s="133">
        <v>80</v>
      </c>
      <c r="I686" s="133">
        <f t="shared" si="8"/>
        <v>0</v>
      </c>
      <c r="J686" s="55"/>
      <c r="K686" s="109"/>
    </row>
    <row r="687" spans="1:11" s="108" customFormat="1" ht="33.75">
      <c r="A687" s="11">
        <v>97</v>
      </c>
      <c r="B687" s="115" t="s">
        <v>863</v>
      </c>
      <c r="C687" s="6">
        <v>1</v>
      </c>
      <c r="D687" s="122" t="s">
        <v>864</v>
      </c>
      <c r="E687" s="126" t="s">
        <v>865</v>
      </c>
      <c r="F687" s="130" t="s">
        <v>228</v>
      </c>
      <c r="G687" s="134">
        <v>49.72</v>
      </c>
      <c r="H687" s="133">
        <v>49.72</v>
      </c>
      <c r="I687" s="133">
        <f t="shared" si="8"/>
        <v>0</v>
      </c>
      <c r="J687" s="63" t="s">
        <v>673</v>
      </c>
      <c r="K687" s="109"/>
    </row>
    <row r="688" spans="1:11" s="108" customFormat="1" ht="12.75">
      <c r="A688" s="6">
        <v>98</v>
      </c>
      <c r="B688" s="23" t="s">
        <v>866</v>
      </c>
      <c r="C688" s="6">
        <v>2</v>
      </c>
      <c r="D688" s="122" t="s">
        <v>867</v>
      </c>
      <c r="E688" s="127" t="s">
        <v>721</v>
      </c>
      <c r="F688" s="130" t="s">
        <v>228</v>
      </c>
      <c r="G688" s="134">
        <v>445.24</v>
      </c>
      <c r="H688" s="133">
        <v>445.24</v>
      </c>
      <c r="I688" s="133">
        <f t="shared" si="8"/>
        <v>0</v>
      </c>
      <c r="J688" s="55"/>
      <c r="K688" s="109"/>
    </row>
    <row r="689" spans="1:11" s="108" customFormat="1" ht="45">
      <c r="A689" s="11">
        <v>99</v>
      </c>
      <c r="B689" s="23" t="s">
        <v>868</v>
      </c>
      <c r="C689" s="6">
        <v>1</v>
      </c>
      <c r="D689" s="122" t="s">
        <v>869</v>
      </c>
      <c r="E689" s="119" t="s">
        <v>721</v>
      </c>
      <c r="F689" s="130" t="s">
        <v>228</v>
      </c>
      <c r="G689" s="134">
        <v>119.6</v>
      </c>
      <c r="H689" s="133">
        <v>119.6</v>
      </c>
      <c r="I689" s="133">
        <f t="shared" si="8"/>
        <v>0</v>
      </c>
      <c r="J689" s="63" t="s">
        <v>870</v>
      </c>
      <c r="K689" s="109"/>
    </row>
    <row r="690" spans="1:11" s="193" customFormat="1" ht="96">
      <c r="A690" s="423" t="s">
        <v>5</v>
      </c>
      <c r="B690" s="194" t="s">
        <v>155</v>
      </c>
      <c r="C690" s="194" t="s">
        <v>156</v>
      </c>
      <c r="D690" s="194" t="s">
        <v>8</v>
      </c>
      <c r="E690" s="194" t="s">
        <v>157</v>
      </c>
      <c r="F690" s="194" t="s">
        <v>158</v>
      </c>
      <c r="G690" s="194" t="s">
        <v>10</v>
      </c>
      <c r="H690" s="194" t="s">
        <v>159</v>
      </c>
      <c r="I690" s="194" t="s">
        <v>160</v>
      </c>
      <c r="J690" s="194" t="s">
        <v>161</v>
      </c>
      <c r="K690" s="195" t="s">
        <v>14</v>
      </c>
    </row>
    <row r="691" spans="1:11" s="108" customFormat="1" ht="36" customHeight="1">
      <c r="A691" s="6">
        <v>100</v>
      </c>
      <c r="B691" s="23" t="s">
        <v>799</v>
      </c>
      <c r="C691" s="6">
        <v>1</v>
      </c>
      <c r="D691" s="122" t="s">
        <v>871</v>
      </c>
      <c r="E691" s="119" t="s">
        <v>721</v>
      </c>
      <c r="F691" s="130" t="s">
        <v>228</v>
      </c>
      <c r="G691" s="134">
        <v>23.32</v>
      </c>
      <c r="H691" s="133">
        <v>23.32</v>
      </c>
      <c r="I691" s="133">
        <f t="shared" si="8"/>
        <v>0</v>
      </c>
      <c r="J691" s="63" t="s">
        <v>673</v>
      </c>
      <c r="K691" s="109"/>
    </row>
    <row r="692" spans="1:11" s="108" customFormat="1" ht="22.5">
      <c r="A692" s="11">
        <v>101</v>
      </c>
      <c r="B692" s="115" t="s">
        <v>872</v>
      </c>
      <c r="C692" s="6">
        <v>1</v>
      </c>
      <c r="D692" s="122" t="s">
        <v>873</v>
      </c>
      <c r="E692" s="126" t="s">
        <v>179</v>
      </c>
      <c r="F692" s="6" t="s">
        <v>228</v>
      </c>
      <c r="G692" s="134">
        <v>100</v>
      </c>
      <c r="H692" s="133">
        <v>100</v>
      </c>
      <c r="I692" s="133">
        <f t="shared" si="8"/>
        <v>0</v>
      </c>
      <c r="J692" s="63" t="s">
        <v>719</v>
      </c>
      <c r="K692" s="109"/>
    </row>
    <row r="693" spans="1:11" s="108" customFormat="1" ht="45">
      <c r="A693" s="6">
        <v>102</v>
      </c>
      <c r="B693" s="115" t="s">
        <v>874</v>
      </c>
      <c r="C693" s="6">
        <v>3</v>
      </c>
      <c r="D693" s="122" t="s">
        <v>875</v>
      </c>
      <c r="E693" s="126" t="s">
        <v>179</v>
      </c>
      <c r="F693" s="6" t="s">
        <v>228</v>
      </c>
      <c r="G693" s="134">
        <v>60</v>
      </c>
      <c r="H693" s="133">
        <v>60</v>
      </c>
      <c r="I693" s="133">
        <f t="shared" si="8"/>
        <v>0</v>
      </c>
      <c r="J693" s="63" t="s">
        <v>870</v>
      </c>
      <c r="K693" s="109"/>
    </row>
    <row r="694" spans="1:11" s="108" customFormat="1" ht="22.5">
      <c r="A694" s="11">
        <v>103</v>
      </c>
      <c r="B694" s="115" t="s">
        <v>876</v>
      </c>
      <c r="C694" s="6">
        <v>1</v>
      </c>
      <c r="D694" s="122" t="s">
        <v>877</v>
      </c>
      <c r="E694" s="126" t="s">
        <v>179</v>
      </c>
      <c r="F694" s="6" t="s">
        <v>228</v>
      </c>
      <c r="G694" s="134">
        <v>50</v>
      </c>
      <c r="H694" s="133">
        <v>50</v>
      </c>
      <c r="I694" s="133">
        <f t="shared" si="8"/>
        <v>0</v>
      </c>
      <c r="J694" s="63" t="s">
        <v>719</v>
      </c>
      <c r="K694" s="109"/>
    </row>
    <row r="695" spans="1:11" s="108" customFormat="1" ht="45">
      <c r="A695" s="6">
        <v>104</v>
      </c>
      <c r="B695" s="115" t="s">
        <v>878</v>
      </c>
      <c r="C695" s="6">
        <v>1</v>
      </c>
      <c r="D695" s="122" t="s">
        <v>879</v>
      </c>
      <c r="E695" s="126" t="s">
        <v>179</v>
      </c>
      <c r="F695" s="6" t="s">
        <v>228</v>
      </c>
      <c r="G695" s="134">
        <v>90</v>
      </c>
      <c r="H695" s="133">
        <v>90</v>
      </c>
      <c r="I695" s="133">
        <f t="shared" si="8"/>
        <v>0</v>
      </c>
      <c r="J695" s="63" t="s">
        <v>870</v>
      </c>
      <c r="K695" s="109"/>
    </row>
    <row r="696" spans="1:11" s="108" customFormat="1" ht="12.75">
      <c r="A696" s="11">
        <v>105</v>
      </c>
      <c r="B696" s="115" t="s">
        <v>15</v>
      </c>
      <c r="C696" s="6">
        <v>1</v>
      </c>
      <c r="D696" s="122" t="s">
        <v>880</v>
      </c>
      <c r="E696" s="126" t="s">
        <v>179</v>
      </c>
      <c r="F696" s="58" t="s">
        <v>704</v>
      </c>
      <c r="G696" s="134">
        <v>150</v>
      </c>
      <c r="H696" s="133">
        <v>150</v>
      </c>
      <c r="I696" s="133">
        <f t="shared" si="8"/>
        <v>0</v>
      </c>
      <c r="J696" s="55"/>
      <c r="K696" s="109"/>
    </row>
    <row r="697" spans="1:11" s="108" customFormat="1" ht="12.75">
      <c r="A697" s="6">
        <v>106</v>
      </c>
      <c r="B697" s="115" t="s">
        <v>749</v>
      </c>
      <c r="C697" s="6">
        <v>1</v>
      </c>
      <c r="D697" s="122" t="s">
        <v>881</v>
      </c>
      <c r="E697" s="126" t="s">
        <v>179</v>
      </c>
      <c r="F697" s="58" t="s">
        <v>704</v>
      </c>
      <c r="G697" s="134">
        <v>100</v>
      </c>
      <c r="H697" s="133">
        <v>100</v>
      </c>
      <c r="I697" s="133">
        <f t="shared" si="8"/>
        <v>0</v>
      </c>
      <c r="J697" s="55"/>
      <c r="K697" s="109"/>
    </row>
    <row r="698" spans="1:11" s="108" customFormat="1" ht="25.5">
      <c r="A698" s="11">
        <v>107</v>
      </c>
      <c r="B698" s="115" t="s">
        <v>882</v>
      </c>
      <c r="C698" s="6">
        <v>1</v>
      </c>
      <c r="D698" s="122" t="s">
        <v>883</v>
      </c>
      <c r="E698" s="126" t="s">
        <v>780</v>
      </c>
      <c r="F698" s="58" t="s">
        <v>704</v>
      </c>
      <c r="G698" s="134">
        <v>500</v>
      </c>
      <c r="H698" s="133">
        <v>500</v>
      </c>
      <c r="I698" s="133">
        <f t="shared" si="8"/>
        <v>0</v>
      </c>
      <c r="J698" s="55"/>
      <c r="K698" s="109"/>
    </row>
    <row r="699" spans="1:11" s="108" customFormat="1" ht="12.75">
      <c r="A699" s="6">
        <v>108</v>
      </c>
      <c r="B699" s="115" t="s">
        <v>884</v>
      </c>
      <c r="C699" s="6">
        <v>1</v>
      </c>
      <c r="D699" s="122" t="s">
        <v>885</v>
      </c>
      <c r="E699" s="126" t="s">
        <v>179</v>
      </c>
      <c r="F699" s="58" t="s">
        <v>704</v>
      </c>
      <c r="G699" s="134">
        <v>250</v>
      </c>
      <c r="H699" s="133">
        <v>250</v>
      </c>
      <c r="I699" s="133">
        <f t="shared" si="8"/>
        <v>0</v>
      </c>
      <c r="J699" s="55"/>
      <c r="K699" s="109"/>
    </row>
    <row r="700" spans="1:11" s="108" customFormat="1" ht="25.5">
      <c r="A700" s="11">
        <v>109</v>
      </c>
      <c r="B700" s="23" t="s">
        <v>886</v>
      </c>
      <c r="C700" s="6">
        <v>1</v>
      </c>
      <c r="D700" s="122" t="s">
        <v>887</v>
      </c>
      <c r="E700" s="119" t="s">
        <v>888</v>
      </c>
      <c r="F700" s="58" t="s">
        <v>704</v>
      </c>
      <c r="G700" s="134">
        <v>270</v>
      </c>
      <c r="H700" s="133">
        <v>270</v>
      </c>
      <c r="I700" s="133">
        <f t="shared" si="8"/>
        <v>0</v>
      </c>
      <c r="J700" s="66"/>
      <c r="K700" s="109"/>
    </row>
    <row r="701" spans="1:11" s="108" customFormat="1" ht="12.75">
      <c r="A701" s="6">
        <v>110</v>
      </c>
      <c r="B701" s="23" t="s">
        <v>889</v>
      </c>
      <c r="C701" s="6">
        <v>1</v>
      </c>
      <c r="D701" s="122" t="s">
        <v>890</v>
      </c>
      <c r="E701" s="119" t="s">
        <v>179</v>
      </c>
      <c r="F701" s="58" t="s">
        <v>228</v>
      </c>
      <c r="G701" s="134">
        <v>120</v>
      </c>
      <c r="H701" s="133">
        <v>120</v>
      </c>
      <c r="I701" s="133">
        <f t="shared" si="8"/>
        <v>0</v>
      </c>
      <c r="J701" s="66"/>
      <c r="K701" s="109"/>
    </row>
    <row r="702" spans="1:11" s="108" customFormat="1" ht="12.75">
      <c r="A702" s="11">
        <v>111</v>
      </c>
      <c r="B702" s="115" t="s">
        <v>678</v>
      </c>
      <c r="C702" s="6">
        <v>1</v>
      </c>
      <c r="D702" s="122" t="s">
        <v>891</v>
      </c>
      <c r="E702" s="126" t="s">
        <v>179</v>
      </c>
      <c r="F702" s="6" t="s">
        <v>704</v>
      </c>
      <c r="G702" s="134">
        <v>260.2</v>
      </c>
      <c r="H702" s="133">
        <v>260.2</v>
      </c>
      <c r="I702" s="133">
        <f t="shared" si="8"/>
        <v>0</v>
      </c>
      <c r="J702" s="66"/>
      <c r="K702" s="109"/>
    </row>
    <row r="703" spans="1:11" s="108" customFormat="1" ht="12.75">
      <c r="A703" s="6">
        <v>112</v>
      </c>
      <c r="B703" s="23" t="s">
        <v>892</v>
      </c>
      <c r="C703" s="6">
        <v>1</v>
      </c>
      <c r="D703" s="122" t="s">
        <v>893</v>
      </c>
      <c r="E703" s="119" t="s">
        <v>894</v>
      </c>
      <c r="F703" s="6" t="s">
        <v>704</v>
      </c>
      <c r="G703" s="134">
        <v>270</v>
      </c>
      <c r="H703" s="134">
        <v>270</v>
      </c>
      <c r="I703" s="134">
        <f t="shared" si="8"/>
        <v>0</v>
      </c>
      <c r="J703" s="55"/>
      <c r="K703" s="109"/>
    </row>
    <row r="704" spans="1:11" s="108" customFormat="1" ht="12.75">
      <c r="A704" s="11">
        <v>113</v>
      </c>
      <c r="B704" s="23" t="s">
        <v>895</v>
      </c>
      <c r="C704" s="6">
        <v>1</v>
      </c>
      <c r="D704" s="122" t="s">
        <v>896</v>
      </c>
      <c r="E704" s="119" t="s">
        <v>894</v>
      </c>
      <c r="F704" s="6" t="s">
        <v>704</v>
      </c>
      <c r="G704" s="134">
        <v>254.1</v>
      </c>
      <c r="H704" s="134">
        <v>254.1</v>
      </c>
      <c r="I704" s="134">
        <f t="shared" si="8"/>
        <v>0</v>
      </c>
      <c r="J704" s="55"/>
      <c r="K704" s="109"/>
    </row>
    <row r="705" spans="1:11" s="108" customFormat="1" ht="12.75">
      <c r="A705" s="6">
        <v>114</v>
      </c>
      <c r="B705" s="23" t="s">
        <v>897</v>
      </c>
      <c r="C705" s="6">
        <v>1</v>
      </c>
      <c r="D705" s="122" t="s">
        <v>898</v>
      </c>
      <c r="E705" s="119" t="s">
        <v>894</v>
      </c>
      <c r="F705" s="6" t="s">
        <v>704</v>
      </c>
      <c r="G705" s="134">
        <v>459.74</v>
      </c>
      <c r="H705" s="134">
        <v>459.74</v>
      </c>
      <c r="I705" s="134">
        <f t="shared" si="8"/>
        <v>0</v>
      </c>
      <c r="J705" s="55"/>
      <c r="K705" s="109"/>
    </row>
    <row r="706" spans="1:11" s="108" customFormat="1" ht="25.5" customHeight="1">
      <c r="A706" s="11">
        <v>115</v>
      </c>
      <c r="B706" s="114" t="s">
        <v>899</v>
      </c>
      <c r="C706" s="11">
        <v>20</v>
      </c>
      <c r="D706" s="122" t="s">
        <v>900</v>
      </c>
      <c r="E706" s="125" t="s">
        <v>179</v>
      </c>
      <c r="F706" s="11" t="s">
        <v>704</v>
      </c>
      <c r="G706" s="133">
        <v>340</v>
      </c>
      <c r="H706" s="133">
        <v>340</v>
      </c>
      <c r="I706" s="133">
        <f t="shared" si="8"/>
        <v>0</v>
      </c>
      <c r="J706" s="63" t="s">
        <v>673</v>
      </c>
      <c r="K706" s="109"/>
    </row>
    <row r="707" spans="1:11" s="108" customFormat="1" ht="22.5">
      <c r="A707" s="6">
        <v>116</v>
      </c>
      <c r="B707" s="115" t="s">
        <v>901</v>
      </c>
      <c r="C707" s="6">
        <v>1</v>
      </c>
      <c r="D707" s="122" t="s">
        <v>902</v>
      </c>
      <c r="E707" s="126" t="s">
        <v>903</v>
      </c>
      <c r="F707" s="6" t="s">
        <v>228</v>
      </c>
      <c r="G707" s="134">
        <v>100</v>
      </c>
      <c r="H707" s="133">
        <v>100</v>
      </c>
      <c r="I707" s="133">
        <f t="shared" si="8"/>
        <v>0</v>
      </c>
      <c r="J707" s="112" t="s">
        <v>904</v>
      </c>
      <c r="K707" s="109"/>
    </row>
    <row r="708" spans="1:11" s="108" customFormat="1" ht="22.5">
      <c r="A708" s="11">
        <v>117</v>
      </c>
      <c r="B708" s="115" t="s">
        <v>905</v>
      </c>
      <c r="C708" s="6">
        <v>1</v>
      </c>
      <c r="D708" s="122" t="s">
        <v>906</v>
      </c>
      <c r="E708" s="126" t="s">
        <v>179</v>
      </c>
      <c r="F708" s="6" t="s">
        <v>228</v>
      </c>
      <c r="G708" s="134">
        <v>200</v>
      </c>
      <c r="H708" s="133">
        <v>200</v>
      </c>
      <c r="I708" s="133">
        <f t="shared" si="8"/>
        <v>0</v>
      </c>
      <c r="J708" s="63" t="s">
        <v>719</v>
      </c>
      <c r="K708" s="109"/>
    </row>
    <row r="709" spans="1:11" s="108" customFormat="1" ht="28.5" customHeight="1">
      <c r="A709" s="6">
        <v>118</v>
      </c>
      <c r="B709" s="115" t="s">
        <v>907</v>
      </c>
      <c r="C709" s="6">
        <v>1</v>
      </c>
      <c r="D709" s="122" t="s">
        <v>908</v>
      </c>
      <c r="E709" s="126" t="s">
        <v>179</v>
      </c>
      <c r="F709" s="6" t="s">
        <v>228</v>
      </c>
      <c r="G709" s="134">
        <v>200</v>
      </c>
      <c r="H709" s="133">
        <v>200</v>
      </c>
      <c r="I709" s="133">
        <f t="shared" si="8"/>
        <v>0</v>
      </c>
      <c r="J709" s="63" t="s">
        <v>673</v>
      </c>
      <c r="K709" s="109"/>
    </row>
    <row r="710" spans="1:11" s="108" customFormat="1" ht="26.25" customHeight="1">
      <c r="A710" s="11">
        <v>119</v>
      </c>
      <c r="B710" s="115" t="s">
        <v>909</v>
      </c>
      <c r="C710" s="6">
        <v>1</v>
      </c>
      <c r="D710" s="122" t="s">
        <v>910</v>
      </c>
      <c r="E710" s="126" t="s">
        <v>179</v>
      </c>
      <c r="F710" s="6" t="s">
        <v>228</v>
      </c>
      <c r="G710" s="134">
        <v>2570</v>
      </c>
      <c r="H710" s="133">
        <v>2570</v>
      </c>
      <c r="I710" s="133">
        <f t="shared" si="8"/>
        <v>0</v>
      </c>
      <c r="J710" s="112" t="s">
        <v>911</v>
      </c>
      <c r="K710" s="109"/>
    </row>
    <row r="711" spans="1:11" s="193" customFormat="1" ht="96">
      <c r="A711" s="423" t="s">
        <v>5</v>
      </c>
      <c r="B711" s="194" t="s">
        <v>155</v>
      </c>
      <c r="C711" s="194" t="s">
        <v>156</v>
      </c>
      <c r="D711" s="194" t="s">
        <v>8</v>
      </c>
      <c r="E711" s="194" t="s">
        <v>157</v>
      </c>
      <c r="F711" s="194" t="s">
        <v>158</v>
      </c>
      <c r="G711" s="194" t="s">
        <v>10</v>
      </c>
      <c r="H711" s="194" t="s">
        <v>159</v>
      </c>
      <c r="I711" s="194" t="s">
        <v>160</v>
      </c>
      <c r="J711" s="194" t="s">
        <v>161</v>
      </c>
      <c r="K711" s="195" t="s">
        <v>14</v>
      </c>
    </row>
    <row r="712" spans="1:11" s="108" customFormat="1" ht="12.75">
      <c r="A712" s="6">
        <v>120</v>
      </c>
      <c r="B712" s="115" t="s">
        <v>178</v>
      </c>
      <c r="C712" s="6">
        <v>1</v>
      </c>
      <c r="D712" s="122" t="s">
        <v>912</v>
      </c>
      <c r="E712" s="126" t="s">
        <v>179</v>
      </c>
      <c r="F712" s="11" t="s">
        <v>704</v>
      </c>
      <c r="G712" s="134">
        <v>120</v>
      </c>
      <c r="H712" s="133">
        <v>120</v>
      </c>
      <c r="I712" s="133">
        <f t="shared" si="8"/>
        <v>0</v>
      </c>
      <c r="J712" s="55"/>
      <c r="K712" s="109"/>
    </row>
    <row r="713" spans="1:11" s="108" customFormat="1" ht="12.75">
      <c r="A713" s="11">
        <v>121</v>
      </c>
      <c r="B713" s="23" t="s">
        <v>913</v>
      </c>
      <c r="C713" s="6">
        <v>1</v>
      </c>
      <c r="D713" s="122" t="s">
        <v>914</v>
      </c>
      <c r="E713" s="119" t="s">
        <v>915</v>
      </c>
      <c r="F713" s="11" t="s">
        <v>704</v>
      </c>
      <c r="G713" s="134">
        <v>42</v>
      </c>
      <c r="H713" s="133">
        <v>42</v>
      </c>
      <c r="I713" s="133">
        <f t="shared" si="8"/>
        <v>0</v>
      </c>
      <c r="J713" s="63"/>
      <c r="K713" s="109"/>
    </row>
    <row r="714" spans="1:11" s="108" customFormat="1" ht="33.75">
      <c r="A714" s="6">
        <v>122</v>
      </c>
      <c r="B714" s="23" t="s">
        <v>916</v>
      </c>
      <c r="C714" s="6">
        <v>2</v>
      </c>
      <c r="D714" s="122" t="s">
        <v>917</v>
      </c>
      <c r="E714" s="119" t="s">
        <v>915</v>
      </c>
      <c r="F714" s="11" t="s">
        <v>704</v>
      </c>
      <c r="G714" s="134">
        <v>50</v>
      </c>
      <c r="H714" s="133">
        <v>50</v>
      </c>
      <c r="I714" s="133">
        <f t="shared" si="8"/>
        <v>0</v>
      </c>
      <c r="J714" s="63" t="s">
        <v>673</v>
      </c>
      <c r="K714" s="109"/>
    </row>
    <row r="715" spans="1:11" s="108" customFormat="1" ht="33" customHeight="1">
      <c r="A715" s="11">
        <v>123</v>
      </c>
      <c r="B715" s="23" t="s">
        <v>918</v>
      </c>
      <c r="C715" s="6">
        <v>1</v>
      </c>
      <c r="D715" s="122" t="s">
        <v>919</v>
      </c>
      <c r="E715" s="119" t="s">
        <v>920</v>
      </c>
      <c r="F715" s="58" t="s">
        <v>228</v>
      </c>
      <c r="G715" s="134">
        <v>140</v>
      </c>
      <c r="H715" s="133">
        <v>140</v>
      </c>
      <c r="I715" s="133">
        <f t="shared" si="8"/>
        <v>0</v>
      </c>
      <c r="J715" s="63" t="s">
        <v>870</v>
      </c>
      <c r="K715" s="109"/>
    </row>
    <row r="716" spans="1:11" s="108" customFormat="1" ht="33.75">
      <c r="A716" s="6">
        <v>124</v>
      </c>
      <c r="B716" s="23" t="s">
        <v>787</v>
      </c>
      <c r="C716" s="6">
        <v>1</v>
      </c>
      <c r="D716" s="122" t="s">
        <v>921</v>
      </c>
      <c r="E716" s="119" t="s">
        <v>920</v>
      </c>
      <c r="F716" s="11" t="s">
        <v>704</v>
      </c>
      <c r="G716" s="134">
        <v>335</v>
      </c>
      <c r="H716" s="133">
        <v>335</v>
      </c>
      <c r="I716" s="133">
        <f t="shared" si="8"/>
        <v>0</v>
      </c>
      <c r="J716" s="63" t="s">
        <v>673</v>
      </c>
      <c r="K716" s="109"/>
    </row>
    <row r="717" spans="1:11" s="108" customFormat="1" ht="33.75">
      <c r="A717" s="11">
        <v>125</v>
      </c>
      <c r="B717" s="23" t="s">
        <v>922</v>
      </c>
      <c r="C717" s="6">
        <v>1</v>
      </c>
      <c r="D717" s="122" t="s">
        <v>923</v>
      </c>
      <c r="E717" s="119" t="s">
        <v>818</v>
      </c>
      <c r="F717" s="58" t="s">
        <v>228</v>
      </c>
      <c r="G717" s="134">
        <v>70</v>
      </c>
      <c r="H717" s="133">
        <v>70</v>
      </c>
      <c r="I717" s="133">
        <f t="shared" si="8"/>
        <v>0</v>
      </c>
      <c r="J717" s="63" t="s">
        <v>673</v>
      </c>
      <c r="K717" s="109"/>
    </row>
    <row r="718" spans="1:11" s="108" customFormat="1" ht="12.75">
      <c r="A718" s="6">
        <v>126</v>
      </c>
      <c r="B718" s="23" t="s">
        <v>924</v>
      </c>
      <c r="C718" s="6">
        <v>1</v>
      </c>
      <c r="D718" s="122" t="s">
        <v>925</v>
      </c>
      <c r="E718" s="119" t="s">
        <v>179</v>
      </c>
      <c r="F718" s="58" t="s">
        <v>704</v>
      </c>
      <c r="G718" s="134">
        <v>200</v>
      </c>
      <c r="H718" s="133">
        <v>200</v>
      </c>
      <c r="I718" s="133">
        <f t="shared" si="8"/>
        <v>0</v>
      </c>
      <c r="J718" s="55"/>
      <c r="K718" s="109"/>
    </row>
    <row r="719" spans="1:11" s="108" customFormat="1" ht="33.75">
      <c r="A719" s="11">
        <v>127</v>
      </c>
      <c r="B719" s="23" t="s">
        <v>926</v>
      </c>
      <c r="C719" s="6">
        <v>1</v>
      </c>
      <c r="D719" s="122" t="s">
        <v>927</v>
      </c>
      <c r="E719" s="119"/>
      <c r="F719" s="58" t="s">
        <v>228</v>
      </c>
      <c r="G719" s="134">
        <v>60</v>
      </c>
      <c r="H719" s="133">
        <v>60</v>
      </c>
      <c r="I719" s="133">
        <f t="shared" si="8"/>
        <v>0</v>
      </c>
      <c r="J719" s="63" t="s">
        <v>673</v>
      </c>
      <c r="K719" s="109"/>
    </row>
    <row r="720" spans="1:11" s="108" customFormat="1" ht="22.5">
      <c r="A720" s="6">
        <v>128</v>
      </c>
      <c r="B720" s="23" t="s">
        <v>928</v>
      </c>
      <c r="C720" s="6">
        <v>3</v>
      </c>
      <c r="D720" s="122" t="s">
        <v>929</v>
      </c>
      <c r="E720" s="126" t="s">
        <v>179</v>
      </c>
      <c r="F720" s="58" t="s">
        <v>228</v>
      </c>
      <c r="G720" s="134">
        <v>30</v>
      </c>
      <c r="H720" s="133">
        <v>30</v>
      </c>
      <c r="I720" s="133">
        <f t="shared" si="8"/>
        <v>0</v>
      </c>
      <c r="J720" s="63" t="s">
        <v>930</v>
      </c>
      <c r="K720" s="109"/>
    </row>
    <row r="721" spans="1:11" s="108" customFormat="1" ht="12.75">
      <c r="A721" s="11">
        <v>129</v>
      </c>
      <c r="B721" s="23" t="s">
        <v>751</v>
      </c>
      <c r="C721" s="6">
        <v>1</v>
      </c>
      <c r="D721" s="122" t="s">
        <v>931</v>
      </c>
      <c r="E721" s="126" t="s">
        <v>179</v>
      </c>
      <c r="F721" s="58" t="s">
        <v>704</v>
      </c>
      <c r="G721" s="134">
        <v>50</v>
      </c>
      <c r="H721" s="133">
        <v>50</v>
      </c>
      <c r="I721" s="133">
        <f t="shared" ref="I721:I785" si="9">G721-H721</f>
        <v>0</v>
      </c>
      <c r="J721" s="55"/>
      <c r="K721" s="109"/>
    </row>
    <row r="722" spans="1:11" s="108" customFormat="1" ht="25.5">
      <c r="A722" s="6">
        <v>130</v>
      </c>
      <c r="B722" s="23" t="s">
        <v>85</v>
      </c>
      <c r="C722" s="6">
        <v>1</v>
      </c>
      <c r="D722" s="122" t="s">
        <v>932</v>
      </c>
      <c r="E722" s="119" t="s">
        <v>721</v>
      </c>
      <c r="F722" s="58" t="s">
        <v>704</v>
      </c>
      <c r="G722" s="134">
        <v>19.2</v>
      </c>
      <c r="H722" s="133">
        <v>17.28</v>
      </c>
      <c r="I722" s="133">
        <f t="shared" si="9"/>
        <v>1.9199999999999982</v>
      </c>
      <c r="J722" s="55"/>
      <c r="K722" s="109"/>
    </row>
    <row r="723" spans="1:11" s="108" customFormat="1" ht="12.75">
      <c r="A723" s="11">
        <v>131</v>
      </c>
      <c r="B723" s="23" t="s">
        <v>933</v>
      </c>
      <c r="C723" s="6">
        <v>1</v>
      </c>
      <c r="D723" s="122" t="s">
        <v>934</v>
      </c>
      <c r="E723" s="119" t="s">
        <v>935</v>
      </c>
      <c r="F723" s="58">
        <v>5</v>
      </c>
      <c r="G723" s="135">
        <v>140</v>
      </c>
      <c r="H723" s="133">
        <v>140</v>
      </c>
      <c r="I723" s="133">
        <f t="shared" si="9"/>
        <v>0</v>
      </c>
      <c r="J723" s="55"/>
      <c r="K723" s="109"/>
    </row>
    <row r="724" spans="1:11" s="108" customFormat="1" ht="22.5">
      <c r="A724" s="6">
        <v>132</v>
      </c>
      <c r="B724" s="116" t="s">
        <v>936</v>
      </c>
      <c r="C724" s="120">
        <v>1</v>
      </c>
      <c r="D724" s="123" t="s">
        <v>937</v>
      </c>
      <c r="E724" s="125" t="s">
        <v>938</v>
      </c>
      <c r="F724" s="132" t="s">
        <v>704</v>
      </c>
      <c r="G724" s="133">
        <v>8652.35</v>
      </c>
      <c r="H724" s="133">
        <v>6921.88</v>
      </c>
      <c r="I724" s="133">
        <f t="shared" si="9"/>
        <v>1730.4700000000003</v>
      </c>
      <c r="J724" s="63" t="s">
        <v>939</v>
      </c>
      <c r="K724" s="109"/>
    </row>
    <row r="725" spans="1:11" s="108" customFormat="1" ht="78.75">
      <c r="A725" s="11">
        <v>133</v>
      </c>
      <c r="B725" s="116" t="s">
        <v>940</v>
      </c>
      <c r="C725" s="120">
        <v>1</v>
      </c>
      <c r="D725" s="123" t="s">
        <v>941</v>
      </c>
      <c r="E725" s="125" t="s">
        <v>942</v>
      </c>
      <c r="F725" s="132" t="s">
        <v>704</v>
      </c>
      <c r="G725" s="133">
        <v>5645.61</v>
      </c>
      <c r="H725" s="133">
        <v>5645.61</v>
      </c>
      <c r="I725" s="133">
        <f t="shared" si="9"/>
        <v>0</v>
      </c>
      <c r="J725" s="63" t="s">
        <v>943</v>
      </c>
      <c r="K725" s="109"/>
    </row>
    <row r="726" spans="1:11" s="108" customFormat="1" ht="25.5">
      <c r="A726" s="6">
        <v>134</v>
      </c>
      <c r="B726" s="118" t="s">
        <v>944</v>
      </c>
      <c r="C726" s="11">
        <v>1</v>
      </c>
      <c r="D726" s="124" t="s">
        <v>945</v>
      </c>
      <c r="E726" s="125" t="s">
        <v>946</v>
      </c>
      <c r="F726" s="11" t="s">
        <v>947</v>
      </c>
      <c r="G726" s="133">
        <v>8002.76</v>
      </c>
      <c r="H726" s="133">
        <v>8002.76</v>
      </c>
      <c r="I726" s="133">
        <f t="shared" si="9"/>
        <v>0</v>
      </c>
      <c r="J726" s="63" t="s">
        <v>948</v>
      </c>
      <c r="K726" s="109"/>
    </row>
    <row r="727" spans="1:11" s="108" customFormat="1" ht="25.5">
      <c r="A727" s="6">
        <v>135</v>
      </c>
      <c r="B727" s="126" t="s">
        <v>949</v>
      </c>
      <c r="C727" s="6">
        <v>1</v>
      </c>
      <c r="D727" s="123" t="s">
        <v>950</v>
      </c>
      <c r="E727" s="126" t="s">
        <v>951</v>
      </c>
      <c r="F727" s="6" t="s">
        <v>947</v>
      </c>
      <c r="G727" s="134">
        <v>13000</v>
      </c>
      <c r="H727" s="134">
        <v>13000</v>
      </c>
      <c r="I727" s="134">
        <f t="shared" si="9"/>
        <v>0</v>
      </c>
      <c r="J727" s="55"/>
      <c r="K727" s="109"/>
    </row>
    <row r="728" spans="1:11" s="193" customFormat="1" ht="96">
      <c r="A728" s="423" t="s">
        <v>5</v>
      </c>
      <c r="B728" s="194" t="s">
        <v>155</v>
      </c>
      <c r="C728" s="194" t="s">
        <v>156</v>
      </c>
      <c r="D728" s="194" t="s">
        <v>8</v>
      </c>
      <c r="E728" s="194" t="s">
        <v>157</v>
      </c>
      <c r="F728" s="194" t="s">
        <v>158</v>
      </c>
      <c r="G728" s="194" t="s">
        <v>10</v>
      </c>
      <c r="H728" s="194" t="s">
        <v>159</v>
      </c>
      <c r="I728" s="194" t="s">
        <v>160</v>
      </c>
      <c r="J728" s="194" t="s">
        <v>161</v>
      </c>
      <c r="K728" s="195" t="s">
        <v>14</v>
      </c>
    </row>
    <row r="729" spans="1:11" s="108" customFormat="1" ht="33.75">
      <c r="A729" s="6">
        <v>136</v>
      </c>
      <c r="B729" s="10" t="s">
        <v>952</v>
      </c>
      <c r="C729" s="6">
        <v>1</v>
      </c>
      <c r="D729" s="122" t="s">
        <v>953</v>
      </c>
      <c r="E729" s="119" t="s">
        <v>954</v>
      </c>
      <c r="F729" s="58" t="s">
        <v>228</v>
      </c>
      <c r="G729" s="134">
        <v>93.6</v>
      </c>
      <c r="H729" s="133">
        <v>93.6</v>
      </c>
      <c r="I729" s="133">
        <f t="shared" si="9"/>
        <v>0</v>
      </c>
      <c r="J729" s="63" t="s">
        <v>673</v>
      </c>
      <c r="K729" s="109"/>
    </row>
    <row r="730" spans="1:11" s="108" customFormat="1" ht="25.5">
      <c r="A730" s="6">
        <v>137</v>
      </c>
      <c r="B730" s="21" t="s">
        <v>955</v>
      </c>
      <c r="C730" s="6">
        <v>1</v>
      </c>
      <c r="D730" s="122" t="s">
        <v>956</v>
      </c>
      <c r="E730" s="126" t="s">
        <v>957</v>
      </c>
      <c r="F730" s="58" t="s">
        <v>704</v>
      </c>
      <c r="G730" s="134">
        <v>351.9</v>
      </c>
      <c r="H730" s="134">
        <v>246.33</v>
      </c>
      <c r="I730" s="134">
        <f t="shared" si="9"/>
        <v>105.56999999999996</v>
      </c>
      <c r="J730" s="55"/>
      <c r="K730" s="109"/>
    </row>
    <row r="731" spans="1:11" s="108" customFormat="1" ht="45">
      <c r="A731" s="6">
        <v>138</v>
      </c>
      <c r="B731" s="10" t="s">
        <v>958</v>
      </c>
      <c r="C731" s="6">
        <v>1</v>
      </c>
      <c r="D731" s="122" t="s">
        <v>959</v>
      </c>
      <c r="E731" s="119" t="s">
        <v>960</v>
      </c>
      <c r="F731" s="58" t="s">
        <v>228</v>
      </c>
      <c r="G731" s="134">
        <v>4945.88</v>
      </c>
      <c r="H731" s="134">
        <v>4945.88</v>
      </c>
      <c r="I731" s="133">
        <f t="shared" si="9"/>
        <v>0</v>
      </c>
      <c r="J731" s="63" t="s">
        <v>870</v>
      </c>
      <c r="K731" s="109"/>
    </row>
    <row r="732" spans="1:11" s="108" customFormat="1" ht="33.75">
      <c r="A732" s="11">
        <v>139</v>
      </c>
      <c r="B732" s="10" t="s">
        <v>961</v>
      </c>
      <c r="C732" s="6">
        <v>1</v>
      </c>
      <c r="D732" s="122" t="s">
        <v>962</v>
      </c>
      <c r="E732" s="119" t="s">
        <v>963</v>
      </c>
      <c r="F732" s="130" t="s">
        <v>228</v>
      </c>
      <c r="G732" s="134">
        <v>4199.51</v>
      </c>
      <c r="H732" s="133">
        <v>4199.51</v>
      </c>
      <c r="I732" s="133">
        <f t="shared" si="9"/>
        <v>0</v>
      </c>
      <c r="J732" s="63" t="s">
        <v>673</v>
      </c>
      <c r="K732" s="109"/>
    </row>
    <row r="733" spans="1:11" s="108" customFormat="1" ht="24">
      <c r="A733" s="6">
        <v>140</v>
      </c>
      <c r="B733" s="119" t="s">
        <v>964</v>
      </c>
      <c r="C733" s="6" t="s">
        <v>965</v>
      </c>
      <c r="D733" s="122" t="s">
        <v>966</v>
      </c>
      <c r="E733" s="28" t="s">
        <v>967</v>
      </c>
      <c r="F733" s="58" t="s">
        <v>228</v>
      </c>
      <c r="G733" s="134">
        <v>1544.09</v>
      </c>
      <c r="H733" s="133">
        <v>1544.09</v>
      </c>
      <c r="I733" s="133">
        <f t="shared" si="9"/>
        <v>0</v>
      </c>
      <c r="J733" s="55"/>
      <c r="K733" s="109"/>
    </row>
    <row r="734" spans="1:11" s="108" customFormat="1" ht="24">
      <c r="A734" s="11">
        <v>141</v>
      </c>
      <c r="B734" s="10" t="s">
        <v>968</v>
      </c>
      <c r="C734" s="6">
        <v>1</v>
      </c>
      <c r="D734" s="122" t="s">
        <v>969</v>
      </c>
      <c r="E734" s="28" t="s">
        <v>970</v>
      </c>
      <c r="F734" s="130" t="s">
        <v>228</v>
      </c>
      <c r="G734" s="134">
        <v>455.7</v>
      </c>
      <c r="H734" s="134">
        <v>455.7</v>
      </c>
      <c r="I734" s="133">
        <f t="shared" si="9"/>
        <v>0</v>
      </c>
      <c r="J734" s="55"/>
      <c r="K734" s="109"/>
    </row>
    <row r="735" spans="1:11" s="108" customFormat="1" ht="33.75">
      <c r="A735" s="6">
        <v>142</v>
      </c>
      <c r="B735" s="10" t="s">
        <v>971</v>
      </c>
      <c r="C735" s="6">
        <v>4</v>
      </c>
      <c r="D735" s="122" t="s">
        <v>972</v>
      </c>
      <c r="E735" s="119" t="s">
        <v>973</v>
      </c>
      <c r="F735" s="130" t="s">
        <v>704</v>
      </c>
      <c r="G735" s="134">
        <v>104.76</v>
      </c>
      <c r="H735" s="133">
        <v>104.76</v>
      </c>
      <c r="I735" s="133">
        <f t="shared" si="9"/>
        <v>0</v>
      </c>
      <c r="J735" s="63" t="s">
        <v>673</v>
      </c>
      <c r="K735" s="109"/>
    </row>
    <row r="736" spans="1:11" s="108" customFormat="1" ht="25.5">
      <c r="A736" s="11">
        <v>143</v>
      </c>
      <c r="B736" s="119" t="s">
        <v>974</v>
      </c>
      <c r="C736" s="6">
        <v>1</v>
      </c>
      <c r="D736" s="122" t="s">
        <v>975</v>
      </c>
      <c r="E736" s="119" t="s">
        <v>976</v>
      </c>
      <c r="F736" s="58" t="s">
        <v>228</v>
      </c>
      <c r="G736" s="134">
        <v>1082.95</v>
      </c>
      <c r="H736" s="133">
        <v>1082.95</v>
      </c>
      <c r="I736" s="133">
        <f t="shared" si="9"/>
        <v>0</v>
      </c>
      <c r="J736" s="55"/>
      <c r="K736" s="109"/>
    </row>
    <row r="737" spans="1:11" s="108" customFormat="1" ht="25.5">
      <c r="A737" s="6">
        <v>144</v>
      </c>
      <c r="B737" s="119" t="s">
        <v>977</v>
      </c>
      <c r="C737" s="6">
        <v>1</v>
      </c>
      <c r="D737" s="122" t="s">
        <v>978</v>
      </c>
      <c r="E737" s="119" t="s">
        <v>976</v>
      </c>
      <c r="F737" s="58" t="s">
        <v>228</v>
      </c>
      <c r="G737" s="134">
        <v>441.89</v>
      </c>
      <c r="H737" s="133">
        <v>441.89</v>
      </c>
      <c r="I737" s="133">
        <f t="shared" si="9"/>
        <v>0</v>
      </c>
      <c r="J737" s="55"/>
      <c r="K737" s="109"/>
    </row>
    <row r="738" spans="1:11" s="108" customFormat="1" ht="25.5">
      <c r="A738" s="11">
        <v>145</v>
      </c>
      <c r="B738" s="119" t="s">
        <v>979</v>
      </c>
      <c r="C738" s="6">
        <v>1</v>
      </c>
      <c r="D738" s="122" t="s">
        <v>980</v>
      </c>
      <c r="E738" s="119" t="s">
        <v>981</v>
      </c>
      <c r="F738" s="58" t="s">
        <v>228</v>
      </c>
      <c r="G738" s="134">
        <v>788.92</v>
      </c>
      <c r="H738" s="133">
        <v>788.92</v>
      </c>
      <c r="I738" s="133">
        <f t="shared" si="9"/>
        <v>0</v>
      </c>
      <c r="J738" s="55"/>
      <c r="K738" s="109"/>
    </row>
    <row r="739" spans="1:11" s="108" customFormat="1" ht="25.5">
      <c r="A739" s="6">
        <v>146</v>
      </c>
      <c r="B739" s="119" t="s">
        <v>982</v>
      </c>
      <c r="C739" s="6">
        <v>1</v>
      </c>
      <c r="D739" s="122" t="s">
        <v>983</v>
      </c>
      <c r="E739" s="119" t="s">
        <v>981</v>
      </c>
      <c r="F739" s="58" t="s">
        <v>228</v>
      </c>
      <c r="G739" s="134">
        <v>229.84</v>
      </c>
      <c r="H739" s="133">
        <v>229.84</v>
      </c>
      <c r="I739" s="133">
        <f t="shared" si="9"/>
        <v>0</v>
      </c>
      <c r="J739" s="55"/>
      <c r="K739" s="109"/>
    </row>
    <row r="740" spans="1:11" s="108" customFormat="1" ht="45">
      <c r="A740" s="11">
        <v>147</v>
      </c>
      <c r="B740" s="119" t="s">
        <v>984</v>
      </c>
      <c r="C740" s="6">
        <v>3</v>
      </c>
      <c r="D740" s="122" t="s">
        <v>985</v>
      </c>
      <c r="E740" s="119" t="s">
        <v>981</v>
      </c>
      <c r="F740" s="58" t="s">
        <v>228</v>
      </c>
      <c r="G740" s="134">
        <v>123.15</v>
      </c>
      <c r="H740" s="133">
        <v>123.15</v>
      </c>
      <c r="I740" s="133">
        <f t="shared" si="9"/>
        <v>0</v>
      </c>
      <c r="J740" s="63" t="s">
        <v>870</v>
      </c>
      <c r="K740" s="109"/>
    </row>
    <row r="741" spans="1:11" s="108" customFormat="1" ht="45">
      <c r="A741" s="6">
        <v>148</v>
      </c>
      <c r="B741" s="119" t="s">
        <v>984</v>
      </c>
      <c r="C741" s="6">
        <v>2</v>
      </c>
      <c r="D741" s="122" t="s">
        <v>985</v>
      </c>
      <c r="E741" s="119" t="s">
        <v>981</v>
      </c>
      <c r="F741" s="58" t="s">
        <v>228</v>
      </c>
      <c r="G741" s="134">
        <v>81.2</v>
      </c>
      <c r="H741" s="133">
        <v>81.2</v>
      </c>
      <c r="I741" s="133">
        <f t="shared" si="9"/>
        <v>0</v>
      </c>
      <c r="J741" s="63" t="s">
        <v>870</v>
      </c>
      <c r="K741" s="109"/>
    </row>
    <row r="742" spans="1:11" s="108" customFormat="1" ht="25.5">
      <c r="A742" s="11">
        <v>149</v>
      </c>
      <c r="B742" s="119" t="s">
        <v>986</v>
      </c>
      <c r="C742" s="6">
        <v>1</v>
      </c>
      <c r="D742" s="122" t="s">
        <v>987</v>
      </c>
      <c r="E742" s="119" t="s">
        <v>981</v>
      </c>
      <c r="F742" s="58" t="s">
        <v>228</v>
      </c>
      <c r="G742" s="134">
        <v>513.04</v>
      </c>
      <c r="H742" s="133">
        <v>513.04</v>
      </c>
      <c r="I742" s="133">
        <f t="shared" si="9"/>
        <v>0</v>
      </c>
      <c r="J742" s="55"/>
      <c r="K742" s="109"/>
    </row>
    <row r="743" spans="1:11" s="193" customFormat="1" ht="96">
      <c r="A743" s="423" t="s">
        <v>5</v>
      </c>
      <c r="B743" s="194" t="s">
        <v>155</v>
      </c>
      <c r="C743" s="194" t="s">
        <v>156</v>
      </c>
      <c r="D743" s="194" t="s">
        <v>8</v>
      </c>
      <c r="E743" s="194" t="s">
        <v>157</v>
      </c>
      <c r="F743" s="194" t="s">
        <v>158</v>
      </c>
      <c r="G743" s="194" t="s">
        <v>10</v>
      </c>
      <c r="H743" s="194" t="s">
        <v>159</v>
      </c>
      <c r="I743" s="194" t="s">
        <v>160</v>
      </c>
      <c r="J743" s="194" t="s">
        <v>161</v>
      </c>
      <c r="K743" s="195" t="s">
        <v>14</v>
      </c>
    </row>
    <row r="744" spans="1:11" s="108" customFormat="1" ht="45">
      <c r="A744" s="6">
        <v>150</v>
      </c>
      <c r="B744" s="119" t="s">
        <v>988</v>
      </c>
      <c r="C744" s="6">
        <v>1</v>
      </c>
      <c r="D744" s="122" t="s">
        <v>989</v>
      </c>
      <c r="E744" s="119" t="s">
        <v>990</v>
      </c>
      <c r="F744" s="58" t="s">
        <v>228</v>
      </c>
      <c r="G744" s="134">
        <v>255.79</v>
      </c>
      <c r="H744" s="134">
        <v>255.79</v>
      </c>
      <c r="I744" s="134">
        <f t="shared" si="9"/>
        <v>0</v>
      </c>
      <c r="J744" s="63" t="s">
        <v>870</v>
      </c>
      <c r="K744" s="109"/>
    </row>
    <row r="745" spans="1:11" s="108" customFormat="1" ht="12.75">
      <c r="A745" s="11">
        <v>151</v>
      </c>
      <c r="B745" s="21" t="s">
        <v>991</v>
      </c>
      <c r="C745" s="6">
        <v>1</v>
      </c>
      <c r="D745" s="122" t="s">
        <v>978</v>
      </c>
      <c r="E745" s="119" t="s">
        <v>992</v>
      </c>
      <c r="F745" s="130" t="s">
        <v>704</v>
      </c>
      <c r="G745" s="134">
        <v>133.57</v>
      </c>
      <c r="H745" s="133">
        <v>80.14</v>
      </c>
      <c r="I745" s="133">
        <f t="shared" si="9"/>
        <v>53.429999999999993</v>
      </c>
      <c r="J745" s="55"/>
      <c r="K745" s="109"/>
    </row>
    <row r="746" spans="1:11" s="108" customFormat="1" ht="25.5">
      <c r="A746" s="6">
        <v>152</v>
      </c>
      <c r="B746" s="119" t="s">
        <v>993</v>
      </c>
      <c r="C746" s="6">
        <v>1</v>
      </c>
      <c r="D746" s="122" t="s">
        <v>994</v>
      </c>
      <c r="E746" s="119" t="s">
        <v>976</v>
      </c>
      <c r="F746" s="58" t="s">
        <v>228</v>
      </c>
      <c r="G746" s="134">
        <v>710.68</v>
      </c>
      <c r="H746" s="133">
        <v>710.68</v>
      </c>
      <c r="I746" s="133">
        <f t="shared" si="9"/>
        <v>0</v>
      </c>
      <c r="J746" s="55"/>
      <c r="K746" s="109"/>
    </row>
    <row r="747" spans="1:11" s="108" customFormat="1" ht="25.5">
      <c r="A747" s="11">
        <v>153</v>
      </c>
      <c r="B747" s="119" t="s">
        <v>995</v>
      </c>
      <c r="C747" s="6">
        <v>1</v>
      </c>
      <c r="D747" s="122" t="s">
        <v>996</v>
      </c>
      <c r="E747" s="119" t="s">
        <v>981</v>
      </c>
      <c r="F747" s="58" t="s">
        <v>228</v>
      </c>
      <c r="G747" s="134">
        <v>62.34</v>
      </c>
      <c r="H747" s="133">
        <v>62.34</v>
      </c>
      <c r="I747" s="133">
        <f t="shared" si="9"/>
        <v>0</v>
      </c>
      <c r="J747" s="55"/>
      <c r="K747" s="109"/>
    </row>
    <row r="748" spans="1:11" s="108" customFormat="1" ht="33.75">
      <c r="A748" s="6">
        <v>154</v>
      </c>
      <c r="B748" s="119" t="s">
        <v>997</v>
      </c>
      <c r="C748" s="6">
        <v>1</v>
      </c>
      <c r="D748" s="122" t="s">
        <v>998</v>
      </c>
      <c r="E748" s="119" t="s">
        <v>976</v>
      </c>
      <c r="F748" s="58" t="s">
        <v>228</v>
      </c>
      <c r="G748" s="134">
        <v>121.14</v>
      </c>
      <c r="H748" s="134">
        <v>121.14</v>
      </c>
      <c r="I748" s="134">
        <f t="shared" si="9"/>
        <v>0</v>
      </c>
      <c r="J748" s="63" t="s">
        <v>673</v>
      </c>
      <c r="K748" s="109"/>
    </row>
    <row r="749" spans="1:11" s="108" customFormat="1" ht="45">
      <c r="A749" s="6">
        <v>155</v>
      </c>
      <c r="B749" s="119" t="s">
        <v>999</v>
      </c>
      <c r="C749" s="6">
        <v>1</v>
      </c>
      <c r="D749" s="122" t="s">
        <v>1000</v>
      </c>
      <c r="E749" s="119" t="s">
        <v>976</v>
      </c>
      <c r="F749" s="58" t="s">
        <v>228</v>
      </c>
      <c r="G749" s="134">
        <v>750.2</v>
      </c>
      <c r="H749" s="134">
        <v>750.2</v>
      </c>
      <c r="I749" s="134">
        <f t="shared" si="9"/>
        <v>0</v>
      </c>
      <c r="J749" s="63" t="s">
        <v>870</v>
      </c>
      <c r="K749" s="109"/>
    </row>
    <row r="750" spans="1:11" s="108" customFormat="1" ht="33.75">
      <c r="A750" s="6">
        <v>156</v>
      </c>
      <c r="B750" s="119" t="s">
        <v>1001</v>
      </c>
      <c r="C750" s="6">
        <v>1</v>
      </c>
      <c r="D750" s="122" t="s">
        <v>1002</v>
      </c>
      <c r="E750" s="119" t="s">
        <v>976</v>
      </c>
      <c r="F750" s="58" t="s">
        <v>228</v>
      </c>
      <c r="G750" s="134">
        <v>623.15</v>
      </c>
      <c r="H750" s="133">
        <v>623.15</v>
      </c>
      <c r="I750" s="133">
        <f t="shared" si="9"/>
        <v>0</v>
      </c>
      <c r="J750" s="63" t="s">
        <v>673</v>
      </c>
      <c r="K750" s="109"/>
    </row>
    <row r="751" spans="1:11" s="108" customFormat="1" ht="35.25" customHeight="1">
      <c r="A751" s="11">
        <v>157</v>
      </c>
      <c r="B751" s="10" t="s">
        <v>1003</v>
      </c>
      <c r="C751" s="6">
        <v>1</v>
      </c>
      <c r="D751" s="122" t="s">
        <v>1004</v>
      </c>
      <c r="E751" s="127" t="s">
        <v>1005</v>
      </c>
      <c r="F751" s="58" t="s">
        <v>228</v>
      </c>
      <c r="G751" s="134">
        <v>20.079999999999998</v>
      </c>
      <c r="H751" s="133">
        <v>20.079999999999998</v>
      </c>
      <c r="I751" s="134">
        <f t="shared" si="9"/>
        <v>0</v>
      </c>
      <c r="J751" s="63" t="s">
        <v>673</v>
      </c>
      <c r="K751" s="109"/>
    </row>
    <row r="752" spans="1:11" s="108" customFormat="1" ht="37.5" customHeight="1">
      <c r="A752" s="6">
        <v>158</v>
      </c>
      <c r="B752" s="10" t="s">
        <v>1006</v>
      </c>
      <c r="C752" s="6">
        <v>1</v>
      </c>
      <c r="D752" s="122" t="s">
        <v>998</v>
      </c>
      <c r="E752" s="127" t="s">
        <v>1005</v>
      </c>
      <c r="F752" s="58" t="s">
        <v>228</v>
      </c>
      <c r="G752" s="134">
        <v>53.25</v>
      </c>
      <c r="H752" s="133">
        <v>53.25</v>
      </c>
      <c r="I752" s="134">
        <f t="shared" si="9"/>
        <v>0</v>
      </c>
      <c r="J752" s="63" t="s">
        <v>870</v>
      </c>
      <c r="K752" s="109"/>
    </row>
    <row r="753" spans="1:11" s="108" customFormat="1" ht="30.75" customHeight="1">
      <c r="A753" s="11">
        <v>159</v>
      </c>
      <c r="B753" s="10" t="s">
        <v>1007</v>
      </c>
      <c r="C753" s="6">
        <v>2</v>
      </c>
      <c r="D753" s="122" t="s">
        <v>1000</v>
      </c>
      <c r="E753" s="127" t="s">
        <v>1008</v>
      </c>
      <c r="F753" s="58" t="s">
        <v>228</v>
      </c>
      <c r="G753" s="134">
        <v>265.39999999999998</v>
      </c>
      <c r="H753" s="134">
        <v>265.39999999999998</v>
      </c>
      <c r="I753" s="134">
        <f t="shared" si="9"/>
        <v>0</v>
      </c>
      <c r="J753" s="113"/>
      <c r="K753" s="109"/>
    </row>
    <row r="754" spans="1:11" s="108" customFormat="1" ht="27" customHeight="1">
      <c r="A754" s="6">
        <v>160</v>
      </c>
      <c r="B754" s="10" t="s">
        <v>1007</v>
      </c>
      <c r="C754" s="6">
        <v>1</v>
      </c>
      <c r="D754" s="122" t="s">
        <v>1002</v>
      </c>
      <c r="E754" s="127" t="s">
        <v>1009</v>
      </c>
      <c r="F754" s="58" t="s">
        <v>228</v>
      </c>
      <c r="G754" s="134">
        <v>139.68</v>
      </c>
      <c r="H754" s="134">
        <v>139.68</v>
      </c>
      <c r="I754" s="134">
        <f t="shared" si="9"/>
        <v>0</v>
      </c>
      <c r="J754" s="113"/>
      <c r="K754" s="109"/>
    </row>
    <row r="755" spans="1:11" s="108" customFormat="1" ht="27" customHeight="1">
      <c r="A755" s="11">
        <v>161</v>
      </c>
      <c r="B755" s="10" t="s">
        <v>907</v>
      </c>
      <c r="C755" s="6">
        <v>1</v>
      </c>
      <c r="D755" s="122" t="s">
        <v>1010</v>
      </c>
      <c r="E755" s="127" t="s">
        <v>1011</v>
      </c>
      <c r="F755" s="58" t="s">
        <v>228</v>
      </c>
      <c r="G755" s="134">
        <v>333</v>
      </c>
      <c r="H755" s="134">
        <v>333</v>
      </c>
      <c r="I755" s="134">
        <f t="shared" si="9"/>
        <v>0</v>
      </c>
      <c r="J755" s="113"/>
      <c r="K755" s="109"/>
    </row>
    <row r="756" spans="1:11" s="108" customFormat="1" ht="42" hidden="1" customHeight="1">
      <c r="A756" s="6">
        <v>162</v>
      </c>
      <c r="B756" s="10" t="s">
        <v>1012</v>
      </c>
      <c r="C756" s="6">
        <v>1</v>
      </c>
      <c r="D756" s="122" t="s">
        <v>1013</v>
      </c>
      <c r="E756" s="127" t="s">
        <v>1014</v>
      </c>
      <c r="F756" s="58">
        <v>10</v>
      </c>
      <c r="G756" s="134">
        <v>730.84</v>
      </c>
      <c r="H756" s="134">
        <v>365.42</v>
      </c>
      <c r="I756" s="134">
        <f t="shared" si="9"/>
        <v>365.42</v>
      </c>
      <c r="J756" s="113"/>
      <c r="K756" s="109"/>
    </row>
    <row r="757" spans="1:11" s="108" customFormat="1" ht="12.75">
      <c r="A757" s="11">
        <v>163</v>
      </c>
      <c r="B757" s="10" t="s">
        <v>1015</v>
      </c>
      <c r="C757" s="6">
        <v>1</v>
      </c>
      <c r="D757" s="122" t="s">
        <v>1016</v>
      </c>
      <c r="E757" s="127" t="s">
        <v>1014</v>
      </c>
      <c r="F757" s="58">
        <v>5</v>
      </c>
      <c r="G757" s="134">
        <v>223.85</v>
      </c>
      <c r="H757" s="134">
        <v>223.85</v>
      </c>
      <c r="I757" s="134">
        <f t="shared" si="9"/>
        <v>0</v>
      </c>
      <c r="J757" s="113"/>
      <c r="K757" s="109"/>
    </row>
    <row r="758" spans="1:11" s="108" customFormat="1" ht="30.75" customHeight="1">
      <c r="A758" s="6">
        <v>164</v>
      </c>
      <c r="B758" s="10" t="s">
        <v>1017</v>
      </c>
      <c r="C758" s="6">
        <v>1</v>
      </c>
      <c r="D758" s="122" t="s">
        <v>1018</v>
      </c>
      <c r="E758" s="127" t="s">
        <v>1014</v>
      </c>
      <c r="F758" s="58">
        <v>5</v>
      </c>
      <c r="G758" s="134">
        <v>223.85</v>
      </c>
      <c r="H758" s="134">
        <v>223.85</v>
      </c>
      <c r="I758" s="134">
        <f t="shared" si="9"/>
        <v>0</v>
      </c>
      <c r="J758" s="113"/>
      <c r="K758" s="109"/>
    </row>
    <row r="759" spans="1:11" s="108" customFormat="1" ht="28.5" customHeight="1">
      <c r="A759" s="11">
        <v>165</v>
      </c>
      <c r="B759" s="10" t="s">
        <v>1019</v>
      </c>
      <c r="C759" s="6">
        <v>1</v>
      </c>
      <c r="D759" s="122" t="s">
        <v>1020</v>
      </c>
      <c r="E759" s="127" t="s">
        <v>1014</v>
      </c>
      <c r="F759" s="58">
        <v>10</v>
      </c>
      <c r="G759" s="134">
        <v>300</v>
      </c>
      <c r="H759" s="134">
        <v>150</v>
      </c>
      <c r="I759" s="134">
        <f t="shared" si="9"/>
        <v>150</v>
      </c>
      <c r="J759" s="113"/>
      <c r="K759" s="109"/>
    </row>
    <row r="760" spans="1:11" s="193" customFormat="1" ht="96">
      <c r="A760" s="423" t="s">
        <v>5</v>
      </c>
      <c r="B760" s="194" t="s">
        <v>155</v>
      </c>
      <c r="C760" s="194" t="s">
        <v>156</v>
      </c>
      <c r="D760" s="194" t="s">
        <v>8</v>
      </c>
      <c r="E760" s="194" t="s">
        <v>157</v>
      </c>
      <c r="F760" s="194" t="s">
        <v>158</v>
      </c>
      <c r="G760" s="194" t="s">
        <v>10</v>
      </c>
      <c r="H760" s="194" t="s">
        <v>159</v>
      </c>
      <c r="I760" s="194" t="s">
        <v>160</v>
      </c>
      <c r="J760" s="194" t="s">
        <v>161</v>
      </c>
      <c r="K760" s="195" t="s">
        <v>14</v>
      </c>
    </row>
    <row r="761" spans="1:11" s="108" customFormat="1" ht="26.25" customHeight="1">
      <c r="A761" s="6">
        <v>166</v>
      </c>
      <c r="B761" s="10" t="s">
        <v>1021</v>
      </c>
      <c r="C761" s="6">
        <v>1</v>
      </c>
      <c r="D761" s="122" t="s">
        <v>1022</v>
      </c>
      <c r="E761" s="127" t="s">
        <v>1014</v>
      </c>
      <c r="F761" s="58">
        <v>5</v>
      </c>
      <c r="G761" s="134">
        <v>1488.3</v>
      </c>
      <c r="H761" s="134">
        <v>744.15</v>
      </c>
      <c r="I761" s="134">
        <f t="shared" si="9"/>
        <v>744.15</v>
      </c>
      <c r="J761" s="113"/>
      <c r="K761" s="109"/>
    </row>
    <row r="762" spans="1:11" s="108" customFormat="1" ht="21" customHeight="1">
      <c r="A762" s="11">
        <v>167</v>
      </c>
      <c r="B762" s="23" t="s">
        <v>1023</v>
      </c>
      <c r="C762" s="11">
        <v>2</v>
      </c>
      <c r="D762" s="122" t="s">
        <v>1024</v>
      </c>
      <c r="E762" s="128" t="s">
        <v>1025</v>
      </c>
      <c r="F762" s="130">
        <v>5</v>
      </c>
      <c r="G762" s="136">
        <v>159.79</v>
      </c>
      <c r="H762" s="133">
        <v>127.83</v>
      </c>
      <c r="I762" s="134">
        <f t="shared" si="9"/>
        <v>31.959999999999994</v>
      </c>
      <c r="J762" s="55"/>
      <c r="K762" s="109"/>
    </row>
    <row r="763" spans="1:11" s="108" customFormat="1" ht="33" customHeight="1">
      <c r="A763" s="6">
        <v>168</v>
      </c>
      <c r="B763" s="23" t="s">
        <v>1026</v>
      </c>
      <c r="C763" s="11">
        <v>1</v>
      </c>
      <c r="D763" s="122" t="s">
        <v>1027</v>
      </c>
      <c r="E763" s="129" t="s">
        <v>1025</v>
      </c>
      <c r="F763" s="130">
        <v>5</v>
      </c>
      <c r="G763" s="136">
        <v>90</v>
      </c>
      <c r="H763" s="133">
        <v>90</v>
      </c>
      <c r="I763" s="134">
        <f t="shared" si="9"/>
        <v>0</v>
      </c>
      <c r="J763" s="63" t="s">
        <v>870</v>
      </c>
      <c r="K763" s="109"/>
    </row>
    <row r="764" spans="1:11" s="108" customFormat="1" ht="25.5" customHeight="1">
      <c r="A764" s="6">
        <v>169</v>
      </c>
      <c r="B764" s="10" t="s">
        <v>1028</v>
      </c>
      <c r="C764" s="6">
        <v>1</v>
      </c>
      <c r="D764" s="122" t="s">
        <v>1029</v>
      </c>
      <c r="E764" s="119" t="s">
        <v>1030</v>
      </c>
      <c r="F764" s="58">
        <v>10</v>
      </c>
      <c r="G764" s="134">
        <v>411</v>
      </c>
      <c r="H764" s="134">
        <v>164.4</v>
      </c>
      <c r="I764" s="134">
        <f t="shared" si="9"/>
        <v>246.6</v>
      </c>
      <c r="J764" s="113"/>
      <c r="K764" s="109"/>
    </row>
    <row r="765" spans="1:11" s="108" customFormat="1" ht="15.75" customHeight="1">
      <c r="A765" s="6">
        <v>170</v>
      </c>
      <c r="B765" s="10" t="s">
        <v>1012</v>
      </c>
      <c r="C765" s="6">
        <v>1</v>
      </c>
      <c r="D765" s="122" t="s">
        <v>1031</v>
      </c>
      <c r="E765" s="119" t="s">
        <v>1030</v>
      </c>
      <c r="F765" s="58">
        <v>10</v>
      </c>
      <c r="G765" s="134">
        <v>544.5</v>
      </c>
      <c r="H765" s="134">
        <v>217.8</v>
      </c>
      <c r="I765" s="134">
        <f t="shared" si="9"/>
        <v>326.7</v>
      </c>
      <c r="J765" s="113"/>
      <c r="K765" s="109"/>
    </row>
    <row r="766" spans="1:11" s="108" customFormat="1" ht="18.75" customHeight="1">
      <c r="A766" s="11">
        <v>171</v>
      </c>
      <c r="B766" s="10" t="s">
        <v>1032</v>
      </c>
      <c r="C766" s="6">
        <v>1</v>
      </c>
      <c r="D766" s="122" t="s">
        <v>1033</v>
      </c>
      <c r="E766" s="119" t="s">
        <v>1034</v>
      </c>
      <c r="F766" s="58">
        <v>5</v>
      </c>
      <c r="G766" s="134">
        <v>129.88999999999999</v>
      </c>
      <c r="H766" s="134">
        <v>103.91</v>
      </c>
      <c r="I766" s="134">
        <f t="shared" si="9"/>
        <v>25.97999999999999</v>
      </c>
      <c r="J766" s="113"/>
      <c r="K766" s="109"/>
    </row>
    <row r="767" spans="1:11" s="108" customFormat="1" ht="15" customHeight="1">
      <c r="A767" s="6">
        <v>172</v>
      </c>
      <c r="B767" s="10" t="s">
        <v>1035</v>
      </c>
      <c r="C767" s="6">
        <v>1</v>
      </c>
      <c r="D767" s="122" t="s">
        <v>1036</v>
      </c>
      <c r="E767" s="119" t="s">
        <v>1037</v>
      </c>
      <c r="F767" s="58">
        <v>5</v>
      </c>
      <c r="G767" s="134">
        <v>143.19999999999999</v>
      </c>
      <c r="H767" s="134">
        <v>114.56</v>
      </c>
      <c r="I767" s="134">
        <f t="shared" si="9"/>
        <v>28.639999999999986</v>
      </c>
      <c r="J767" s="113"/>
      <c r="K767" s="109"/>
    </row>
    <row r="768" spans="1:11" s="108" customFormat="1" ht="12.75">
      <c r="A768" s="11">
        <v>173</v>
      </c>
      <c r="B768" s="10" t="s">
        <v>1038</v>
      </c>
      <c r="C768" s="6">
        <v>1</v>
      </c>
      <c r="D768" s="122" t="s">
        <v>1039</v>
      </c>
      <c r="E768" s="119" t="s">
        <v>1040</v>
      </c>
      <c r="F768" s="58">
        <v>10</v>
      </c>
      <c r="G768" s="134">
        <v>573.75</v>
      </c>
      <c r="H768" s="134">
        <v>229.5</v>
      </c>
      <c r="I768" s="134">
        <f t="shared" si="9"/>
        <v>344.25</v>
      </c>
      <c r="J768" s="113"/>
      <c r="K768" s="109"/>
    </row>
    <row r="769" spans="1:11" s="108" customFormat="1" ht="12.75">
      <c r="A769" s="6">
        <v>174</v>
      </c>
      <c r="B769" s="10" t="s">
        <v>1041</v>
      </c>
      <c r="C769" s="6">
        <v>1</v>
      </c>
      <c r="D769" s="123" t="s">
        <v>1042</v>
      </c>
      <c r="E769" s="119" t="s">
        <v>1034</v>
      </c>
      <c r="F769" s="58">
        <v>5</v>
      </c>
      <c r="G769" s="134">
        <v>49.9</v>
      </c>
      <c r="H769" s="134">
        <v>39.92</v>
      </c>
      <c r="I769" s="134">
        <f t="shared" si="9"/>
        <v>9.9799999999999969</v>
      </c>
      <c r="J769" s="113"/>
      <c r="K769" s="109"/>
    </row>
    <row r="770" spans="1:11" s="108" customFormat="1" ht="12.75">
      <c r="A770" s="11">
        <v>175</v>
      </c>
      <c r="B770" s="10" t="s">
        <v>1043</v>
      </c>
      <c r="C770" s="6">
        <v>1</v>
      </c>
      <c r="D770" s="123" t="s">
        <v>1044</v>
      </c>
      <c r="E770" s="119" t="s">
        <v>1034</v>
      </c>
      <c r="F770" s="58">
        <v>5</v>
      </c>
      <c r="G770" s="134">
        <v>79.900000000000006</v>
      </c>
      <c r="H770" s="134">
        <v>63.92</v>
      </c>
      <c r="I770" s="134">
        <f t="shared" si="9"/>
        <v>15.980000000000004</v>
      </c>
      <c r="J770" s="113"/>
      <c r="K770" s="109"/>
    </row>
    <row r="771" spans="1:11" s="108" customFormat="1" ht="45">
      <c r="A771" s="6">
        <v>176</v>
      </c>
      <c r="B771" s="10" t="s">
        <v>1045</v>
      </c>
      <c r="C771" s="6">
        <v>1</v>
      </c>
      <c r="D771" s="123" t="s">
        <v>1046</v>
      </c>
      <c r="E771" s="119" t="s">
        <v>1040</v>
      </c>
      <c r="F771" s="58">
        <v>5</v>
      </c>
      <c r="G771" s="134">
        <v>100</v>
      </c>
      <c r="H771" s="134">
        <v>100</v>
      </c>
      <c r="I771" s="134">
        <f t="shared" si="9"/>
        <v>0</v>
      </c>
      <c r="J771" s="63" t="s">
        <v>870</v>
      </c>
      <c r="K771" s="109"/>
    </row>
    <row r="772" spans="1:11" s="108" customFormat="1" ht="33.75">
      <c r="A772" s="11">
        <v>177</v>
      </c>
      <c r="B772" s="10" t="s">
        <v>1047</v>
      </c>
      <c r="C772" s="6">
        <v>3</v>
      </c>
      <c r="D772" s="123" t="s">
        <v>1048</v>
      </c>
      <c r="E772" s="119" t="s">
        <v>1049</v>
      </c>
      <c r="F772" s="58">
        <v>5</v>
      </c>
      <c r="G772" s="134">
        <v>123</v>
      </c>
      <c r="H772" s="134">
        <v>73.8</v>
      </c>
      <c r="I772" s="134">
        <f t="shared" si="9"/>
        <v>49.2</v>
      </c>
      <c r="J772" s="63" t="s">
        <v>673</v>
      </c>
      <c r="K772" s="109"/>
    </row>
    <row r="773" spans="1:11" s="108" customFormat="1" ht="33.75">
      <c r="A773" s="6">
        <v>178</v>
      </c>
      <c r="B773" s="10" t="s">
        <v>1050</v>
      </c>
      <c r="C773" s="6">
        <v>2</v>
      </c>
      <c r="D773" s="123" t="s">
        <v>1051</v>
      </c>
      <c r="E773" s="119" t="s">
        <v>1049</v>
      </c>
      <c r="F773" s="58">
        <v>5</v>
      </c>
      <c r="G773" s="134">
        <v>34.92</v>
      </c>
      <c r="H773" s="134">
        <v>20.95</v>
      </c>
      <c r="I773" s="134">
        <f t="shared" si="9"/>
        <v>13.970000000000002</v>
      </c>
      <c r="J773" s="63" t="s">
        <v>673</v>
      </c>
      <c r="K773" s="109"/>
    </row>
    <row r="774" spans="1:11" s="108" customFormat="1" ht="12.75">
      <c r="A774" s="11">
        <v>179</v>
      </c>
      <c r="B774" s="10" t="s">
        <v>1052</v>
      </c>
      <c r="C774" s="6">
        <v>1</v>
      </c>
      <c r="D774" s="123" t="s">
        <v>1053</v>
      </c>
      <c r="E774" s="119" t="s">
        <v>1054</v>
      </c>
      <c r="F774" s="58">
        <v>5</v>
      </c>
      <c r="G774" s="134">
        <v>82</v>
      </c>
      <c r="H774" s="134">
        <v>65.599999999999994</v>
      </c>
      <c r="I774" s="134">
        <f t="shared" si="9"/>
        <v>16.400000000000006</v>
      </c>
      <c r="J774" s="113"/>
      <c r="K774" s="109"/>
    </row>
    <row r="775" spans="1:11" s="108" customFormat="1" ht="12.75">
      <c r="A775" s="6">
        <v>180</v>
      </c>
      <c r="B775" s="10" t="s">
        <v>1055</v>
      </c>
      <c r="C775" s="6">
        <v>1</v>
      </c>
      <c r="D775" s="123" t="s">
        <v>1056</v>
      </c>
      <c r="E775" s="119" t="s">
        <v>1054</v>
      </c>
      <c r="F775" s="58">
        <v>5</v>
      </c>
      <c r="G775" s="134">
        <v>68</v>
      </c>
      <c r="H775" s="134">
        <v>54.4</v>
      </c>
      <c r="I775" s="134">
        <f t="shared" si="9"/>
        <v>13.600000000000001</v>
      </c>
      <c r="J775" s="113"/>
      <c r="K775" s="109"/>
    </row>
    <row r="776" spans="1:11" s="108" customFormat="1" ht="33.75">
      <c r="A776" s="11">
        <v>181</v>
      </c>
      <c r="B776" s="10" t="s">
        <v>793</v>
      </c>
      <c r="C776" s="6">
        <v>1</v>
      </c>
      <c r="D776" s="123" t="s">
        <v>1057</v>
      </c>
      <c r="E776" s="119" t="s">
        <v>1058</v>
      </c>
      <c r="F776" s="58">
        <v>5</v>
      </c>
      <c r="G776" s="134">
        <v>106.5</v>
      </c>
      <c r="H776" s="134">
        <v>106.5</v>
      </c>
      <c r="I776" s="134">
        <f t="shared" si="9"/>
        <v>0</v>
      </c>
      <c r="J776" s="63" t="s">
        <v>673</v>
      </c>
      <c r="K776" s="109"/>
    </row>
    <row r="777" spans="1:11" s="108" customFormat="1" ht="12.75">
      <c r="A777" s="6">
        <v>182</v>
      </c>
      <c r="B777" s="10" t="s">
        <v>1059</v>
      </c>
      <c r="C777" s="6">
        <v>1</v>
      </c>
      <c r="D777" s="123" t="s">
        <v>1060</v>
      </c>
      <c r="E777" s="119" t="s">
        <v>1061</v>
      </c>
      <c r="F777" s="58">
        <v>10</v>
      </c>
      <c r="G777" s="134">
        <v>399.6</v>
      </c>
      <c r="H777" s="134">
        <v>159.84</v>
      </c>
      <c r="I777" s="134">
        <f t="shared" si="9"/>
        <v>239.76000000000002</v>
      </c>
      <c r="J777" s="113"/>
      <c r="K777" s="109"/>
    </row>
    <row r="778" spans="1:11" s="108" customFormat="1" ht="12.75">
      <c r="A778" s="11">
        <v>183</v>
      </c>
      <c r="B778" s="10" t="s">
        <v>1062</v>
      </c>
      <c r="C778" s="6">
        <v>1</v>
      </c>
      <c r="D778" s="123" t="s">
        <v>1063</v>
      </c>
      <c r="E778" s="119" t="s">
        <v>1064</v>
      </c>
      <c r="F778" s="58">
        <v>5</v>
      </c>
      <c r="G778" s="134">
        <v>69.900000000000006</v>
      </c>
      <c r="H778" s="134">
        <v>55.92</v>
      </c>
      <c r="I778" s="134">
        <f t="shared" si="9"/>
        <v>13.980000000000004</v>
      </c>
      <c r="J778" s="113"/>
      <c r="K778" s="109"/>
    </row>
    <row r="779" spans="1:11" s="108" customFormat="1" ht="45">
      <c r="A779" s="6">
        <v>184</v>
      </c>
      <c r="B779" s="10" t="s">
        <v>1065</v>
      </c>
      <c r="C779" s="6">
        <v>1</v>
      </c>
      <c r="D779" s="123" t="s">
        <v>1066</v>
      </c>
      <c r="E779" s="119" t="s">
        <v>1067</v>
      </c>
      <c r="F779" s="58">
        <v>5</v>
      </c>
      <c r="G779" s="134">
        <v>58.1</v>
      </c>
      <c r="H779" s="134">
        <v>58.1</v>
      </c>
      <c r="I779" s="134">
        <f t="shared" si="9"/>
        <v>0</v>
      </c>
      <c r="J779" s="63" t="s">
        <v>870</v>
      </c>
      <c r="K779" s="109"/>
    </row>
    <row r="780" spans="1:11" s="108" customFormat="1" ht="12.75">
      <c r="A780" s="11">
        <v>185</v>
      </c>
      <c r="B780" s="10" t="s">
        <v>626</v>
      </c>
      <c r="C780" s="6">
        <v>1</v>
      </c>
      <c r="D780" s="123" t="s">
        <v>1068</v>
      </c>
      <c r="E780" s="119" t="s">
        <v>1069</v>
      </c>
      <c r="F780" s="58">
        <v>10</v>
      </c>
      <c r="G780" s="134">
        <v>1004.3</v>
      </c>
      <c r="H780" s="134">
        <v>301.29000000000002</v>
      </c>
      <c r="I780" s="134">
        <f t="shared" si="9"/>
        <v>703.01</v>
      </c>
      <c r="J780" s="113"/>
      <c r="K780" s="109"/>
    </row>
    <row r="781" spans="1:11" s="193" customFormat="1" ht="96">
      <c r="A781" s="423" t="s">
        <v>5</v>
      </c>
      <c r="B781" s="194" t="s">
        <v>155</v>
      </c>
      <c r="C781" s="194" t="s">
        <v>156</v>
      </c>
      <c r="D781" s="194" t="s">
        <v>8</v>
      </c>
      <c r="E781" s="194" t="s">
        <v>157</v>
      </c>
      <c r="F781" s="194" t="s">
        <v>158</v>
      </c>
      <c r="G781" s="194" t="s">
        <v>10</v>
      </c>
      <c r="H781" s="194" t="s">
        <v>159</v>
      </c>
      <c r="I781" s="194" t="s">
        <v>160</v>
      </c>
      <c r="J781" s="194" t="s">
        <v>161</v>
      </c>
      <c r="K781" s="195" t="s">
        <v>14</v>
      </c>
    </row>
    <row r="782" spans="1:11" s="108" customFormat="1" ht="12.75">
      <c r="A782" s="6">
        <v>186</v>
      </c>
      <c r="B782" s="10" t="s">
        <v>1070</v>
      </c>
      <c r="C782" s="6">
        <v>1</v>
      </c>
      <c r="D782" s="123" t="s">
        <v>1068</v>
      </c>
      <c r="E782" s="119" t="s">
        <v>1069</v>
      </c>
      <c r="F782" s="58">
        <v>5</v>
      </c>
      <c r="G782" s="134">
        <v>194.81</v>
      </c>
      <c r="H782" s="134">
        <v>116.88</v>
      </c>
      <c r="I782" s="134">
        <f t="shared" si="9"/>
        <v>77.930000000000007</v>
      </c>
      <c r="J782" s="113"/>
      <c r="K782" s="109"/>
    </row>
    <row r="783" spans="1:11" s="108" customFormat="1" ht="28.5" customHeight="1">
      <c r="A783" s="11">
        <v>187</v>
      </c>
      <c r="B783" s="10" t="s">
        <v>1071</v>
      </c>
      <c r="C783" s="6">
        <v>1</v>
      </c>
      <c r="D783" s="123" t="s">
        <v>1072</v>
      </c>
      <c r="E783" s="119" t="s">
        <v>1073</v>
      </c>
      <c r="F783" s="58">
        <v>5</v>
      </c>
      <c r="G783" s="134">
        <v>9313.6</v>
      </c>
      <c r="H783" s="134">
        <v>7450.88</v>
      </c>
      <c r="I783" s="134">
        <f t="shared" si="9"/>
        <v>1862.7200000000003</v>
      </c>
      <c r="J783" s="113"/>
      <c r="K783" s="109"/>
    </row>
    <row r="784" spans="1:11" s="108" customFormat="1" ht="28.5" customHeight="1">
      <c r="A784" s="6">
        <v>188</v>
      </c>
      <c r="B784" s="119" t="s">
        <v>1074</v>
      </c>
      <c r="C784" s="6">
        <v>1</v>
      </c>
      <c r="D784" s="123" t="s">
        <v>1075</v>
      </c>
      <c r="E784" s="119" t="s">
        <v>1076</v>
      </c>
      <c r="F784" s="58">
        <v>5</v>
      </c>
      <c r="G784" s="134">
        <v>4950</v>
      </c>
      <c r="H784" s="134">
        <v>2970</v>
      </c>
      <c r="I784" s="134">
        <f t="shared" si="9"/>
        <v>1980</v>
      </c>
      <c r="J784" s="113"/>
      <c r="K784" s="109"/>
    </row>
    <row r="785" spans="1:11" s="108" customFormat="1" ht="12.75">
      <c r="A785" s="11">
        <v>189</v>
      </c>
      <c r="B785" s="10" t="s">
        <v>1077</v>
      </c>
      <c r="C785" s="6">
        <v>1</v>
      </c>
      <c r="D785" s="123" t="s">
        <v>1078</v>
      </c>
      <c r="E785" s="119" t="s">
        <v>1079</v>
      </c>
      <c r="F785" s="58">
        <v>5</v>
      </c>
      <c r="G785" s="134">
        <v>350</v>
      </c>
      <c r="H785" s="134">
        <v>210</v>
      </c>
      <c r="I785" s="134">
        <f t="shared" si="9"/>
        <v>140</v>
      </c>
      <c r="J785" s="113"/>
      <c r="K785" s="109"/>
    </row>
    <row r="786" spans="1:11" s="108" customFormat="1" ht="12.75">
      <c r="A786" s="6">
        <v>190</v>
      </c>
      <c r="B786" s="10" t="s">
        <v>1080</v>
      </c>
      <c r="C786" s="6">
        <v>1</v>
      </c>
      <c r="D786" s="123" t="s">
        <v>1081</v>
      </c>
      <c r="E786" s="119" t="s">
        <v>1079</v>
      </c>
      <c r="F786" s="58">
        <v>5</v>
      </c>
      <c r="G786" s="134">
        <v>390</v>
      </c>
      <c r="H786" s="134">
        <v>234</v>
      </c>
      <c r="I786" s="134">
        <f>G786-H786</f>
        <v>156</v>
      </c>
      <c r="J786" s="113"/>
      <c r="K786" s="109"/>
    </row>
    <row r="787" spans="1:11" s="108" customFormat="1" ht="12.75">
      <c r="A787" s="11">
        <v>191</v>
      </c>
      <c r="B787" s="10" t="s">
        <v>1082</v>
      </c>
      <c r="C787" s="6">
        <v>1</v>
      </c>
      <c r="D787" s="123" t="s">
        <v>1083</v>
      </c>
      <c r="E787" s="119" t="s">
        <v>1084</v>
      </c>
      <c r="F787" s="58">
        <v>5</v>
      </c>
      <c r="G787" s="134">
        <v>500</v>
      </c>
      <c r="H787" s="134">
        <v>200</v>
      </c>
      <c r="I787" s="134">
        <f>G787-H787</f>
        <v>300</v>
      </c>
      <c r="J787" s="113"/>
      <c r="K787" s="109"/>
    </row>
    <row r="788" spans="1:11" s="108" customFormat="1" ht="16.5" customHeight="1">
      <c r="A788" s="6">
        <v>192</v>
      </c>
      <c r="B788" s="119" t="s">
        <v>1085</v>
      </c>
      <c r="C788" s="6">
        <v>1</v>
      </c>
      <c r="D788" s="122" t="s">
        <v>1086</v>
      </c>
      <c r="E788" s="119" t="s">
        <v>1087</v>
      </c>
      <c r="F788" s="58">
        <v>5</v>
      </c>
      <c r="G788" s="134">
        <v>6000</v>
      </c>
      <c r="H788" s="134">
        <v>1200</v>
      </c>
      <c r="I788" s="134">
        <f>G788-H788</f>
        <v>4800</v>
      </c>
      <c r="J788" s="113"/>
      <c r="K788" s="109"/>
    </row>
    <row r="789" spans="1:11" s="108" customFormat="1" ht="12.75">
      <c r="A789" s="11">
        <v>193</v>
      </c>
      <c r="B789" s="10" t="s">
        <v>725</v>
      </c>
      <c r="C789" s="6">
        <v>1</v>
      </c>
      <c r="D789" s="122" t="s">
        <v>1088</v>
      </c>
      <c r="E789" s="119" t="s">
        <v>1089</v>
      </c>
      <c r="F789" s="58">
        <v>5</v>
      </c>
      <c r="G789" s="134">
        <v>324</v>
      </c>
      <c r="H789" s="134">
        <v>129.6</v>
      </c>
      <c r="I789" s="134">
        <f>G789-H789</f>
        <v>194.4</v>
      </c>
      <c r="J789" s="113"/>
      <c r="K789" s="109"/>
    </row>
    <row r="790" spans="1:11" s="108" customFormat="1" ht="12.75">
      <c r="A790" s="6">
        <v>194</v>
      </c>
      <c r="B790" s="10" t="s">
        <v>907</v>
      </c>
      <c r="C790" s="6">
        <v>1</v>
      </c>
      <c r="D790" s="122" t="s">
        <v>1090</v>
      </c>
      <c r="E790" s="119"/>
      <c r="F790" s="58"/>
      <c r="G790" s="134"/>
      <c r="H790" s="134"/>
      <c r="I790" s="134"/>
      <c r="J790" s="113"/>
      <c r="K790" s="109"/>
    </row>
    <row r="791" spans="1:11" s="108" customFormat="1" ht="26.25" customHeight="1">
      <c r="A791" s="11">
        <v>195</v>
      </c>
      <c r="B791" s="119" t="s">
        <v>1091</v>
      </c>
      <c r="C791" s="6">
        <v>1</v>
      </c>
      <c r="D791" s="122" t="s">
        <v>1092</v>
      </c>
      <c r="E791" s="119" t="s">
        <v>1093</v>
      </c>
      <c r="F791" s="58">
        <v>5</v>
      </c>
      <c r="G791" s="134">
        <v>28000</v>
      </c>
      <c r="H791" s="134">
        <v>8400</v>
      </c>
      <c r="I791" s="134">
        <f>G791-H791</f>
        <v>19600</v>
      </c>
      <c r="J791" s="113"/>
      <c r="K791" s="109"/>
    </row>
    <row r="792" spans="1:11" s="108" customFormat="1" ht="25.5">
      <c r="A792" s="6">
        <v>196</v>
      </c>
      <c r="B792" s="10" t="s">
        <v>1094</v>
      </c>
      <c r="C792" s="6">
        <v>1</v>
      </c>
      <c r="D792" s="122" t="s">
        <v>1095</v>
      </c>
      <c r="E792" s="119" t="s">
        <v>1096</v>
      </c>
      <c r="F792" s="58">
        <v>10</v>
      </c>
      <c r="G792" s="134">
        <v>675</v>
      </c>
      <c r="H792" s="134">
        <v>101.25</v>
      </c>
      <c r="I792" s="134">
        <f>G792-H792</f>
        <v>573.75</v>
      </c>
      <c r="J792" s="113"/>
      <c r="K792" s="109"/>
    </row>
    <row r="793" spans="1:11" s="108" customFormat="1" ht="15" customHeight="1">
      <c r="A793" s="6">
        <v>197</v>
      </c>
      <c r="B793" s="10" t="s">
        <v>1097</v>
      </c>
      <c r="C793" s="6">
        <v>1</v>
      </c>
      <c r="D793" s="122" t="s">
        <v>1098</v>
      </c>
      <c r="E793" s="119" t="s">
        <v>1099</v>
      </c>
      <c r="F793" s="58">
        <v>5</v>
      </c>
      <c r="G793" s="134">
        <v>120</v>
      </c>
      <c r="H793" s="134">
        <v>72</v>
      </c>
      <c r="I793" s="134">
        <f t="shared" ref="I793:I801" si="10">G793-H793</f>
        <v>48</v>
      </c>
      <c r="J793" s="113"/>
      <c r="K793" s="109"/>
    </row>
    <row r="794" spans="1:11" s="108" customFormat="1" ht="12.75">
      <c r="A794" s="6">
        <v>198</v>
      </c>
      <c r="B794" s="10" t="s">
        <v>1100</v>
      </c>
      <c r="C794" s="6">
        <v>1</v>
      </c>
      <c r="D794" s="122" t="s">
        <v>1101</v>
      </c>
      <c r="E794" s="119" t="s">
        <v>1064</v>
      </c>
      <c r="F794" s="58">
        <v>5</v>
      </c>
      <c r="G794" s="134">
        <v>150</v>
      </c>
      <c r="H794" s="134">
        <v>90</v>
      </c>
      <c r="I794" s="134">
        <f t="shared" si="10"/>
        <v>60</v>
      </c>
      <c r="J794" s="113"/>
      <c r="K794" s="109"/>
    </row>
    <row r="795" spans="1:11" s="108" customFormat="1" ht="12.75">
      <c r="A795" s="11">
        <v>199</v>
      </c>
      <c r="B795" s="10" t="s">
        <v>1102</v>
      </c>
      <c r="C795" s="6">
        <v>1</v>
      </c>
      <c r="D795" s="122" t="s">
        <v>1103</v>
      </c>
      <c r="E795" s="119" t="s">
        <v>1104</v>
      </c>
      <c r="F795" s="58">
        <v>10</v>
      </c>
      <c r="G795" s="134">
        <v>300</v>
      </c>
      <c r="H795" s="134">
        <v>60</v>
      </c>
      <c r="I795" s="134">
        <f t="shared" si="10"/>
        <v>240</v>
      </c>
      <c r="J795" s="113"/>
      <c r="K795" s="109"/>
    </row>
    <row r="796" spans="1:11" s="108" customFormat="1" ht="12.75">
      <c r="A796" s="6">
        <v>200</v>
      </c>
      <c r="B796" s="10" t="s">
        <v>1105</v>
      </c>
      <c r="C796" s="6">
        <v>1</v>
      </c>
      <c r="D796" s="122" t="s">
        <v>1106</v>
      </c>
      <c r="E796" s="127" t="s">
        <v>1107</v>
      </c>
      <c r="F796" s="58">
        <v>10</v>
      </c>
      <c r="G796" s="134">
        <v>429.55</v>
      </c>
      <c r="H796" s="134">
        <f>G796*0.1</f>
        <v>42.955000000000005</v>
      </c>
      <c r="I796" s="134">
        <f t="shared" si="10"/>
        <v>386.59500000000003</v>
      </c>
      <c r="J796" s="113"/>
      <c r="K796" s="109"/>
    </row>
    <row r="797" spans="1:11" s="108" customFormat="1" ht="22.5">
      <c r="A797" s="6">
        <v>201</v>
      </c>
      <c r="B797" s="10" t="s">
        <v>729</v>
      </c>
      <c r="C797" s="6">
        <v>4</v>
      </c>
      <c r="D797" s="122" t="s">
        <v>1108</v>
      </c>
      <c r="E797" s="127" t="s">
        <v>1109</v>
      </c>
      <c r="F797" s="58">
        <v>5</v>
      </c>
      <c r="G797" s="134">
        <v>496.58</v>
      </c>
      <c r="H797" s="134">
        <f>G797*0.1</f>
        <v>49.658000000000001</v>
      </c>
      <c r="I797" s="134">
        <f t="shared" si="10"/>
        <v>446.92199999999997</v>
      </c>
      <c r="J797" s="113"/>
      <c r="K797" s="109"/>
    </row>
    <row r="798" spans="1:11" s="108" customFormat="1" ht="17.25" customHeight="1">
      <c r="A798" s="6">
        <v>202</v>
      </c>
      <c r="B798" s="10" t="s">
        <v>1110</v>
      </c>
      <c r="C798" s="6">
        <v>1</v>
      </c>
      <c r="D798" s="122" t="s">
        <v>1111</v>
      </c>
      <c r="E798" s="127" t="s">
        <v>1112</v>
      </c>
      <c r="F798" s="58">
        <v>5</v>
      </c>
      <c r="G798" s="134">
        <v>320</v>
      </c>
      <c r="H798" s="134">
        <f t="shared" ref="H798:H799" si="11">(G798*0.2)/2</f>
        <v>32</v>
      </c>
      <c r="I798" s="134">
        <f t="shared" si="10"/>
        <v>288</v>
      </c>
      <c r="J798" s="113"/>
      <c r="K798" s="109"/>
    </row>
    <row r="799" spans="1:11" s="108" customFormat="1" ht="17.25" customHeight="1">
      <c r="A799" s="6">
        <v>203</v>
      </c>
      <c r="B799" s="10" t="s">
        <v>1113</v>
      </c>
      <c r="C799" s="6">
        <v>1</v>
      </c>
      <c r="D799" s="122" t="s">
        <v>1114</v>
      </c>
      <c r="E799" s="127" t="s">
        <v>1112</v>
      </c>
      <c r="F799" s="58">
        <v>5</v>
      </c>
      <c r="G799" s="134">
        <v>200</v>
      </c>
      <c r="H799" s="134">
        <f t="shared" si="11"/>
        <v>20</v>
      </c>
      <c r="I799" s="134">
        <f t="shared" si="10"/>
        <v>180</v>
      </c>
      <c r="J799" s="113"/>
      <c r="K799" s="109"/>
    </row>
    <row r="800" spans="1:11" s="108" customFormat="1" ht="27" customHeight="1">
      <c r="A800" s="6">
        <v>204</v>
      </c>
      <c r="B800" s="10" t="s">
        <v>1115</v>
      </c>
      <c r="C800" s="6">
        <v>1</v>
      </c>
      <c r="D800" s="122" t="s">
        <v>1116</v>
      </c>
      <c r="E800" s="127" t="s">
        <v>1117</v>
      </c>
      <c r="F800" s="58">
        <v>5</v>
      </c>
      <c r="G800" s="134">
        <v>4142.5</v>
      </c>
      <c r="H800" s="134">
        <f>(G800*0.2)/2</f>
        <v>414.25</v>
      </c>
      <c r="I800" s="134">
        <f t="shared" si="10"/>
        <v>3728.25</v>
      </c>
      <c r="J800" s="113"/>
      <c r="K800" s="109"/>
    </row>
    <row r="801" spans="1:11" s="108" customFormat="1" ht="21.75" customHeight="1">
      <c r="A801" s="6">
        <v>205</v>
      </c>
      <c r="B801" s="10" t="s">
        <v>1118</v>
      </c>
      <c r="C801" s="6">
        <v>3</v>
      </c>
      <c r="D801" s="122" t="s">
        <v>1119</v>
      </c>
      <c r="E801" s="127" t="s">
        <v>1120</v>
      </c>
      <c r="F801" s="58">
        <v>5</v>
      </c>
      <c r="G801" s="134">
        <v>1089</v>
      </c>
      <c r="H801" s="134">
        <v>0</v>
      </c>
      <c r="I801" s="134">
        <f t="shared" si="10"/>
        <v>1089</v>
      </c>
      <c r="J801" s="113"/>
      <c r="K801" s="109"/>
    </row>
    <row r="802" spans="1:11" s="108" customFormat="1" ht="12.75">
      <c r="A802" s="137"/>
      <c r="B802" s="138" t="s">
        <v>652</v>
      </c>
      <c r="C802" s="139"/>
      <c r="D802" s="140"/>
      <c r="E802" s="141"/>
      <c r="F802" s="142"/>
      <c r="G802" s="143">
        <f>SUM(G586:G801)</f>
        <v>145688.82999999993</v>
      </c>
      <c r="H802" s="143">
        <f>SUM(H586:H801)</f>
        <v>104150.33299999994</v>
      </c>
      <c r="I802" s="143">
        <f>SUM(I586:I801)</f>
        <v>41538.496999999996</v>
      </c>
      <c r="J802" s="139"/>
      <c r="K802" s="144"/>
    </row>
    <row r="808" spans="1:11" ht="15.75">
      <c r="J808" s="432" t="s">
        <v>0</v>
      </c>
      <c r="K808" s="432"/>
    </row>
    <row r="809" spans="1:11" ht="15.75">
      <c r="J809" s="9"/>
      <c r="K809" s="9"/>
    </row>
    <row r="810" spans="1:11">
      <c r="A810" s="433" t="s">
        <v>1</v>
      </c>
      <c r="B810" s="433"/>
      <c r="C810" s="433"/>
      <c r="D810" s="433"/>
      <c r="E810" s="433"/>
      <c r="F810" s="433"/>
      <c r="G810" s="433"/>
      <c r="H810" s="433"/>
      <c r="I810" s="433"/>
      <c r="J810" s="433"/>
      <c r="K810" s="433"/>
    </row>
    <row r="811" spans="1:11">
      <c r="A811" s="433" t="s">
        <v>2</v>
      </c>
      <c r="B811" s="433"/>
      <c r="C811" s="433"/>
      <c r="D811" s="433"/>
      <c r="E811" s="433"/>
      <c r="F811" s="433"/>
      <c r="G811" s="433"/>
      <c r="H811" s="433"/>
      <c r="I811" s="433"/>
      <c r="J811" s="433"/>
      <c r="K811" s="433"/>
    </row>
    <row r="813" spans="1:11">
      <c r="A813" s="417">
        <v>1</v>
      </c>
      <c r="B813" s="426" t="s">
        <v>1121</v>
      </c>
      <c r="C813" s="427"/>
      <c r="D813" s="427"/>
      <c r="E813" s="427"/>
      <c r="F813" s="427"/>
      <c r="G813" s="427"/>
      <c r="H813" s="427"/>
      <c r="I813" s="427"/>
      <c r="J813" s="427"/>
      <c r="K813" s="428"/>
    </row>
    <row r="814" spans="1:11">
      <c r="A814" s="417">
        <v>2</v>
      </c>
      <c r="B814" s="426" t="s">
        <v>3</v>
      </c>
      <c r="C814" s="427"/>
      <c r="D814" s="427"/>
      <c r="E814" s="427"/>
      <c r="F814" s="427"/>
      <c r="G814" s="427"/>
      <c r="H814" s="427"/>
      <c r="I814" s="427"/>
      <c r="J814" s="427"/>
      <c r="K814" s="428"/>
    </row>
    <row r="815" spans="1:11">
      <c r="A815" s="417">
        <v>3</v>
      </c>
      <c r="B815" s="426" t="s">
        <v>1122</v>
      </c>
      <c r="C815" s="427"/>
      <c r="D815" s="427"/>
      <c r="E815" s="427"/>
      <c r="F815" s="427"/>
      <c r="G815" s="427"/>
      <c r="H815" s="427"/>
      <c r="I815" s="427"/>
      <c r="J815" s="427"/>
      <c r="K815" s="428"/>
    </row>
    <row r="816" spans="1:11">
      <c r="A816" s="417">
        <v>4</v>
      </c>
      <c r="B816" s="426" t="s">
        <v>1123</v>
      </c>
      <c r="C816" s="427"/>
      <c r="D816" s="427"/>
      <c r="E816" s="427"/>
      <c r="F816" s="427"/>
      <c r="G816" s="427"/>
      <c r="H816" s="427"/>
      <c r="I816" s="427"/>
      <c r="J816" s="427"/>
      <c r="K816" s="428"/>
    </row>
    <row r="818" spans="1:12" customFormat="1">
      <c r="A818" s="429" t="s">
        <v>4</v>
      </c>
      <c r="B818" s="429"/>
      <c r="C818" s="429"/>
      <c r="D818" s="429"/>
      <c r="E818" s="429"/>
      <c r="F818" s="429"/>
      <c r="G818" s="429"/>
      <c r="H818" s="429"/>
      <c r="I818" s="429"/>
      <c r="J818" s="429"/>
      <c r="K818" s="429"/>
    </row>
    <row r="819" spans="1:12" customFormat="1" ht="15.75" customHeight="1">
      <c r="A819" s="422"/>
      <c r="D819" s="1"/>
      <c r="E819" s="74"/>
      <c r="F819" s="3"/>
      <c r="G819" s="82"/>
      <c r="H819" s="2"/>
      <c r="I819" s="2"/>
      <c r="J819" s="2"/>
    </row>
    <row r="820" spans="1:12" s="193" customFormat="1" ht="96">
      <c r="A820" s="418" t="s">
        <v>5</v>
      </c>
      <c r="B820" s="7" t="s">
        <v>155</v>
      </c>
      <c r="C820" s="7" t="s">
        <v>156</v>
      </c>
      <c r="D820" s="7" t="s">
        <v>8</v>
      </c>
      <c r="E820" s="7" t="s">
        <v>157</v>
      </c>
      <c r="F820" s="7" t="s">
        <v>158</v>
      </c>
      <c r="G820" s="7" t="s">
        <v>10</v>
      </c>
      <c r="H820" s="7" t="s">
        <v>159</v>
      </c>
      <c r="I820" s="7" t="s">
        <v>160</v>
      </c>
      <c r="J820" s="7" t="s">
        <v>161</v>
      </c>
      <c r="K820" s="35" t="s">
        <v>14</v>
      </c>
    </row>
    <row r="821" spans="1:12">
      <c r="A821" s="6">
        <v>1</v>
      </c>
      <c r="B821" s="146" t="s">
        <v>882</v>
      </c>
      <c r="C821" s="145">
        <v>1</v>
      </c>
      <c r="D821" s="150" t="s">
        <v>1155</v>
      </c>
      <c r="E821" s="147" t="s">
        <v>1188</v>
      </c>
      <c r="F821" s="145"/>
      <c r="G821" s="88"/>
      <c r="H821" s="88"/>
      <c r="I821" s="88"/>
      <c r="J821" s="88"/>
      <c r="K821" s="434" t="s">
        <v>1193</v>
      </c>
      <c r="L821" s="146"/>
    </row>
    <row r="822" spans="1:12">
      <c r="A822" s="6">
        <v>2</v>
      </c>
      <c r="B822" s="146" t="s">
        <v>882</v>
      </c>
      <c r="C822" s="145">
        <v>1</v>
      </c>
      <c r="D822" s="150" t="s">
        <v>1156</v>
      </c>
      <c r="E822" s="147" t="s">
        <v>1188</v>
      </c>
      <c r="F822" s="145"/>
      <c r="G822" s="88"/>
      <c r="H822" s="88"/>
      <c r="I822" s="88"/>
      <c r="J822" s="88"/>
      <c r="K822" s="435"/>
      <c r="L822" s="146"/>
    </row>
    <row r="823" spans="1:12">
      <c r="A823" s="6">
        <v>3</v>
      </c>
      <c r="B823" s="146" t="s">
        <v>882</v>
      </c>
      <c r="C823" s="145">
        <v>1</v>
      </c>
      <c r="D823" s="150" t="s">
        <v>1157</v>
      </c>
      <c r="E823" s="147" t="s">
        <v>1188</v>
      </c>
      <c r="F823" s="145"/>
      <c r="G823" s="88"/>
      <c r="H823" s="88"/>
      <c r="I823" s="88"/>
      <c r="J823" s="88"/>
      <c r="K823" s="435"/>
      <c r="L823" s="146"/>
    </row>
    <row r="824" spans="1:12">
      <c r="A824" s="6">
        <v>4</v>
      </c>
      <c r="B824" s="146" t="s">
        <v>1124</v>
      </c>
      <c r="C824" s="145">
        <v>1</v>
      </c>
      <c r="D824" s="150" t="s">
        <v>1158</v>
      </c>
      <c r="E824" s="147" t="s">
        <v>1188</v>
      </c>
      <c r="F824" s="145"/>
      <c r="G824" s="88"/>
      <c r="H824" s="88"/>
      <c r="I824" s="88"/>
      <c r="J824" s="88"/>
      <c r="K824" s="435"/>
      <c r="L824" s="146"/>
    </row>
    <row r="825" spans="1:12">
      <c r="A825" s="6">
        <v>5</v>
      </c>
      <c r="B825" s="146" t="s">
        <v>1124</v>
      </c>
      <c r="C825" s="145">
        <v>1</v>
      </c>
      <c r="D825" s="150" t="s">
        <v>1159</v>
      </c>
      <c r="E825" s="147" t="s">
        <v>1188</v>
      </c>
      <c r="F825" s="145"/>
      <c r="G825" s="88"/>
      <c r="H825" s="88"/>
      <c r="I825" s="88"/>
      <c r="J825" s="88"/>
      <c r="K825" s="435"/>
      <c r="L825" s="146"/>
    </row>
    <row r="826" spans="1:12">
      <c r="A826" s="6">
        <v>6</v>
      </c>
      <c r="B826" s="146" t="s">
        <v>1125</v>
      </c>
      <c r="C826" s="145">
        <v>1</v>
      </c>
      <c r="D826" s="150" t="s">
        <v>1160</v>
      </c>
      <c r="E826" s="147" t="s">
        <v>1187</v>
      </c>
      <c r="F826" s="145"/>
      <c r="G826" s="88"/>
      <c r="H826" s="88"/>
      <c r="I826" s="88"/>
      <c r="J826" s="88"/>
      <c r="K826" s="435"/>
      <c r="L826" s="146"/>
    </row>
    <row r="827" spans="1:12">
      <c r="A827" s="6">
        <v>7</v>
      </c>
      <c r="B827" s="146" t="s">
        <v>1125</v>
      </c>
      <c r="C827" s="145">
        <v>1</v>
      </c>
      <c r="D827" s="150" t="s">
        <v>1161</v>
      </c>
      <c r="E827" s="147" t="s">
        <v>1187</v>
      </c>
      <c r="F827" s="145"/>
      <c r="G827" s="88"/>
      <c r="H827" s="88"/>
      <c r="I827" s="88"/>
      <c r="J827" s="88"/>
      <c r="K827" s="435"/>
      <c r="L827" s="146"/>
    </row>
    <row r="828" spans="1:12">
      <c r="A828" s="6">
        <v>8</v>
      </c>
      <c r="B828" s="146" t="s">
        <v>1125</v>
      </c>
      <c r="C828" s="145">
        <v>1</v>
      </c>
      <c r="D828" s="150" t="s">
        <v>1162</v>
      </c>
      <c r="E828" s="147" t="s">
        <v>1187</v>
      </c>
      <c r="F828" s="145"/>
      <c r="G828" s="88"/>
      <c r="H828" s="88"/>
      <c r="I828" s="88"/>
      <c r="J828" s="88"/>
      <c r="K828" s="435"/>
      <c r="L828" s="146"/>
    </row>
    <row r="829" spans="1:12">
      <c r="A829" s="6">
        <v>9</v>
      </c>
      <c r="B829" s="146" t="s">
        <v>1125</v>
      </c>
      <c r="C829" s="145">
        <v>1</v>
      </c>
      <c r="D829" s="150" t="s">
        <v>1163</v>
      </c>
      <c r="E829" s="147" t="s">
        <v>1187</v>
      </c>
      <c r="F829" s="145"/>
      <c r="G829" s="88"/>
      <c r="H829" s="88"/>
      <c r="I829" s="88"/>
      <c r="J829" s="88"/>
      <c r="K829" s="435"/>
      <c r="L829" s="146"/>
    </row>
    <row r="830" spans="1:12">
      <c r="A830" s="6">
        <v>10</v>
      </c>
      <c r="B830" s="146" t="s">
        <v>1125</v>
      </c>
      <c r="C830" s="145">
        <v>1</v>
      </c>
      <c r="D830" s="150" t="s">
        <v>1164</v>
      </c>
      <c r="E830" s="147" t="s">
        <v>1187</v>
      </c>
      <c r="F830" s="145"/>
      <c r="G830" s="88"/>
      <c r="H830" s="88"/>
      <c r="I830" s="88"/>
      <c r="J830" s="88"/>
      <c r="K830" s="435"/>
      <c r="L830" s="146"/>
    </row>
    <row r="831" spans="1:12">
      <c r="A831" s="6">
        <v>11</v>
      </c>
      <c r="B831" s="146" t="s">
        <v>1125</v>
      </c>
      <c r="C831" s="145">
        <v>1</v>
      </c>
      <c r="D831" s="150" t="s">
        <v>1145</v>
      </c>
      <c r="E831" s="147" t="s">
        <v>1187</v>
      </c>
      <c r="F831" s="145"/>
      <c r="G831" s="88"/>
      <c r="H831" s="88"/>
      <c r="I831" s="88"/>
      <c r="J831" s="88"/>
      <c r="K831" s="435"/>
      <c r="L831" s="146"/>
    </row>
    <row r="832" spans="1:12">
      <c r="A832" s="6">
        <v>12</v>
      </c>
      <c r="B832" s="146" t="s">
        <v>17</v>
      </c>
      <c r="C832" s="145">
        <v>1</v>
      </c>
      <c r="D832" s="150" t="s">
        <v>1165</v>
      </c>
      <c r="E832" s="147" t="s">
        <v>1189</v>
      </c>
      <c r="F832" s="145"/>
      <c r="G832" s="88"/>
      <c r="H832" s="88"/>
      <c r="I832" s="88"/>
      <c r="J832" s="88"/>
      <c r="K832" s="435"/>
      <c r="L832" s="146"/>
    </row>
    <row r="833" spans="1:12">
      <c r="A833" s="6">
        <v>13</v>
      </c>
      <c r="B833" s="146" t="s">
        <v>17</v>
      </c>
      <c r="C833" s="145">
        <v>1</v>
      </c>
      <c r="D833" s="150" t="s">
        <v>1166</v>
      </c>
      <c r="E833" s="147" t="s">
        <v>1189</v>
      </c>
      <c r="F833" s="145"/>
      <c r="G833" s="88"/>
      <c r="H833" s="88"/>
      <c r="I833" s="88"/>
      <c r="J833" s="88"/>
      <c r="K833" s="435"/>
      <c r="L833" s="146"/>
    </row>
    <row r="834" spans="1:12">
      <c r="A834" s="6">
        <v>14</v>
      </c>
      <c r="B834" s="146" t="s">
        <v>64</v>
      </c>
      <c r="C834" s="145">
        <v>1</v>
      </c>
      <c r="D834" s="150" t="s">
        <v>1167</v>
      </c>
      <c r="E834" s="147" t="s">
        <v>1190</v>
      </c>
      <c r="F834" s="145"/>
      <c r="G834" s="88"/>
      <c r="H834" s="88"/>
      <c r="I834" s="88"/>
      <c r="J834" s="88"/>
      <c r="K834" s="435"/>
      <c r="L834" s="146"/>
    </row>
    <row r="835" spans="1:12">
      <c r="A835" s="6">
        <v>15</v>
      </c>
      <c r="B835" s="146" t="s">
        <v>1126</v>
      </c>
      <c r="C835" s="145">
        <v>1</v>
      </c>
      <c r="D835" s="150" t="s">
        <v>1168</v>
      </c>
      <c r="E835" s="147" t="s">
        <v>1191</v>
      </c>
      <c r="F835" s="145"/>
      <c r="G835" s="88"/>
      <c r="H835" s="88"/>
      <c r="I835" s="88"/>
      <c r="J835" s="88"/>
      <c r="K835" s="435"/>
      <c r="L835" s="146"/>
    </row>
    <row r="836" spans="1:12">
      <c r="A836" s="6">
        <v>16</v>
      </c>
      <c r="B836" s="146" t="s">
        <v>1127</v>
      </c>
      <c r="C836" s="145">
        <v>1</v>
      </c>
      <c r="D836" s="150" t="s">
        <v>1169</v>
      </c>
      <c r="E836" s="147" t="s">
        <v>1192</v>
      </c>
      <c r="F836" s="145"/>
      <c r="G836" s="88"/>
      <c r="H836" s="88"/>
      <c r="I836" s="88"/>
      <c r="J836" s="88"/>
      <c r="K836" s="436"/>
      <c r="L836" s="146"/>
    </row>
    <row r="838" spans="1:12" s="193" customFormat="1" ht="96">
      <c r="A838" s="418" t="s">
        <v>5</v>
      </c>
      <c r="B838" s="7" t="s">
        <v>155</v>
      </c>
      <c r="C838" s="7" t="s">
        <v>156</v>
      </c>
      <c r="D838" s="7" t="s">
        <v>8</v>
      </c>
      <c r="E838" s="7" t="s">
        <v>157</v>
      </c>
      <c r="F838" s="7" t="s">
        <v>158</v>
      </c>
      <c r="G838" s="7" t="s">
        <v>10</v>
      </c>
      <c r="H838" s="7" t="s">
        <v>159</v>
      </c>
      <c r="I838" s="7" t="s">
        <v>160</v>
      </c>
      <c r="J838" s="7" t="s">
        <v>161</v>
      </c>
      <c r="K838" s="35" t="s">
        <v>14</v>
      </c>
    </row>
    <row r="839" spans="1:12">
      <c r="A839" s="6">
        <v>17</v>
      </c>
      <c r="B839" s="146" t="s">
        <v>882</v>
      </c>
      <c r="C839" s="145"/>
      <c r="D839" s="150" t="s">
        <v>1170</v>
      </c>
      <c r="E839" s="147"/>
      <c r="F839" s="145"/>
      <c r="G839" s="88"/>
      <c r="H839" s="88"/>
      <c r="I839" s="88"/>
      <c r="J839" s="88"/>
      <c r="K839" s="437"/>
    </row>
    <row r="840" spans="1:12">
      <c r="A840" s="6">
        <v>18</v>
      </c>
      <c r="B840" s="146" t="s">
        <v>882</v>
      </c>
      <c r="C840" s="145"/>
      <c r="D840" s="150" t="s">
        <v>1171</v>
      </c>
      <c r="E840" s="147"/>
      <c r="F840" s="145"/>
      <c r="G840" s="88"/>
      <c r="H840" s="88"/>
      <c r="I840" s="88"/>
      <c r="J840" s="88"/>
      <c r="K840" s="437"/>
    </row>
    <row r="841" spans="1:12">
      <c r="A841" s="6">
        <v>19</v>
      </c>
      <c r="B841" s="146" t="s">
        <v>1124</v>
      </c>
      <c r="C841" s="145">
        <v>2</v>
      </c>
      <c r="D841" s="48" t="s">
        <v>1142</v>
      </c>
      <c r="E841" s="147" t="s">
        <v>1172</v>
      </c>
      <c r="F841" s="145"/>
      <c r="G841" s="88">
        <v>140.80000000000001</v>
      </c>
      <c r="H841" s="88">
        <v>28.16</v>
      </c>
      <c r="I841" s="88">
        <v>112.64</v>
      </c>
      <c r="J841" s="88"/>
      <c r="K841" s="146"/>
    </row>
    <row r="842" spans="1:12">
      <c r="A842" s="6">
        <v>20</v>
      </c>
      <c r="B842" s="146" t="s">
        <v>64</v>
      </c>
      <c r="C842" s="145">
        <v>2</v>
      </c>
      <c r="D842" s="150" t="s">
        <v>1143</v>
      </c>
      <c r="E842" s="152" t="s">
        <v>1173</v>
      </c>
      <c r="F842" s="145"/>
      <c r="G842" s="88">
        <v>479.1</v>
      </c>
      <c r="H842" s="88">
        <v>119.77</v>
      </c>
      <c r="I842" s="88">
        <v>359.33</v>
      </c>
      <c r="J842" s="88"/>
      <c r="K842" s="146"/>
    </row>
    <row r="843" spans="1:12">
      <c r="A843" s="6">
        <v>21</v>
      </c>
      <c r="B843" s="146" t="s">
        <v>1128</v>
      </c>
      <c r="C843" s="145"/>
      <c r="D843" s="150" t="s">
        <v>1146</v>
      </c>
      <c r="E843" s="21"/>
      <c r="F843" s="145"/>
      <c r="G843" s="88"/>
      <c r="H843" s="88"/>
      <c r="I843" s="88"/>
      <c r="J843" s="88"/>
      <c r="K843" s="146"/>
    </row>
    <row r="844" spans="1:12">
      <c r="A844" s="6">
        <v>22</v>
      </c>
      <c r="B844" s="146" t="s">
        <v>1129</v>
      </c>
      <c r="C844" s="145"/>
      <c r="D844" s="150" t="s">
        <v>1146</v>
      </c>
      <c r="E844" s="152" t="s">
        <v>1174</v>
      </c>
      <c r="F844" s="145"/>
      <c r="G844" s="88">
        <v>447.43</v>
      </c>
      <c r="H844" s="88">
        <v>89.48</v>
      </c>
      <c r="I844" s="88">
        <v>357.95</v>
      </c>
      <c r="J844" s="88"/>
      <c r="K844" s="146"/>
    </row>
    <row r="845" spans="1:12">
      <c r="A845" s="6">
        <v>23</v>
      </c>
      <c r="B845" s="148" t="s">
        <v>1130</v>
      </c>
      <c r="C845" s="145">
        <v>6</v>
      </c>
      <c r="D845" s="150" t="s">
        <v>1147</v>
      </c>
      <c r="E845" s="152" t="s">
        <v>1175</v>
      </c>
      <c r="F845" s="145"/>
      <c r="G845" s="31">
        <v>1168.8399999999999</v>
      </c>
      <c r="H845" s="88">
        <v>233.76</v>
      </c>
      <c r="I845" s="88">
        <v>935.08</v>
      </c>
      <c r="J845" s="88"/>
      <c r="K845" s="146"/>
    </row>
    <row r="846" spans="1:12">
      <c r="A846" s="6">
        <v>24</v>
      </c>
      <c r="B846" s="146" t="s">
        <v>1131</v>
      </c>
      <c r="C846" s="145">
        <v>3</v>
      </c>
      <c r="D846" s="150" t="s">
        <v>1148</v>
      </c>
      <c r="E846" s="152" t="s">
        <v>1176</v>
      </c>
      <c r="F846" s="145"/>
      <c r="G846" s="88">
        <v>290.33</v>
      </c>
      <c r="H846" s="88">
        <v>58.06</v>
      </c>
      <c r="I846" s="88">
        <v>232.27</v>
      </c>
      <c r="J846" s="88"/>
      <c r="K846" s="146"/>
    </row>
    <row r="847" spans="1:12">
      <c r="A847" s="6">
        <v>25</v>
      </c>
      <c r="B847" s="146" t="s">
        <v>1132</v>
      </c>
      <c r="C847" s="145">
        <v>2</v>
      </c>
      <c r="D847" s="150" t="s">
        <v>1149</v>
      </c>
      <c r="E847" s="152" t="s">
        <v>1177</v>
      </c>
      <c r="F847" s="145"/>
      <c r="G847" s="88">
        <v>218.22</v>
      </c>
      <c r="H847" s="88">
        <v>43.64</v>
      </c>
      <c r="I847" s="88">
        <v>174.58</v>
      </c>
      <c r="J847" s="88"/>
      <c r="K847" s="146"/>
    </row>
    <row r="848" spans="1:12">
      <c r="A848" s="6">
        <v>26</v>
      </c>
      <c r="B848" s="146" t="s">
        <v>1133</v>
      </c>
      <c r="C848" s="145">
        <v>1</v>
      </c>
      <c r="D848" s="150" t="s">
        <v>1150</v>
      </c>
      <c r="E848" s="152" t="s">
        <v>1178</v>
      </c>
      <c r="F848" s="145"/>
      <c r="G848" s="31">
        <v>7070</v>
      </c>
      <c r="H848" s="31">
        <v>1767.48</v>
      </c>
      <c r="I848" s="31">
        <v>5302.52</v>
      </c>
      <c r="J848" s="88"/>
      <c r="K848" s="146"/>
    </row>
    <row r="849" spans="1:11">
      <c r="A849" s="6">
        <v>27</v>
      </c>
      <c r="B849" s="146" t="s">
        <v>1134</v>
      </c>
      <c r="C849" s="145">
        <v>4</v>
      </c>
      <c r="D849" s="150" t="s">
        <v>1151</v>
      </c>
      <c r="E849" s="152" t="s">
        <v>1179</v>
      </c>
      <c r="F849" s="145"/>
      <c r="G849" s="88">
        <v>330.53</v>
      </c>
      <c r="H849" s="88">
        <v>82.63</v>
      </c>
      <c r="I849" s="88">
        <v>247.9</v>
      </c>
      <c r="J849" s="88"/>
      <c r="K849" s="146"/>
    </row>
    <row r="850" spans="1:11">
      <c r="A850" s="58">
        <v>28</v>
      </c>
      <c r="B850" s="200" t="s">
        <v>1135</v>
      </c>
      <c r="C850" s="199">
        <v>1</v>
      </c>
      <c r="D850" s="201" t="s">
        <v>1150</v>
      </c>
      <c r="E850" s="202" t="s">
        <v>1180</v>
      </c>
      <c r="F850" s="199"/>
      <c r="G850" s="203">
        <v>3845.6</v>
      </c>
      <c r="H850" s="204">
        <v>961.4</v>
      </c>
      <c r="I850" s="203">
        <v>2884.2</v>
      </c>
      <c r="J850" s="88"/>
      <c r="K850" s="146"/>
    </row>
    <row r="851" spans="1:11">
      <c r="A851" s="58">
        <v>29</v>
      </c>
      <c r="B851" s="200" t="s">
        <v>1136</v>
      </c>
      <c r="C851" s="199">
        <v>1</v>
      </c>
      <c r="D851" s="201" t="s">
        <v>1150</v>
      </c>
      <c r="E851" s="202" t="s">
        <v>1180</v>
      </c>
      <c r="F851" s="199"/>
      <c r="G851" s="203">
        <v>3674</v>
      </c>
      <c r="H851" s="204">
        <v>918.5</v>
      </c>
      <c r="I851" s="203">
        <v>2755.5</v>
      </c>
      <c r="J851" s="88"/>
      <c r="K851" s="146"/>
    </row>
    <row r="852" spans="1:11">
      <c r="A852" s="6">
        <v>30</v>
      </c>
      <c r="B852" s="146" t="s">
        <v>1137</v>
      </c>
      <c r="C852" s="145">
        <v>2</v>
      </c>
      <c r="D852" s="150" t="s">
        <v>1150</v>
      </c>
      <c r="E852" s="152" t="s">
        <v>1181</v>
      </c>
      <c r="F852" s="145"/>
      <c r="G852" s="31">
        <v>2190</v>
      </c>
      <c r="H852" s="88">
        <v>547.5</v>
      </c>
      <c r="I852" s="31">
        <v>1642.5</v>
      </c>
      <c r="J852" s="88"/>
      <c r="K852" s="146"/>
    </row>
    <row r="853" spans="1:11">
      <c r="A853" s="6">
        <v>31</v>
      </c>
      <c r="B853" s="146" t="s">
        <v>1138</v>
      </c>
      <c r="C853" s="145">
        <v>1</v>
      </c>
      <c r="D853" s="150" t="s">
        <v>1150</v>
      </c>
      <c r="E853" s="152" t="s">
        <v>1181</v>
      </c>
      <c r="F853" s="145"/>
      <c r="G853" s="31">
        <v>18112</v>
      </c>
      <c r="H853" s="31">
        <v>4528</v>
      </c>
      <c r="I853" s="31">
        <v>13584</v>
      </c>
      <c r="J853" s="88"/>
      <c r="K853" s="146"/>
    </row>
    <row r="854" spans="1:11">
      <c r="A854" s="6">
        <v>32</v>
      </c>
      <c r="B854" s="146" t="s">
        <v>1139</v>
      </c>
      <c r="C854" s="145">
        <v>1</v>
      </c>
      <c r="D854" s="150" t="s">
        <v>1150</v>
      </c>
      <c r="E854" s="152" t="s">
        <v>1182</v>
      </c>
      <c r="F854" s="145"/>
      <c r="G854" s="31">
        <v>1650</v>
      </c>
      <c r="H854" s="88">
        <v>412.5</v>
      </c>
      <c r="I854" s="31">
        <v>1237.5</v>
      </c>
      <c r="J854" s="88"/>
      <c r="K854" s="146"/>
    </row>
    <row r="855" spans="1:11">
      <c r="A855" s="6">
        <v>33</v>
      </c>
      <c r="B855" s="146" t="s">
        <v>64</v>
      </c>
      <c r="C855" s="145">
        <v>1</v>
      </c>
      <c r="D855" s="150" t="s">
        <v>1152</v>
      </c>
      <c r="E855" s="152" t="s">
        <v>1183</v>
      </c>
      <c r="F855" s="145"/>
      <c r="G855" s="88">
        <v>324.55</v>
      </c>
      <c r="H855" s="88">
        <v>81.13</v>
      </c>
      <c r="I855" s="88">
        <v>243.42</v>
      </c>
      <c r="J855" s="88"/>
      <c r="K855" s="146"/>
    </row>
    <row r="856" spans="1:11">
      <c r="A856" s="6">
        <v>34</v>
      </c>
      <c r="B856" s="149" t="s">
        <v>1140</v>
      </c>
      <c r="C856" s="145">
        <v>1</v>
      </c>
      <c r="D856" s="150" t="s">
        <v>1153</v>
      </c>
      <c r="E856" s="152" t="s">
        <v>1184</v>
      </c>
      <c r="F856" s="145"/>
      <c r="G856" s="31">
        <v>3610.01</v>
      </c>
      <c r="H856" s="88">
        <v>902.5</v>
      </c>
      <c r="I856" s="31">
        <v>2707.51</v>
      </c>
      <c r="J856" s="88"/>
      <c r="K856" s="146"/>
    </row>
    <row r="857" spans="1:11">
      <c r="A857" s="6">
        <v>35</v>
      </c>
      <c r="B857" s="146" t="s">
        <v>1134</v>
      </c>
      <c r="C857" s="145">
        <v>2</v>
      </c>
      <c r="D857" s="150" t="s">
        <v>1154</v>
      </c>
      <c r="E857" s="152" t="s">
        <v>1185</v>
      </c>
      <c r="F857" s="145"/>
      <c r="G857" s="88">
        <v>534</v>
      </c>
      <c r="H857" s="88">
        <v>11.12</v>
      </c>
      <c r="I857" s="88">
        <v>522.88</v>
      </c>
      <c r="J857" s="88"/>
      <c r="K857" s="146"/>
    </row>
    <row r="858" spans="1:11">
      <c r="A858" s="6">
        <v>36</v>
      </c>
      <c r="B858" s="146" t="s">
        <v>1141</v>
      </c>
      <c r="C858" s="145">
        <v>1</v>
      </c>
      <c r="D858" s="150" t="s">
        <v>1144</v>
      </c>
      <c r="E858" s="152" t="s">
        <v>1186</v>
      </c>
      <c r="F858" s="145"/>
      <c r="G858" s="151">
        <v>85000</v>
      </c>
      <c r="H858" s="31">
        <v>9916.6200000000008</v>
      </c>
      <c r="I858" s="31">
        <v>75083.38</v>
      </c>
      <c r="J858" s="88"/>
      <c r="K858" s="146"/>
    </row>
    <row r="859" spans="1:11">
      <c r="A859" s="6"/>
      <c r="B859" s="146"/>
      <c r="C859" s="88"/>
      <c r="D859" s="145"/>
      <c r="E859" s="147"/>
      <c r="F859" s="145"/>
      <c r="G859" s="39">
        <v>129085.41</v>
      </c>
      <c r="H859" s="39">
        <v>20702.25</v>
      </c>
      <c r="I859" s="39">
        <v>108383.16</v>
      </c>
      <c r="J859" s="88"/>
      <c r="K859" s="146"/>
    </row>
    <row r="869" spans="1:11" ht="15.75">
      <c r="J869" s="432" t="s">
        <v>0</v>
      </c>
      <c r="K869" s="432"/>
    </row>
    <row r="870" spans="1:11" ht="15.75">
      <c r="J870" s="9"/>
      <c r="K870" s="9"/>
    </row>
    <row r="871" spans="1:11">
      <c r="A871" s="433" t="s">
        <v>1</v>
      </c>
      <c r="B871" s="433"/>
      <c r="C871" s="433"/>
      <c r="D871" s="433"/>
      <c r="E871" s="433"/>
      <c r="F871" s="433"/>
      <c r="G871" s="433"/>
      <c r="H871" s="433"/>
      <c r="I871" s="433"/>
      <c r="J871" s="433"/>
      <c r="K871" s="433"/>
    </row>
    <row r="872" spans="1:11">
      <c r="A872" s="433" t="s">
        <v>2</v>
      </c>
      <c r="B872" s="433"/>
      <c r="C872" s="433"/>
      <c r="D872" s="433"/>
      <c r="E872" s="433"/>
      <c r="F872" s="433"/>
      <c r="G872" s="433"/>
      <c r="H872" s="433"/>
      <c r="I872" s="433"/>
      <c r="J872" s="433"/>
      <c r="K872" s="433"/>
    </row>
    <row r="874" spans="1:11">
      <c r="A874" s="417">
        <v>1</v>
      </c>
      <c r="B874" s="426" t="s">
        <v>1194</v>
      </c>
      <c r="C874" s="427"/>
      <c r="D874" s="427"/>
      <c r="E874" s="427"/>
      <c r="F874" s="427"/>
      <c r="G874" s="427"/>
      <c r="H874" s="427"/>
      <c r="I874" s="427"/>
      <c r="J874" s="427"/>
      <c r="K874" s="428"/>
    </row>
    <row r="875" spans="1:11">
      <c r="A875" s="417">
        <v>2</v>
      </c>
      <c r="B875" s="426" t="s">
        <v>3</v>
      </c>
      <c r="C875" s="427"/>
      <c r="D875" s="427"/>
      <c r="E875" s="427"/>
      <c r="F875" s="427"/>
      <c r="G875" s="427"/>
      <c r="H875" s="427"/>
      <c r="I875" s="427"/>
      <c r="J875" s="427"/>
      <c r="K875" s="428"/>
    </row>
    <row r="876" spans="1:11">
      <c r="A876" s="417">
        <v>3</v>
      </c>
      <c r="B876" s="426" t="s">
        <v>1195</v>
      </c>
      <c r="C876" s="427"/>
      <c r="D876" s="427"/>
      <c r="E876" s="427"/>
      <c r="F876" s="427"/>
      <c r="G876" s="427"/>
      <c r="H876" s="427"/>
      <c r="I876" s="427"/>
      <c r="J876" s="427"/>
      <c r="K876" s="428"/>
    </row>
    <row r="877" spans="1:11">
      <c r="A877" s="417">
        <v>4</v>
      </c>
      <c r="B877" s="426" t="s">
        <v>1196</v>
      </c>
      <c r="C877" s="427"/>
      <c r="D877" s="427"/>
      <c r="E877" s="427"/>
      <c r="F877" s="427"/>
      <c r="G877" s="427"/>
      <c r="H877" s="427"/>
      <c r="I877" s="427"/>
      <c r="J877" s="427"/>
      <c r="K877" s="428"/>
    </row>
    <row r="879" spans="1:11" customFormat="1">
      <c r="A879" s="429" t="s">
        <v>4</v>
      </c>
      <c r="B879" s="429"/>
      <c r="C879" s="429"/>
      <c r="D879" s="429"/>
      <c r="E879" s="429"/>
      <c r="F879" s="429"/>
      <c r="G879" s="429"/>
      <c r="H879" s="429"/>
      <c r="I879" s="429"/>
      <c r="J879" s="429"/>
      <c r="K879" s="429"/>
    </row>
    <row r="880" spans="1:11" customFormat="1" ht="15.75" customHeight="1">
      <c r="A880" s="422"/>
      <c r="D880" s="1"/>
      <c r="E880" s="74"/>
      <c r="F880" s="3"/>
      <c r="G880" s="82"/>
      <c r="H880" s="2"/>
      <c r="I880" s="2"/>
      <c r="J880" s="2"/>
    </row>
    <row r="881" spans="1:13" s="193" customFormat="1" ht="96">
      <c r="A881" s="418" t="s">
        <v>5</v>
      </c>
      <c r="B881" s="7" t="s">
        <v>155</v>
      </c>
      <c r="C881" s="7" t="s">
        <v>156</v>
      </c>
      <c r="D881" s="7" t="s">
        <v>8</v>
      </c>
      <c r="E881" s="7" t="s">
        <v>157</v>
      </c>
      <c r="F881" s="7" t="s">
        <v>158</v>
      </c>
      <c r="G881" s="7" t="s">
        <v>10</v>
      </c>
      <c r="H881" s="7" t="s">
        <v>159</v>
      </c>
      <c r="I881" s="7" t="s">
        <v>160</v>
      </c>
      <c r="J881" s="7" t="s">
        <v>161</v>
      </c>
      <c r="K881" s="35" t="s">
        <v>14</v>
      </c>
    </row>
    <row r="882" spans="1:13" s="153" customFormat="1" ht="18.75" customHeight="1">
      <c r="A882" s="161">
        <v>1</v>
      </c>
      <c r="B882" s="167" t="s">
        <v>1197</v>
      </c>
      <c r="C882" s="156">
        <v>1</v>
      </c>
      <c r="D882" s="157" t="s">
        <v>1155</v>
      </c>
      <c r="E882" s="163" t="s">
        <v>1198</v>
      </c>
      <c r="F882" s="156">
        <v>10</v>
      </c>
      <c r="G882" s="182">
        <v>502.13</v>
      </c>
      <c r="H882" s="188">
        <v>502.13</v>
      </c>
      <c r="I882" s="182">
        <v>0</v>
      </c>
      <c r="J882" s="154"/>
      <c r="K882" s="154"/>
      <c r="L882" s="155"/>
      <c r="M882" s="155"/>
    </row>
    <row r="883" spans="1:13" s="153" customFormat="1" ht="16.5" customHeight="1">
      <c r="A883" s="161">
        <v>2</v>
      </c>
      <c r="B883" s="167" t="s">
        <v>1199</v>
      </c>
      <c r="C883" s="156">
        <v>1</v>
      </c>
      <c r="D883" s="157" t="s">
        <v>1156</v>
      </c>
      <c r="E883" s="163" t="s">
        <v>1198</v>
      </c>
      <c r="F883" s="156">
        <v>10</v>
      </c>
      <c r="G883" s="182">
        <v>502.13</v>
      </c>
      <c r="H883" s="188">
        <v>502.13</v>
      </c>
      <c r="I883" s="182">
        <v>0</v>
      </c>
      <c r="J883" s="154"/>
      <c r="K883" s="154"/>
      <c r="L883" s="155"/>
      <c r="M883" s="155"/>
    </row>
    <row r="884" spans="1:13" s="153" customFormat="1" ht="15.75" customHeight="1">
      <c r="A884" s="161">
        <v>3</v>
      </c>
      <c r="B884" s="167" t="s">
        <v>1200</v>
      </c>
      <c r="C884" s="156">
        <v>1</v>
      </c>
      <c r="D884" s="157" t="s">
        <v>1157</v>
      </c>
      <c r="E884" s="163" t="s">
        <v>1198</v>
      </c>
      <c r="F884" s="156">
        <v>10</v>
      </c>
      <c r="G884" s="182">
        <v>502.13</v>
      </c>
      <c r="H884" s="188">
        <v>502.13</v>
      </c>
      <c r="I884" s="182">
        <v>0</v>
      </c>
      <c r="J884" s="154"/>
      <c r="K884" s="154"/>
      <c r="L884" s="155"/>
      <c r="M884" s="155"/>
    </row>
    <row r="885" spans="1:13" s="153" customFormat="1" ht="15" customHeight="1">
      <c r="A885" s="161">
        <v>4</v>
      </c>
      <c r="B885" s="167" t="s">
        <v>1201</v>
      </c>
      <c r="C885" s="156">
        <v>1</v>
      </c>
      <c r="D885" s="157" t="s">
        <v>1158</v>
      </c>
      <c r="E885" s="163" t="s">
        <v>1198</v>
      </c>
      <c r="F885" s="156">
        <v>10</v>
      </c>
      <c r="G885" s="182">
        <v>4752.8900000000003</v>
      </c>
      <c r="H885" s="188">
        <v>4752.8900000000003</v>
      </c>
      <c r="I885" s="182">
        <v>0</v>
      </c>
      <c r="J885" s="154"/>
      <c r="K885" s="154"/>
      <c r="L885" s="155"/>
      <c r="M885" s="155"/>
    </row>
    <row r="886" spans="1:13" s="153" customFormat="1" ht="16.5" customHeight="1">
      <c r="A886" s="161">
        <v>5</v>
      </c>
      <c r="B886" s="167" t="s">
        <v>1202</v>
      </c>
      <c r="C886" s="156">
        <v>1</v>
      </c>
      <c r="D886" s="157" t="s">
        <v>1159</v>
      </c>
      <c r="E886" s="163" t="s">
        <v>1203</v>
      </c>
      <c r="F886" s="156">
        <v>10</v>
      </c>
      <c r="G886" s="182">
        <v>4496.01</v>
      </c>
      <c r="H886" s="188">
        <v>4496.01</v>
      </c>
      <c r="I886" s="182">
        <v>0</v>
      </c>
      <c r="J886" s="154"/>
      <c r="K886" s="154"/>
      <c r="L886" s="155"/>
      <c r="M886" s="155"/>
    </row>
    <row r="887" spans="1:13" s="153" customFormat="1" ht="15.75" customHeight="1">
      <c r="A887" s="161">
        <v>6</v>
      </c>
      <c r="B887" s="167" t="s">
        <v>1204</v>
      </c>
      <c r="C887" s="156">
        <v>1</v>
      </c>
      <c r="D887" s="157" t="s">
        <v>1163</v>
      </c>
      <c r="E887" s="163" t="s">
        <v>1205</v>
      </c>
      <c r="F887" s="156">
        <v>10</v>
      </c>
      <c r="G887" s="182">
        <v>163.5</v>
      </c>
      <c r="H887" s="188">
        <v>163.5</v>
      </c>
      <c r="I887" s="182">
        <f ca="1">SUM(I881:I998)</f>
        <v>0</v>
      </c>
      <c r="J887" s="154"/>
      <c r="K887" s="154"/>
      <c r="L887" s="155"/>
      <c r="M887" s="155"/>
    </row>
    <row r="888" spans="1:13" s="153" customFormat="1" ht="16.5" customHeight="1">
      <c r="A888" s="161">
        <v>7</v>
      </c>
      <c r="B888" s="167" t="s">
        <v>1206</v>
      </c>
      <c r="C888" s="156">
        <v>1</v>
      </c>
      <c r="D888" s="157" t="s">
        <v>1145</v>
      </c>
      <c r="E888" s="163" t="s">
        <v>1207</v>
      </c>
      <c r="F888" s="156">
        <v>10</v>
      </c>
      <c r="G888" s="182">
        <v>548.37</v>
      </c>
      <c r="H888" s="188">
        <v>548.37</v>
      </c>
      <c r="I888" s="182">
        <v>0</v>
      </c>
      <c r="J888" s="154"/>
      <c r="K888" s="154"/>
      <c r="L888" s="155"/>
      <c r="M888" s="155"/>
    </row>
    <row r="889" spans="1:13" s="153" customFormat="1" ht="16.5" customHeight="1">
      <c r="A889" s="161">
        <v>8</v>
      </c>
      <c r="B889" s="167" t="s">
        <v>1208</v>
      </c>
      <c r="C889" s="156">
        <v>1</v>
      </c>
      <c r="D889" s="157" t="s">
        <v>1165</v>
      </c>
      <c r="E889" s="163" t="s">
        <v>1205</v>
      </c>
      <c r="F889" s="156">
        <v>10</v>
      </c>
      <c r="G889" s="182">
        <v>2627.52</v>
      </c>
      <c r="H889" s="188">
        <v>2627.52</v>
      </c>
      <c r="I889" s="182">
        <v>0</v>
      </c>
      <c r="J889" s="154"/>
      <c r="K889" s="154"/>
      <c r="L889" s="155"/>
      <c r="M889" s="155"/>
    </row>
    <row r="890" spans="1:13" s="153" customFormat="1" ht="17.25" customHeight="1">
      <c r="A890" s="161">
        <v>9</v>
      </c>
      <c r="B890" s="167" t="s">
        <v>1209</v>
      </c>
      <c r="C890" s="156">
        <v>1</v>
      </c>
      <c r="D890" s="157" t="s">
        <v>1166</v>
      </c>
      <c r="E890" s="163" t="s">
        <v>1210</v>
      </c>
      <c r="F890" s="156">
        <v>10</v>
      </c>
      <c r="G890" s="182">
        <v>2660</v>
      </c>
      <c r="H890" s="188">
        <v>2660</v>
      </c>
      <c r="I890" s="182">
        <f>G890-H890</f>
        <v>0</v>
      </c>
      <c r="J890" s="154"/>
      <c r="K890" s="154"/>
      <c r="L890" s="155"/>
      <c r="M890" s="155"/>
    </row>
    <row r="891" spans="1:13" s="153" customFormat="1" ht="16.5" customHeight="1">
      <c r="A891" s="161">
        <v>10</v>
      </c>
      <c r="B891" s="167" t="s">
        <v>1211</v>
      </c>
      <c r="C891" s="156">
        <v>1</v>
      </c>
      <c r="D891" s="157" t="s">
        <v>1168</v>
      </c>
      <c r="E891" s="163" t="s">
        <v>1212</v>
      </c>
      <c r="F891" s="156">
        <v>10</v>
      </c>
      <c r="G891" s="182">
        <v>270</v>
      </c>
      <c r="H891" s="188">
        <v>270</v>
      </c>
      <c r="I891" s="182">
        <v>0</v>
      </c>
      <c r="J891" s="154"/>
      <c r="K891" s="154"/>
      <c r="L891" s="155"/>
      <c r="M891" s="155"/>
    </row>
    <row r="892" spans="1:13" s="153" customFormat="1" ht="18" customHeight="1">
      <c r="A892" s="161">
        <v>11</v>
      </c>
      <c r="B892" s="167" t="s">
        <v>1213</v>
      </c>
      <c r="C892" s="174">
        <v>1</v>
      </c>
      <c r="D892" s="177" t="s">
        <v>1170</v>
      </c>
      <c r="E892" s="164" t="s">
        <v>1212</v>
      </c>
      <c r="F892" s="174">
        <v>10</v>
      </c>
      <c r="G892" s="183">
        <v>325</v>
      </c>
      <c r="H892" s="189">
        <v>325</v>
      </c>
      <c r="I892" s="183">
        <v>0</v>
      </c>
      <c r="J892" s="154"/>
      <c r="K892" s="154"/>
      <c r="L892" s="155"/>
      <c r="M892" s="155"/>
    </row>
    <row r="893" spans="1:13" s="153" customFormat="1" ht="16.5" customHeight="1">
      <c r="A893" s="161">
        <v>12</v>
      </c>
      <c r="B893" s="167" t="s">
        <v>1214</v>
      </c>
      <c r="C893" s="156">
        <v>1</v>
      </c>
      <c r="D893" s="157" t="s">
        <v>1171</v>
      </c>
      <c r="E893" s="163" t="s">
        <v>1212</v>
      </c>
      <c r="F893" s="156">
        <v>10</v>
      </c>
      <c r="G893" s="182">
        <v>251.08</v>
      </c>
      <c r="H893" s="188">
        <v>251.08</v>
      </c>
      <c r="I893" s="182">
        <v>0</v>
      </c>
      <c r="J893" s="154"/>
      <c r="K893" s="154"/>
    </row>
    <row r="894" spans="1:13" s="153" customFormat="1" ht="18" customHeight="1">
      <c r="A894" s="162">
        <v>13</v>
      </c>
      <c r="B894" s="167" t="s">
        <v>1215</v>
      </c>
      <c r="C894" s="156">
        <v>1</v>
      </c>
      <c r="D894" s="157" t="s">
        <v>1216</v>
      </c>
      <c r="E894" s="163" t="s">
        <v>1212</v>
      </c>
      <c r="F894" s="156">
        <v>10</v>
      </c>
      <c r="G894" s="182">
        <v>324</v>
      </c>
      <c r="H894" s="188">
        <v>324</v>
      </c>
      <c r="I894" s="182">
        <v>0</v>
      </c>
      <c r="J894" s="154"/>
      <c r="K894" s="154"/>
    </row>
    <row r="895" spans="1:13" s="153" customFormat="1" ht="18" customHeight="1">
      <c r="A895" s="162">
        <v>14</v>
      </c>
      <c r="B895" s="167" t="s">
        <v>1217</v>
      </c>
      <c r="C895" s="156">
        <v>3</v>
      </c>
      <c r="D895" s="158" t="s">
        <v>1218</v>
      </c>
      <c r="E895" s="163" t="s">
        <v>1212</v>
      </c>
      <c r="F895" s="156">
        <v>10</v>
      </c>
      <c r="G895" s="182">
        <v>438.8</v>
      </c>
      <c r="H895" s="188">
        <v>438.8</v>
      </c>
      <c r="I895" s="182">
        <v>0</v>
      </c>
      <c r="J895" s="154"/>
      <c r="K895" s="154"/>
    </row>
    <row r="896" spans="1:13" s="153" customFormat="1" ht="18.75" customHeight="1">
      <c r="A896" s="162">
        <v>15</v>
      </c>
      <c r="B896" s="167" t="s">
        <v>1219</v>
      </c>
      <c r="C896" s="156">
        <v>1</v>
      </c>
      <c r="D896" s="157" t="s">
        <v>1149</v>
      </c>
      <c r="E896" s="163" t="s">
        <v>1212</v>
      </c>
      <c r="F896" s="156">
        <v>10</v>
      </c>
      <c r="G896" s="182">
        <v>150.30000000000001</v>
      </c>
      <c r="H896" s="188">
        <v>150.30000000000001</v>
      </c>
      <c r="I896" s="182">
        <v>0</v>
      </c>
      <c r="J896" s="154"/>
      <c r="K896" s="154"/>
    </row>
    <row r="897" spans="1:11" s="193" customFormat="1" ht="96">
      <c r="A897" s="418" t="s">
        <v>5</v>
      </c>
      <c r="B897" s="7" t="s">
        <v>155</v>
      </c>
      <c r="C897" s="7" t="s">
        <v>156</v>
      </c>
      <c r="D897" s="7" t="s">
        <v>8</v>
      </c>
      <c r="E897" s="7" t="s">
        <v>157</v>
      </c>
      <c r="F897" s="7" t="s">
        <v>158</v>
      </c>
      <c r="G897" s="7" t="s">
        <v>10</v>
      </c>
      <c r="H897" s="7" t="s">
        <v>159</v>
      </c>
      <c r="I897" s="7" t="s">
        <v>160</v>
      </c>
      <c r="J897" s="7" t="s">
        <v>161</v>
      </c>
      <c r="K897" s="35" t="s">
        <v>14</v>
      </c>
    </row>
    <row r="898" spans="1:11" s="153" customFormat="1" ht="20.25" customHeight="1">
      <c r="A898" s="162">
        <v>16</v>
      </c>
      <c r="B898" s="167" t="s">
        <v>1220</v>
      </c>
      <c r="C898" s="156">
        <v>2</v>
      </c>
      <c r="D898" s="158" t="s">
        <v>1221</v>
      </c>
      <c r="E898" s="163" t="s">
        <v>1212</v>
      </c>
      <c r="F898" s="156">
        <v>10</v>
      </c>
      <c r="G898" s="182">
        <v>292.45</v>
      </c>
      <c r="H898" s="188">
        <v>292.45</v>
      </c>
      <c r="I898" s="182">
        <v>0</v>
      </c>
      <c r="J898" s="154"/>
      <c r="K898" s="154"/>
    </row>
    <row r="899" spans="1:11" s="153" customFormat="1" ht="18" customHeight="1">
      <c r="A899" s="161">
        <v>17</v>
      </c>
      <c r="B899" s="168" t="s">
        <v>1222</v>
      </c>
      <c r="C899" s="174">
        <v>6</v>
      </c>
      <c r="D899" s="178" t="s">
        <v>1223</v>
      </c>
      <c r="E899" s="164" t="s">
        <v>1212</v>
      </c>
      <c r="F899" s="174">
        <v>10</v>
      </c>
      <c r="G899" s="183">
        <v>914.14</v>
      </c>
      <c r="H899" s="189">
        <v>914.14</v>
      </c>
      <c r="I899" s="183">
        <v>0</v>
      </c>
      <c r="J899" s="154"/>
      <c r="K899" s="154"/>
    </row>
    <row r="900" spans="1:11" s="153" customFormat="1" ht="16.5" customHeight="1">
      <c r="A900" s="161">
        <v>18</v>
      </c>
      <c r="B900" s="168" t="s">
        <v>1224</v>
      </c>
      <c r="C900" s="174">
        <v>1</v>
      </c>
      <c r="D900" s="177" t="s">
        <v>1225</v>
      </c>
      <c r="E900" s="164" t="s">
        <v>1212</v>
      </c>
      <c r="F900" s="174">
        <v>10</v>
      </c>
      <c r="G900" s="183">
        <v>552.79999999999995</v>
      </c>
      <c r="H900" s="189">
        <v>552.79999999999995</v>
      </c>
      <c r="I900" s="183">
        <v>0</v>
      </c>
      <c r="J900" s="154"/>
      <c r="K900" s="154"/>
    </row>
    <row r="901" spans="1:11" s="153" customFormat="1" ht="18" customHeight="1">
      <c r="A901" s="161">
        <v>19</v>
      </c>
      <c r="B901" s="167" t="s">
        <v>1226</v>
      </c>
      <c r="C901" s="156">
        <v>1</v>
      </c>
      <c r="D901" s="157" t="s">
        <v>1227</v>
      </c>
      <c r="E901" s="163" t="s">
        <v>1212</v>
      </c>
      <c r="F901" s="156">
        <v>10</v>
      </c>
      <c r="G901" s="182">
        <v>1096.95</v>
      </c>
      <c r="H901" s="188">
        <v>1096.95</v>
      </c>
      <c r="I901" s="182">
        <v>0</v>
      </c>
      <c r="J901" s="154"/>
      <c r="K901" s="154"/>
    </row>
    <row r="902" spans="1:11" s="153" customFormat="1" ht="19.5" customHeight="1">
      <c r="A902" s="161">
        <v>20</v>
      </c>
      <c r="B902" s="167" t="s">
        <v>1228</v>
      </c>
      <c r="C902" s="174">
        <v>1</v>
      </c>
      <c r="D902" s="177" t="s">
        <v>1229</v>
      </c>
      <c r="E902" s="164" t="s">
        <v>1230</v>
      </c>
      <c r="F902" s="174">
        <v>10</v>
      </c>
      <c r="G902" s="183">
        <v>1097</v>
      </c>
      <c r="H902" s="189">
        <v>1097</v>
      </c>
      <c r="I902" s="183">
        <v>0</v>
      </c>
      <c r="J902" s="154"/>
      <c r="K902" s="154"/>
    </row>
    <row r="903" spans="1:11" s="153" customFormat="1" ht="18" customHeight="1">
      <c r="A903" s="161">
        <v>21</v>
      </c>
      <c r="B903" s="167" t="s">
        <v>1231</v>
      </c>
      <c r="C903" s="156"/>
      <c r="D903" s="157" t="s">
        <v>1232</v>
      </c>
      <c r="E903" s="163" t="s">
        <v>1233</v>
      </c>
      <c r="F903" s="156">
        <v>10</v>
      </c>
      <c r="G903" s="182">
        <v>11968.24</v>
      </c>
      <c r="H903" s="188">
        <v>11968.24</v>
      </c>
      <c r="I903" s="182">
        <v>0</v>
      </c>
      <c r="J903" s="154"/>
      <c r="K903" s="154"/>
    </row>
    <row r="904" spans="1:11" s="153" customFormat="1" ht="17.25" customHeight="1">
      <c r="A904" s="161">
        <v>22</v>
      </c>
      <c r="B904" s="167" t="s">
        <v>1234</v>
      </c>
      <c r="C904" s="156">
        <v>1</v>
      </c>
      <c r="D904" s="157" t="s">
        <v>1235</v>
      </c>
      <c r="E904" s="163" t="s">
        <v>1236</v>
      </c>
      <c r="F904" s="156">
        <v>10</v>
      </c>
      <c r="G904" s="182">
        <v>1919.88</v>
      </c>
      <c r="H904" s="188">
        <v>1919.88</v>
      </c>
      <c r="I904" s="182">
        <v>0</v>
      </c>
      <c r="J904" s="154"/>
      <c r="K904" s="154"/>
    </row>
    <row r="905" spans="1:11" s="153" customFormat="1" ht="23.25" customHeight="1">
      <c r="A905" s="161">
        <v>23</v>
      </c>
      <c r="B905" s="169" t="s">
        <v>1237</v>
      </c>
      <c r="C905" s="156">
        <v>1</v>
      </c>
      <c r="D905" s="157" t="s">
        <v>1238</v>
      </c>
      <c r="E905" s="163" t="s">
        <v>1239</v>
      </c>
      <c r="F905" s="156">
        <v>10</v>
      </c>
      <c r="G905" s="182">
        <v>349</v>
      </c>
      <c r="H905" s="188">
        <v>349</v>
      </c>
      <c r="I905" s="182">
        <v>0</v>
      </c>
      <c r="J905" s="154"/>
      <c r="K905" s="154"/>
    </row>
    <row r="906" spans="1:11" s="153" customFormat="1" ht="19.5" customHeight="1">
      <c r="A906" s="161">
        <v>24</v>
      </c>
      <c r="B906" s="167" t="s">
        <v>1240</v>
      </c>
      <c r="C906" s="156">
        <v>1</v>
      </c>
      <c r="D906" s="157" t="s">
        <v>1241</v>
      </c>
      <c r="E906" s="163" t="s">
        <v>1242</v>
      </c>
      <c r="F906" s="156">
        <v>10</v>
      </c>
      <c r="G906" s="182">
        <v>79</v>
      </c>
      <c r="H906" s="188">
        <v>79</v>
      </c>
      <c r="I906" s="182">
        <v>0</v>
      </c>
      <c r="J906" s="154"/>
      <c r="K906" s="154"/>
    </row>
    <row r="907" spans="1:11" s="153" customFormat="1" ht="17.25" customHeight="1">
      <c r="A907" s="161">
        <v>25</v>
      </c>
      <c r="B907" s="170" t="s">
        <v>1243</v>
      </c>
      <c r="C907" s="175">
        <v>1</v>
      </c>
      <c r="D907" s="160" t="s">
        <v>1244</v>
      </c>
      <c r="E907" s="165" t="s">
        <v>1245</v>
      </c>
      <c r="F907" s="175">
        <v>10</v>
      </c>
      <c r="G907" s="184">
        <v>305</v>
      </c>
      <c r="H907" s="190">
        <v>305</v>
      </c>
      <c r="I907" s="184">
        <v>0</v>
      </c>
      <c r="J907" s="154"/>
      <c r="K907" s="154"/>
    </row>
    <row r="908" spans="1:11" s="153" customFormat="1" ht="24" customHeight="1">
      <c r="A908" s="161">
        <v>26</v>
      </c>
      <c r="B908" s="167" t="s">
        <v>1246</v>
      </c>
      <c r="C908" s="156">
        <v>2</v>
      </c>
      <c r="D908" s="179" t="s">
        <v>1247</v>
      </c>
      <c r="E908" s="163" t="s">
        <v>1245</v>
      </c>
      <c r="F908" s="156">
        <v>10</v>
      </c>
      <c r="G908" s="182">
        <v>154</v>
      </c>
      <c r="H908" s="188">
        <v>154</v>
      </c>
      <c r="I908" s="182">
        <v>0</v>
      </c>
      <c r="J908" s="154"/>
      <c r="K908" s="154"/>
    </row>
    <row r="909" spans="1:11" s="153" customFormat="1" ht="19.5" customHeight="1">
      <c r="A909" s="161">
        <v>27</v>
      </c>
      <c r="B909" s="171" t="s">
        <v>1248</v>
      </c>
      <c r="C909" s="176">
        <v>1</v>
      </c>
      <c r="D909" s="123" t="s">
        <v>1249</v>
      </c>
      <c r="E909" s="166" t="s">
        <v>1250</v>
      </c>
      <c r="F909" s="176">
        <v>10</v>
      </c>
      <c r="G909" s="135">
        <v>381</v>
      </c>
      <c r="H909" s="191">
        <v>381</v>
      </c>
      <c r="I909" s="135">
        <v>0</v>
      </c>
      <c r="J909" s="154"/>
      <c r="K909" s="154"/>
    </row>
    <row r="910" spans="1:11" s="153" customFormat="1" ht="17.25" customHeight="1">
      <c r="A910" s="161">
        <v>28</v>
      </c>
      <c r="B910" s="172" t="s">
        <v>1251</v>
      </c>
      <c r="C910" s="176">
        <v>1</v>
      </c>
      <c r="D910" s="123" t="s">
        <v>1252</v>
      </c>
      <c r="E910" s="166" t="s">
        <v>1253</v>
      </c>
      <c r="F910" s="176">
        <v>10</v>
      </c>
      <c r="G910" s="135">
        <v>329.2</v>
      </c>
      <c r="H910" s="191">
        <v>329.2</v>
      </c>
      <c r="I910" s="135">
        <v>0</v>
      </c>
      <c r="J910" s="154"/>
      <c r="K910" s="154"/>
    </row>
    <row r="911" spans="1:11" s="153" customFormat="1" ht="18.75" customHeight="1">
      <c r="A911" s="161">
        <v>29</v>
      </c>
      <c r="B911" s="168" t="s">
        <v>1254</v>
      </c>
      <c r="C911" s="174">
        <v>1</v>
      </c>
      <c r="D911" s="177" t="s">
        <v>1255</v>
      </c>
      <c r="E911" s="164" t="s">
        <v>1256</v>
      </c>
      <c r="F911" s="174">
        <v>10</v>
      </c>
      <c r="G911" s="185">
        <v>79</v>
      </c>
      <c r="H911" s="189">
        <v>79</v>
      </c>
      <c r="I911" s="183">
        <v>0</v>
      </c>
      <c r="J911" s="154"/>
      <c r="K911" s="154"/>
    </row>
    <row r="912" spans="1:11" s="153" customFormat="1" ht="26.25" customHeight="1">
      <c r="A912" s="161">
        <v>30</v>
      </c>
      <c r="B912" s="173" t="s">
        <v>1257</v>
      </c>
      <c r="C912" s="175">
        <v>1</v>
      </c>
      <c r="D912" s="160" t="s">
        <v>1258</v>
      </c>
      <c r="E912" s="165" t="s">
        <v>1256</v>
      </c>
      <c r="F912" s="175">
        <v>10</v>
      </c>
      <c r="G912" s="186">
        <v>175</v>
      </c>
      <c r="H912" s="190">
        <v>175</v>
      </c>
      <c r="I912" s="184">
        <v>0</v>
      </c>
      <c r="J912" s="154"/>
      <c r="K912" s="154"/>
    </row>
    <row r="913" spans="1:11" s="153" customFormat="1" ht="24" customHeight="1">
      <c r="A913" s="161">
        <v>31</v>
      </c>
      <c r="B913" s="168" t="s">
        <v>1259</v>
      </c>
      <c r="C913" s="174">
        <v>2</v>
      </c>
      <c r="D913" s="180" t="s">
        <v>1260</v>
      </c>
      <c r="E913" s="164" t="s">
        <v>1261</v>
      </c>
      <c r="F913" s="174">
        <v>10</v>
      </c>
      <c r="G913" s="183">
        <v>118</v>
      </c>
      <c r="H913" s="189">
        <v>118</v>
      </c>
      <c r="I913" s="183">
        <v>0</v>
      </c>
      <c r="J913" s="154"/>
      <c r="K913" s="154"/>
    </row>
    <row r="914" spans="1:11" s="153" customFormat="1" ht="18.75" customHeight="1">
      <c r="A914" s="161">
        <v>32</v>
      </c>
      <c r="B914" s="167" t="s">
        <v>1262</v>
      </c>
      <c r="C914" s="156">
        <v>1</v>
      </c>
      <c r="D914" s="157" t="s">
        <v>1263</v>
      </c>
      <c r="E914" s="163" t="s">
        <v>1261</v>
      </c>
      <c r="F914" s="156">
        <v>10</v>
      </c>
      <c r="G914" s="187">
        <v>29</v>
      </c>
      <c r="H914" s="188">
        <v>29</v>
      </c>
      <c r="I914" s="182">
        <v>0</v>
      </c>
      <c r="J914" s="154"/>
      <c r="K914" s="154"/>
    </row>
    <row r="915" spans="1:11" s="153" customFormat="1" ht="18" customHeight="1">
      <c r="A915" s="161">
        <v>33</v>
      </c>
      <c r="B915" s="167" t="s">
        <v>1264</v>
      </c>
      <c r="C915" s="156">
        <v>4</v>
      </c>
      <c r="D915" s="158" t="s">
        <v>1265</v>
      </c>
      <c r="E915" s="163" t="s">
        <v>1261</v>
      </c>
      <c r="F915" s="156">
        <v>10</v>
      </c>
      <c r="G915" s="182">
        <v>168</v>
      </c>
      <c r="H915" s="188">
        <v>168</v>
      </c>
      <c r="I915" s="182">
        <v>0</v>
      </c>
      <c r="J915" s="154"/>
      <c r="K915" s="154"/>
    </row>
    <row r="916" spans="1:11" s="153" customFormat="1" ht="19.5" customHeight="1">
      <c r="A916" s="161">
        <v>34</v>
      </c>
      <c r="B916" s="167" t="s">
        <v>1266</v>
      </c>
      <c r="C916" s="156">
        <v>1</v>
      </c>
      <c r="D916" s="157" t="s">
        <v>1267</v>
      </c>
      <c r="E916" s="163" t="s">
        <v>1212</v>
      </c>
      <c r="F916" s="156">
        <v>10</v>
      </c>
      <c r="G916" s="182">
        <v>165.81</v>
      </c>
      <c r="H916" s="188">
        <v>165.81</v>
      </c>
      <c r="I916" s="182">
        <v>0</v>
      </c>
      <c r="J916" s="154"/>
      <c r="K916" s="154"/>
    </row>
    <row r="917" spans="1:11" s="153" customFormat="1" ht="19.5" customHeight="1">
      <c r="A917" s="161">
        <v>35</v>
      </c>
      <c r="B917" s="167" t="s">
        <v>1268</v>
      </c>
      <c r="C917" s="156">
        <v>2</v>
      </c>
      <c r="D917" s="158" t="s">
        <v>1269</v>
      </c>
      <c r="E917" s="163" t="s">
        <v>1212</v>
      </c>
      <c r="F917" s="156">
        <v>10</v>
      </c>
      <c r="G917" s="182">
        <v>135.74</v>
      </c>
      <c r="H917" s="188">
        <v>135.74</v>
      </c>
      <c r="I917" s="182">
        <v>0</v>
      </c>
      <c r="J917" s="154"/>
      <c r="K917" s="154"/>
    </row>
    <row r="918" spans="1:11" s="153" customFormat="1" ht="16.5" customHeight="1">
      <c r="A918" s="161">
        <v>36</v>
      </c>
      <c r="B918" s="167" t="s">
        <v>1270</v>
      </c>
      <c r="C918" s="156">
        <v>2</v>
      </c>
      <c r="D918" s="158" t="s">
        <v>1271</v>
      </c>
      <c r="E918" s="163" t="s">
        <v>1212</v>
      </c>
      <c r="F918" s="156">
        <v>10</v>
      </c>
      <c r="G918" s="182">
        <v>120.3</v>
      </c>
      <c r="H918" s="188">
        <v>120.3</v>
      </c>
      <c r="I918" s="182">
        <v>0</v>
      </c>
      <c r="J918" s="154"/>
      <c r="K918" s="154"/>
    </row>
    <row r="919" spans="1:11" s="153" customFormat="1" ht="20.25" customHeight="1">
      <c r="A919" s="161">
        <v>37</v>
      </c>
      <c r="B919" s="168" t="s">
        <v>1272</v>
      </c>
      <c r="C919" s="174">
        <v>2</v>
      </c>
      <c r="D919" s="178" t="s">
        <v>1273</v>
      </c>
      <c r="E919" s="164" t="s">
        <v>1212</v>
      </c>
      <c r="F919" s="174">
        <v>10</v>
      </c>
      <c r="G919" s="183">
        <v>88.88</v>
      </c>
      <c r="H919" s="189">
        <v>88.88</v>
      </c>
      <c r="I919" s="183">
        <v>0</v>
      </c>
      <c r="J919" s="154"/>
      <c r="K919" s="154"/>
    </row>
    <row r="920" spans="1:11" s="153" customFormat="1" ht="19.5" customHeight="1">
      <c r="A920" s="161">
        <v>38</v>
      </c>
      <c r="B920" s="167" t="s">
        <v>1274</v>
      </c>
      <c r="C920" s="156">
        <v>2</v>
      </c>
      <c r="D920" s="158" t="s">
        <v>1275</v>
      </c>
      <c r="E920" s="163" t="s">
        <v>1212</v>
      </c>
      <c r="F920" s="156">
        <v>10</v>
      </c>
      <c r="G920" s="182">
        <v>162</v>
      </c>
      <c r="H920" s="188">
        <v>162</v>
      </c>
      <c r="I920" s="182">
        <v>0</v>
      </c>
      <c r="J920" s="154"/>
      <c r="K920" s="154"/>
    </row>
    <row r="921" spans="1:11" s="193" customFormat="1" ht="96">
      <c r="A921" s="418" t="s">
        <v>5</v>
      </c>
      <c r="B921" s="7" t="s">
        <v>155</v>
      </c>
      <c r="C921" s="7" t="s">
        <v>156</v>
      </c>
      <c r="D921" s="7" t="s">
        <v>8</v>
      </c>
      <c r="E921" s="7" t="s">
        <v>157</v>
      </c>
      <c r="F921" s="7" t="s">
        <v>158</v>
      </c>
      <c r="G921" s="7" t="s">
        <v>10</v>
      </c>
      <c r="H921" s="7" t="s">
        <v>159</v>
      </c>
      <c r="I921" s="7" t="s">
        <v>160</v>
      </c>
      <c r="J921" s="7" t="s">
        <v>161</v>
      </c>
      <c r="K921" s="35" t="s">
        <v>14</v>
      </c>
    </row>
    <row r="922" spans="1:11" s="153" customFormat="1" ht="24" customHeight="1">
      <c r="A922" s="162">
        <v>39</v>
      </c>
      <c r="B922" s="167" t="s">
        <v>178</v>
      </c>
      <c r="C922" s="156">
        <v>6</v>
      </c>
      <c r="D922" s="158" t="s">
        <v>1276</v>
      </c>
      <c r="E922" s="163" t="s">
        <v>1212</v>
      </c>
      <c r="F922" s="156">
        <v>10</v>
      </c>
      <c r="G922" s="182">
        <v>257.32</v>
      </c>
      <c r="H922" s="188">
        <v>257.32</v>
      </c>
      <c r="I922" s="182">
        <v>0</v>
      </c>
      <c r="J922" s="154"/>
      <c r="K922" s="154"/>
    </row>
    <row r="923" spans="1:11" s="153" customFormat="1" ht="19.5" customHeight="1">
      <c r="A923" s="162">
        <v>40</v>
      </c>
      <c r="B923" s="167" t="s">
        <v>1277</v>
      </c>
      <c r="C923" s="156">
        <v>15</v>
      </c>
      <c r="D923" s="158" t="s">
        <v>1278</v>
      </c>
      <c r="E923" s="163" t="s">
        <v>1212</v>
      </c>
      <c r="F923" s="156">
        <v>10</v>
      </c>
      <c r="G923" s="182">
        <v>1074.67</v>
      </c>
      <c r="H923" s="188">
        <v>1074.67</v>
      </c>
      <c r="I923" s="182">
        <v>0</v>
      </c>
      <c r="J923" s="154"/>
      <c r="K923" s="154"/>
    </row>
    <row r="924" spans="1:11" s="153" customFormat="1" ht="18.75" customHeight="1">
      <c r="A924" s="162">
        <v>41</v>
      </c>
      <c r="B924" s="167" t="s">
        <v>1279</v>
      </c>
      <c r="C924" s="156">
        <v>1</v>
      </c>
      <c r="D924" s="157" t="s">
        <v>1280</v>
      </c>
      <c r="E924" s="163" t="s">
        <v>1212</v>
      </c>
      <c r="F924" s="156">
        <v>10</v>
      </c>
      <c r="G924" s="182">
        <v>115.7</v>
      </c>
      <c r="H924" s="188">
        <v>115.7</v>
      </c>
      <c r="I924" s="182">
        <v>0</v>
      </c>
      <c r="J924" s="154"/>
      <c r="K924" s="154"/>
    </row>
    <row r="925" spans="1:11" s="153" customFormat="1" ht="18.75" customHeight="1">
      <c r="A925" s="162">
        <v>42</v>
      </c>
      <c r="B925" s="167" t="s">
        <v>1281</v>
      </c>
      <c r="C925" s="156">
        <v>1</v>
      </c>
      <c r="D925" s="157" t="s">
        <v>1282</v>
      </c>
      <c r="E925" s="163" t="s">
        <v>1212</v>
      </c>
      <c r="F925" s="156">
        <v>10</v>
      </c>
      <c r="G925" s="182">
        <v>694.23</v>
      </c>
      <c r="H925" s="188">
        <v>694.23</v>
      </c>
      <c r="I925" s="182">
        <v>0</v>
      </c>
      <c r="J925" s="154"/>
      <c r="K925" s="154"/>
    </row>
    <row r="926" spans="1:11" s="153" customFormat="1" ht="18" customHeight="1">
      <c r="A926" s="162">
        <v>43</v>
      </c>
      <c r="B926" s="167" t="s">
        <v>1283</v>
      </c>
      <c r="C926" s="156">
        <v>1</v>
      </c>
      <c r="D926" s="157" t="s">
        <v>1284</v>
      </c>
      <c r="E926" s="163" t="s">
        <v>179</v>
      </c>
      <c r="F926" s="156">
        <v>10</v>
      </c>
      <c r="G926" s="182">
        <v>76.459999999999994</v>
      </c>
      <c r="H926" s="188">
        <v>76.459999999999994</v>
      </c>
      <c r="I926" s="182">
        <f>G926-H926</f>
        <v>0</v>
      </c>
      <c r="J926" s="154"/>
      <c r="K926" s="154"/>
    </row>
    <row r="927" spans="1:11" s="153" customFormat="1" ht="22.5" customHeight="1">
      <c r="A927" s="162">
        <v>44</v>
      </c>
      <c r="B927" s="167" t="s">
        <v>1285</v>
      </c>
      <c r="C927" s="156">
        <v>18</v>
      </c>
      <c r="D927" s="158" t="s">
        <v>1286</v>
      </c>
      <c r="E927" s="163" t="s">
        <v>1212</v>
      </c>
      <c r="F927" s="156">
        <v>10</v>
      </c>
      <c r="G927" s="182">
        <v>2153.16</v>
      </c>
      <c r="H927" s="188">
        <v>2153.16</v>
      </c>
      <c r="I927" s="182">
        <v>0</v>
      </c>
      <c r="J927" s="154"/>
      <c r="K927" s="154"/>
    </row>
    <row r="928" spans="1:11" s="153" customFormat="1" ht="23.25" customHeight="1">
      <c r="A928" s="162">
        <v>45</v>
      </c>
      <c r="B928" s="167" t="s">
        <v>1287</v>
      </c>
      <c r="C928" s="156" t="s">
        <v>1288</v>
      </c>
      <c r="D928" s="158" t="s">
        <v>1289</v>
      </c>
      <c r="E928" s="163" t="s">
        <v>1212</v>
      </c>
      <c r="F928" s="156">
        <v>10</v>
      </c>
      <c r="G928" s="182">
        <v>5981.24</v>
      </c>
      <c r="H928" s="188">
        <v>5981.24</v>
      </c>
      <c r="I928" s="182">
        <v>0</v>
      </c>
      <c r="J928" s="154"/>
      <c r="K928" s="154"/>
    </row>
    <row r="929" spans="1:11" s="153" customFormat="1" ht="18.75" customHeight="1">
      <c r="A929" s="162">
        <v>46</v>
      </c>
      <c r="B929" s="172" t="s">
        <v>1290</v>
      </c>
      <c r="C929" s="176">
        <v>1</v>
      </c>
      <c r="D929" s="123" t="s">
        <v>1291</v>
      </c>
      <c r="E929" s="166" t="s">
        <v>1292</v>
      </c>
      <c r="F929" s="176">
        <v>10</v>
      </c>
      <c r="G929" s="135">
        <v>774.5</v>
      </c>
      <c r="H929" s="191">
        <v>774.5</v>
      </c>
      <c r="I929" s="135">
        <v>0</v>
      </c>
      <c r="J929" s="154"/>
      <c r="K929" s="154"/>
    </row>
    <row r="930" spans="1:11" s="153" customFormat="1" ht="20.25" customHeight="1">
      <c r="A930" s="162">
        <v>47</v>
      </c>
      <c r="B930" s="172" t="s">
        <v>1293</v>
      </c>
      <c r="C930" s="176">
        <v>1</v>
      </c>
      <c r="D930" s="123" t="s">
        <v>1294</v>
      </c>
      <c r="E930" s="163" t="s">
        <v>1295</v>
      </c>
      <c r="F930" s="176">
        <v>10</v>
      </c>
      <c r="G930" s="135">
        <v>868</v>
      </c>
      <c r="H930" s="191">
        <v>868</v>
      </c>
      <c r="I930" s="135">
        <v>0</v>
      </c>
      <c r="J930" s="154"/>
      <c r="K930" s="154"/>
    </row>
    <row r="931" spans="1:11" s="153" customFormat="1" ht="16.5" customHeight="1">
      <c r="A931" s="162">
        <v>48</v>
      </c>
      <c r="B931" s="172" t="s">
        <v>1296</v>
      </c>
      <c r="C931" s="176">
        <v>1</v>
      </c>
      <c r="D931" s="123" t="s">
        <v>1297</v>
      </c>
      <c r="E931" s="166" t="s">
        <v>1298</v>
      </c>
      <c r="F931" s="176">
        <v>10</v>
      </c>
      <c r="G931" s="135">
        <v>1799.01</v>
      </c>
      <c r="H931" s="191">
        <v>1799.01</v>
      </c>
      <c r="I931" s="135">
        <v>0</v>
      </c>
      <c r="J931" s="154"/>
      <c r="K931" s="154"/>
    </row>
    <row r="932" spans="1:11" s="153" customFormat="1" ht="15" customHeight="1">
      <c r="A932" s="162">
        <v>49</v>
      </c>
      <c r="B932" s="172" t="s">
        <v>1299</v>
      </c>
      <c r="C932" s="176">
        <v>1</v>
      </c>
      <c r="D932" s="123" t="s">
        <v>1300</v>
      </c>
      <c r="E932" s="166" t="s">
        <v>1301</v>
      </c>
      <c r="F932" s="176">
        <v>10</v>
      </c>
      <c r="G932" s="135">
        <v>800</v>
      </c>
      <c r="H932" s="135" t="s">
        <v>1302</v>
      </c>
      <c r="I932" s="135">
        <v>0</v>
      </c>
      <c r="J932" s="154"/>
      <c r="K932" s="154"/>
    </row>
    <row r="933" spans="1:11" s="153" customFormat="1" ht="16.5" customHeight="1">
      <c r="A933" s="161">
        <v>50</v>
      </c>
      <c r="B933" s="172" t="s">
        <v>1303</v>
      </c>
      <c r="C933" s="176">
        <v>1</v>
      </c>
      <c r="D933" s="123" t="s">
        <v>1304</v>
      </c>
      <c r="E933" s="163" t="s">
        <v>1305</v>
      </c>
      <c r="F933" s="176">
        <v>10</v>
      </c>
      <c r="G933" s="135">
        <v>546.21</v>
      </c>
      <c r="H933" s="135" t="s">
        <v>1306</v>
      </c>
      <c r="I933" s="135">
        <v>0</v>
      </c>
      <c r="J933" s="154"/>
      <c r="K933" s="154"/>
    </row>
    <row r="934" spans="1:11" s="153" customFormat="1" ht="17.25" customHeight="1">
      <c r="A934" s="161">
        <v>51</v>
      </c>
      <c r="B934" s="172" t="s">
        <v>1307</v>
      </c>
      <c r="C934" s="176">
        <v>1</v>
      </c>
      <c r="D934" s="123" t="s">
        <v>1308</v>
      </c>
      <c r="E934" s="166" t="s">
        <v>1305</v>
      </c>
      <c r="F934" s="176">
        <v>10</v>
      </c>
      <c r="G934" s="135">
        <v>136.85</v>
      </c>
      <c r="H934" s="191">
        <v>136.85</v>
      </c>
      <c r="I934" s="135">
        <v>0</v>
      </c>
      <c r="J934" s="154"/>
      <c r="K934" s="154"/>
    </row>
    <row r="935" spans="1:11" s="153" customFormat="1" ht="17.25" customHeight="1">
      <c r="A935" s="161">
        <v>52</v>
      </c>
      <c r="B935" s="172" t="s">
        <v>1309</v>
      </c>
      <c r="C935" s="176">
        <v>1</v>
      </c>
      <c r="D935" s="123" t="s">
        <v>1310</v>
      </c>
      <c r="E935" s="166" t="s">
        <v>1305</v>
      </c>
      <c r="F935" s="176">
        <v>10</v>
      </c>
      <c r="G935" s="135">
        <v>210.78</v>
      </c>
      <c r="H935" s="191">
        <v>210.78</v>
      </c>
      <c r="I935" s="135">
        <v>0</v>
      </c>
      <c r="J935" s="154"/>
      <c r="K935" s="154"/>
    </row>
    <row r="936" spans="1:11" s="153" customFormat="1" ht="15.75" customHeight="1">
      <c r="A936" s="161">
        <v>53</v>
      </c>
      <c r="B936" s="172" t="s">
        <v>1311</v>
      </c>
      <c r="C936" s="176">
        <v>1</v>
      </c>
      <c r="D936" s="123" t="s">
        <v>1312</v>
      </c>
      <c r="E936" s="166" t="s">
        <v>1305</v>
      </c>
      <c r="F936" s="176">
        <v>10</v>
      </c>
      <c r="G936" s="135">
        <v>84.75</v>
      </c>
      <c r="H936" s="191">
        <v>84.75</v>
      </c>
      <c r="I936" s="135">
        <v>0</v>
      </c>
      <c r="J936" s="154"/>
      <c r="K936" s="154"/>
    </row>
    <row r="937" spans="1:11" s="153" customFormat="1" ht="15" customHeight="1">
      <c r="A937" s="161">
        <v>54</v>
      </c>
      <c r="B937" s="172" t="s">
        <v>1313</v>
      </c>
      <c r="C937" s="176">
        <v>1</v>
      </c>
      <c r="D937" s="123" t="s">
        <v>1314</v>
      </c>
      <c r="E937" s="166" t="s">
        <v>1305</v>
      </c>
      <c r="F937" s="176">
        <v>10</v>
      </c>
      <c r="G937" s="135">
        <v>84.75</v>
      </c>
      <c r="H937" s="191">
        <v>84.75</v>
      </c>
      <c r="I937" s="135">
        <v>0</v>
      </c>
      <c r="J937" s="154"/>
      <c r="K937" s="154"/>
    </row>
    <row r="938" spans="1:11" s="153" customFormat="1" ht="15.75" customHeight="1">
      <c r="A938" s="161">
        <v>55</v>
      </c>
      <c r="B938" s="172" t="s">
        <v>1315</v>
      </c>
      <c r="C938" s="176">
        <v>1</v>
      </c>
      <c r="D938" s="123" t="s">
        <v>1316</v>
      </c>
      <c r="E938" s="166" t="s">
        <v>1305</v>
      </c>
      <c r="F938" s="176">
        <v>10</v>
      </c>
      <c r="G938" s="135">
        <v>84.75</v>
      </c>
      <c r="H938" s="191">
        <v>84.75</v>
      </c>
      <c r="I938" s="135">
        <v>0</v>
      </c>
      <c r="J938" s="154"/>
      <c r="K938" s="154"/>
    </row>
    <row r="939" spans="1:11" s="153" customFormat="1" ht="15.75" customHeight="1">
      <c r="A939" s="161">
        <v>56</v>
      </c>
      <c r="B939" s="172" t="s">
        <v>1317</v>
      </c>
      <c r="C939" s="176">
        <v>1</v>
      </c>
      <c r="D939" s="123" t="s">
        <v>1318</v>
      </c>
      <c r="E939" s="166" t="s">
        <v>1305</v>
      </c>
      <c r="F939" s="176">
        <v>10</v>
      </c>
      <c r="G939" s="135">
        <v>102.15</v>
      </c>
      <c r="H939" s="191">
        <v>102.15</v>
      </c>
      <c r="I939" s="135">
        <v>0</v>
      </c>
      <c r="J939" s="154"/>
      <c r="K939" s="154"/>
    </row>
    <row r="940" spans="1:11" s="153" customFormat="1" ht="13.5" customHeight="1">
      <c r="A940" s="161">
        <v>57</v>
      </c>
      <c r="B940" s="172" t="s">
        <v>1319</v>
      </c>
      <c r="C940" s="176">
        <v>1</v>
      </c>
      <c r="D940" s="123" t="s">
        <v>1320</v>
      </c>
      <c r="E940" s="166" t="s">
        <v>1305</v>
      </c>
      <c r="F940" s="176">
        <v>10</v>
      </c>
      <c r="G940" s="135">
        <v>84.75</v>
      </c>
      <c r="H940" s="191">
        <v>84.75</v>
      </c>
      <c r="I940" s="135">
        <v>0</v>
      </c>
      <c r="J940" s="154"/>
      <c r="K940" s="154"/>
    </row>
    <row r="941" spans="1:11" s="153" customFormat="1" ht="18" customHeight="1">
      <c r="A941" s="161">
        <v>58</v>
      </c>
      <c r="B941" s="172" t="s">
        <v>1321</v>
      </c>
      <c r="C941" s="176">
        <v>1</v>
      </c>
      <c r="D941" s="123" t="s">
        <v>1322</v>
      </c>
      <c r="E941" s="166" t="s">
        <v>1305</v>
      </c>
      <c r="F941" s="176">
        <v>10</v>
      </c>
      <c r="G941" s="135">
        <v>84.75</v>
      </c>
      <c r="H941" s="191">
        <v>84.75</v>
      </c>
      <c r="I941" s="135">
        <v>0</v>
      </c>
      <c r="J941" s="154"/>
      <c r="K941" s="154"/>
    </row>
    <row r="942" spans="1:11" s="153" customFormat="1" ht="15.75" customHeight="1">
      <c r="A942" s="161">
        <v>59</v>
      </c>
      <c r="B942" s="172" t="s">
        <v>590</v>
      </c>
      <c r="C942" s="176">
        <v>1</v>
      </c>
      <c r="D942" s="123" t="s">
        <v>1323</v>
      </c>
      <c r="E942" s="166" t="s">
        <v>1324</v>
      </c>
      <c r="F942" s="176">
        <v>10</v>
      </c>
      <c r="G942" s="135">
        <v>980</v>
      </c>
      <c r="H942" s="191">
        <v>980</v>
      </c>
      <c r="I942" s="135">
        <v>0</v>
      </c>
      <c r="J942" s="154"/>
      <c r="K942" s="154"/>
    </row>
    <row r="943" spans="1:11" s="153" customFormat="1" ht="16.5" customHeight="1">
      <c r="A943" s="161">
        <v>60</v>
      </c>
      <c r="B943" s="172" t="s">
        <v>1325</v>
      </c>
      <c r="C943" s="176">
        <v>1</v>
      </c>
      <c r="D943" s="123" t="s">
        <v>1326</v>
      </c>
      <c r="E943" s="166" t="s">
        <v>1327</v>
      </c>
      <c r="F943" s="176">
        <v>10</v>
      </c>
      <c r="G943" s="135">
        <v>1617.58</v>
      </c>
      <c r="H943" s="191">
        <v>1617.58</v>
      </c>
      <c r="I943" s="135">
        <v>0</v>
      </c>
      <c r="J943" s="154"/>
      <c r="K943" s="154"/>
    </row>
    <row r="944" spans="1:11" s="153" customFormat="1" ht="17.25" customHeight="1">
      <c r="A944" s="161">
        <v>61</v>
      </c>
      <c r="B944" s="172" t="s">
        <v>1328</v>
      </c>
      <c r="C944" s="176">
        <v>1</v>
      </c>
      <c r="D944" s="123" t="s">
        <v>1329</v>
      </c>
      <c r="E944" s="166" t="s">
        <v>1330</v>
      </c>
      <c r="F944" s="176">
        <v>10</v>
      </c>
      <c r="G944" s="135">
        <v>3600</v>
      </c>
      <c r="H944" s="191">
        <v>3600</v>
      </c>
      <c r="I944" s="135">
        <v>0</v>
      </c>
      <c r="J944" s="154"/>
      <c r="K944" s="154"/>
    </row>
    <row r="945" spans="1:11" s="153" customFormat="1" ht="15.75" customHeight="1">
      <c r="A945" s="161">
        <v>62</v>
      </c>
      <c r="B945" s="172" t="s">
        <v>1331</v>
      </c>
      <c r="C945" s="176">
        <v>1</v>
      </c>
      <c r="D945" s="123" t="s">
        <v>1332</v>
      </c>
      <c r="E945" s="166" t="s">
        <v>1333</v>
      </c>
      <c r="F945" s="176">
        <v>10</v>
      </c>
      <c r="G945" s="135">
        <v>837</v>
      </c>
      <c r="H945" s="191">
        <v>837</v>
      </c>
      <c r="I945" s="135">
        <v>0</v>
      </c>
      <c r="J945" s="154"/>
      <c r="K945" s="154"/>
    </row>
    <row r="946" spans="1:11" s="153" customFormat="1" ht="16.5" customHeight="1">
      <c r="A946" s="161">
        <v>63</v>
      </c>
      <c r="B946" s="172" t="s">
        <v>1134</v>
      </c>
      <c r="C946" s="176">
        <v>1</v>
      </c>
      <c r="D946" s="123" t="s">
        <v>1334</v>
      </c>
      <c r="E946" s="166" t="s">
        <v>1335</v>
      </c>
      <c r="F946" s="176">
        <v>10</v>
      </c>
      <c r="G946" s="135">
        <v>684.95</v>
      </c>
      <c r="H946" s="191">
        <v>643.5</v>
      </c>
      <c r="I946" s="135">
        <v>41.45</v>
      </c>
      <c r="J946" s="154"/>
      <c r="K946" s="154"/>
    </row>
    <row r="947" spans="1:11" s="153" customFormat="1" ht="15" customHeight="1">
      <c r="A947" s="161">
        <v>64</v>
      </c>
      <c r="B947" s="172" t="s">
        <v>1336</v>
      </c>
      <c r="C947" s="176">
        <v>1</v>
      </c>
      <c r="D947" s="123" t="s">
        <v>1337</v>
      </c>
      <c r="E947" s="166" t="s">
        <v>1338</v>
      </c>
      <c r="F947" s="176">
        <v>10</v>
      </c>
      <c r="G947" s="135">
        <v>662</v>
      </c>
      <c r="H947" s="191">
        <v>628.9</v>
      </c>
      <c r="I947" s="135">
        <v>33.1</v>
      </c>
      <c r="J947" s="154"/>
      <c r="K947" s="154"/>
    </row>
    <row r="948" spans="1:11" s="193" customFormat="1" ht="96">
      <c r="A948" s="418" t="s">
        <v>5</v>
      </c>
      <c r="B948" s="7" t="s">
        <v>155</v>
      </c>
      <c r="C948" s="7" t="s">
        <v>156</v>
      </c>
      <c r="D948" s="7" t="s">
        <v>8</v>
      </c>
      <c r="E948" s="7" t="s">
        <v>157</v>
      </c>
      <c r="F948" s="7" t="s">
        <v>158</v>
      </c>
      <c r="G948" s="7" t="s">
        <v>10</v>
      </c>
      <c r="H948" s="7" t="s">
        <v>159</v>
      </c>
      <c r="I948" s="7" t="s">
        <v>160</v>
      </c>
      <c r="J948" s="7" t="s">
        <v>161</v>
      </c>
      <c r="K948" s="35" t="s">
        <v>14</v>
      </c>
    </row>
    <row r="949" spans="1:11" s="153" customFormat="1" ht="17.25" customHeight="1">
      <c r="A949" s="161">
        <v>65</v>
      </c>
      <c r="B949" s="172" t="s">
        <v>1339</v>
      </c>
      <c r="C949" s="176">
        <v>1</v>
      </c>
      <c r="D949" s="123" t="s">
        <v>1340</v>
      </c>
      <c r="E949" s="166" t="s">
        <v>1341</v>
      </c>
      <c r="F949" s="176">
        <v>10</v>
      </c>
      <c r="G949" s="135">
        <v>688.5</v>
      </c>
      <c r="H949" s="191">
        <v>619.64</v>
      </c>
      <c r="I949" s="135">
        <v>68.86</v>
      </c>
      <c r="J949" s="154"/>
      <c r="K949" s="154"/>
    </row>
    <row r="950" spans="1:11" s="153" customFormat="1" ht="16.5" customHeight="1">
      <c r="A950" s="161">
        <v>66</v>
      </c>
      <c r="B950" s="172" t="s">
        <v>1342</v>
      </c>
      <c r="C950" s="176">
        <v>6</v>
      </c>
      <c r="D950" s="123" t="s">
        <v>1343</v>
      </c>
      <c r="E950" s="166" t="s">
        <v>1344</v>
      </c>
      <c r="F950" s="176">
        <v>10</v>
      </c>
      <c r="G950" s="135">
        <v>240</v>
      </c>
      <c r="H950" s="191">
        <v>180</v>
      </c>
      <c r="I950" s="135">
        <v>60</v>
      </c>
      <c r="J950" s="154"/>
      <c r="K950" s="154"/>
    </row>
    <row r="951" spans="1:11" s="153" customFormat="1" ht="13.5" customHeight="1">
      <c r="A951" s="162">
        <v>67</v>
      </c>
      <c r="B951" s="172" t="s">
        <v>1345</v>
      </c>
      <c r="C951" s="176">
        <v>4</v>
      </c>
      <c r="D951" s="123" t="s">
        <v>1346</v>
      </c>
      <c r="E951" s="166" t="s">
        <v>1347</v>
      </c>
      <c r="F951" s="176">
        <v>10</v>
      </c>
      <c r="G951" s="135">
        <v>3400.32</v>
      </c>
      <c r="H951" s="191">
        <v>2550.1999999999998</v>
      </c>
      <c r="I951" s="135">
        <v>850.12</v>
      </c>
      <c r="J951" s="154"/>
      <c r="K951" s="154"/>
    </row>
    <row r="952" spans="1:11" s="153" customFormat="1" ht="17.25" customHeight="1">
      <c r="A952" s="162">
        <v>68</v>
      </c>
      <c r="B952" s="172" t="s">
        <v>1348</v>
      </c>
      <c r="C952" s="176">
        <v>4</v>
      </c>
      <c r="D952" s="123" t="s">
        <v>1349</v>
      </c>
      <c r="E952" s="166" t="s">
        <v>1350</v>
      </c>
      <c r="F952" s="176">
        <v>10</v>
      </c>
      <c r="G952" s="135">
        <v>1600.07</v>
      </c>
      <c r="H952" s="191">
        <v>1200</v>
      </c>
      <c r="I952" s="135">
        <v>400.07</v>
      </c>
      <c r="J952" s="154"/>
      <c r="K952" s="154"/>
    </row>
    <row r="953" spans="1:11" s="153" customFormat="1" ht="16.5" customHeight="1">
      <c r="A953" s="162">
        <v>69</v>
      </c>
      <c r="B953" s="172" t="s">
        <v>1351</v>
      </c>
      <c r="C953" s="176">
        <v>1</v>
      </c>
      <c r="D953" s="123" t="s">
        <v>1352</v>
      </c>
      <c r="E953" s="166" t="s">
        <v>1350</v>
      </c>
      <c r="F953" s="176">
        <v>10</v>
      </c>
      <c r="G953" s="135">
        <v>484.2</v>
      </c>
      <c r="H953" s="191">
        <v>363.15</v>
      </c>
      <c r="I953" s="135">
        <v>121.05</v>
      </c>
      <c r="J953" s="154"/>
      <c r="K953" s="154"/>
    </row>
    <row r="954" spans="1:11" s="153" customFormat="1" ht="15" customHeight="1">
      <c r="A954" s="162">
        <v>70</v>
      </c>
      <c r="B954" s="172" t="s">
        <v>1353</v>
      </c>
      <c r="C954" s="176">
        <v>1</v>
      </c>
      <c r="D954" s="123" t="s">
        <v>1354</v>
      </c>
      <c r="E954" s="166" t="s">
        <v>1350</v>
      </c>
      <c r="F954" s="176">
        <v>10</v>
      </c>
      <c r="G954" s="135">
        <v>261</v>
      </c>
      <c r="H954" s="191">
        <v>195.75</v>
      </c>
      <c r="I954" s="135">
        <v>65.25</v>
      </c>
      <c r="J954" s="154"/>
      <c r="K954" s="154"/>
    </row>
    <row r="955" spans="1:11" s="153" customFormat="1" ht="15" customHeight="1">
      <c r="A955" s="161">
        <v>71</v>
      </c>
      <c r="B955" s="172" t="s">
        <v>1355</v>
      </c>
      <c r="C955" s="176">
        <v>1</v>
      </c>
      <c r="D955" s="123" t="s">
        <v>1356</v>
      </c>
      <c r="E955" s="166" t="s">
        <v>1350</v>
      </c>
      <c r="F955" s="176">
        <v>10</v>
      </c>
      <c r="G955" s="135">
        <v>2444</v>
      </c>
      <c r="H955" s="191">
        <v>1234.2</v>
      </c>
      <c r="I955" s="135">
        <v>1209.8</v>
      </c>
      <c r="J955" s="154"/>
      <c r="K955" s="154"/>
    </row>
    <row r="956" spans="1:11" s="153" customFormat="1" ht="17.25" customHeight="1">
      <c r="A956" s="162">
        <v>72</v>
      </c>
      <c r="B956" s="172" t="s">
        <v>1357</v>
      </c>
      <c r="C956" s="176">
        <v>2</v>
      </c>
      <c r="D956" s="123" t="s">
        <v>1358</v>
      </c>
      <c r="E956" s="166" t="s">
        <v>1350</v>
      </c>
      <c r="F956" s="176">
        <v>10</v>
      </c>
      <c r="G956" s="135">
        <v>243</v>
      </c>
      <c r="H956" s="191">
        <v>133.65</v>
      </c>
      <c r="I956" s="135">
        <v>109.35</v>
      </c>
      <c r="J956" s="154"/>
      <c r="K956" s="154"/>
    </row>
    <row r="957" spans="1:11" s="153" customFormat="1" ht="16.5" customHeight="1">
      <c r="A957" s="161">
        <v>73</v>
      </c>
      <c r="B957" s="172" t="s">
        <v>1359</v>
      </c>
      <c r="C957" s="176">
        <v>1</v>
      </c>
      <c r="D957" s="123" t="s">
        <v>1360</v>
      </c>
      <c r="E957" s="166" t="s">
        <v>1350</v>
      </c>
      <c r="F957" s="176">
        <v>10</v>
      </c>
      <c r="G957" s="135">
        <v>256.5</v>
      </c>
      <c r="H957" s="191">
        <v>141.09</v>
      </c>
      <c r="I957" s="135">
        <v>115.41</v>
      </c>
      <c r="J957" s="154"/>
      <c r="K957" s="154"/>
    </row>
    <row r="958" spans="1:11" s="153" customFormat="1" ht="15" customHeight="1">
      <c r="A958" s="161">
        <v>74</v>
      </c>
      <c r="B958" s="172" t="s">
        <v>1361</v>
      </c>
      <c r="C958" s="176">
        <v>1</v>
      </c>
      <c r="D958" s="123" t="s">
        <v>1362</v>
      </c>
      <c r="E958" s="166" t="s">
        <v>1350</v>
      </c>
      <c r="F958" s="176">
        <v>10</v>
      </c>
      <c r="G958" s="135">
        <v>146.69999999999999</v>
      </c>
      <c r="H958" s="191">
        <v>80.7</v>
      </c>
      <c r="I958" s="135">
        <v>66</v>
      </c>
      <c r="J958" s="154"/>
      <c r="K958" s="154"/>
    </row>
    <row r="959" spans="1:11" s="153" customFormat="1" ht="16.5" customHeight="1">
      <c r="A959" s="162">
        <v>75</v>
      </c>
      <c r="B959" s="172" t="s">
        <v>1363</v>
      </c>
      <c r="C959" s="176">
        <v>1</v>
      </c>
      <c r="D959" s="123" t="s">
        <v>1364</v>
      </c>
      <c r="E959" s="166" t="s">
        <v>1350</v>
      </c>
      <c r="F959" s="176">
        <v>10</v>
      </c>
      <c r="G959" s="135">
        <v>855</v>
      </c>
      <c r="H959" s="191">
        <v>470.25</v>
      </c>
      <c r="I959" s="135">
        <v>384.75</v>
      </c>
      <c r="J959" s="154"/>
      <c r="K959" s="154"/>
    </row>
    <row r="960" spans="1:11" s="153" customFormat="1" ht="21" customHeight="1">
      <c r="A960" s="162">
        <v>76</v>
      </c>
      <c r="B960" s="172" t="s">
        <v>1365</v>
      </c>
      <c r="C960" s="176">
        <v>2</v>
      </c>
      <c r="D960" s="123" t="s">
        <v>1366</v>
      </c>
      <c r="E960" s="166" t="s">
        <v>1350</v>
      </c>
      <c r="F960" s="176">
        <v>10</v>
      </c>
      <c r="G960" s="135">
        <v>630</v>
      </c>
      <c r="H960" s="191">
        <v>346.5</v>
      </c>
      <c r="I960" s="135">
        <v>283.5</v>
      </c>
      <c r="J960" s="154"/>
      <c r="K960" s="154"/>
    </row>
    <row r="961" spans="1:11" s="153" customFormat="1" ht="21" customHeight="1">
      <c r="A961" s="162">
        <v>77</v>
      </c>
      <c r="B961" s="172" t="s">
        <v>1367</v>
      </c>
      <c r="C961" s="176">
        <v>2</v>
      </c>
      <c r="D961" s="123" t="s">
        <v>1368</v>
      </c>
      <c r="E961" s="166" t="s">
        <v>1350</v>
      </c>
      <c r="F961" s="176">
        <v>10</v>
      </c>
      <c r="G961" s="135">
        <v>621</v>
      </c>
      <c r="H961" s="191">
        <v>341.55</v>
      </c>
      <c r="I961" s="135">
        <v>279.45</v>
      </c>
      <c r="J961" s="154"/>
      <c r="K961" s="154"/>
    </row>
    <row r="962" spans="1:11" s="153" customFormat="1" ht="18.75" customHeight="1">
      <c r="A962" s="161">
        <v>78</v>
      </c>
      <c r="B962" s="172" t="s">
        <v>1369</v>
      </c>
      <c r="C962" s="176">
        <v>4</v>
      </c>
      <c r="D962" s="123" t="s">
        <v>1370</v>
      </c>
      <c r="E962" s="166" t="s">
        <v>1350</v>
      </c>
      <c r="F962" s="176">
        <v>10</v>
      </c>
      <c r="G962" s="135">
        <v>684</v>
      </c>
      <c r="H962" s="191">
        <v>102.6</v>
      </c>
      <c r="I962" s="135">
        <v>581.4</v>
      </c>
      <c r="J962" s="154"/>
      <c r="K962" s="154"/>
    </row>
    <row r="963" spans="1:11" s="153" customFormat="1" ht="17.25" customHeight="1">
      <c r="A963" s="161">
        <v>79</v>
      </c>
      <c r="B963" s="172" t="s">
        <v>1371</v>
      </c>
      <c r="C963" s="176">
        <v>2</v>
      </c>
      <c r="D963" s="123" t="s">
        <v>1372</v>
      </c>
      <c r="E963" s="166" t="s">
        <v>1350</v>
      </c>
      <c r="F963" s="176">
        <v>10</v>
      </c>
      <c r="G963" s="135">
        <v>234</v>
      </c>
      <c r="H963" s="191">
        <v>128.69999999999999</v>
      </c>
      <c r="I963" s="135">
        <v>105.3</v>
      </c>
      <c r="J963" s="154"/>
      <c r="K963" s="154"/>
    </row>
    <row r="964" spans="1:11" s="153" customFormat="1" ht="17.25" customHeight="1">
      <c r="A964" s="161">
        <v>80</v>
      </c>
      <c r="B964" s="172" t="s">
        <v>1373</v>
      </c>
      <c r="C964" s="176">
        <v>2</v>
      </c>
      <c r="D964" s="123" t="s">
        <v>1374</v>
      </c>
      <c r="E964" s="166" t="s">
        <v>1350</v>
      </c>
      <c r="F964" s="176">
        <v>10</v>
      </c>
      <c r="G964" s="135">
        <v>576</v>
      </c>
      <c r="H964" s="191">
        <v>316.8</v>
      </c>
      <c r="I964" s="135">
        <v>259.2</v>
      </c>
      <c r="J964" s="154"/>
      <c r="K964" s="154"/>
    </row>
    <row r="965" spans="1:11" s="153" customFormat="1" ht="15.75" customHeight="1">
      <c r="A965" s="161">
        <v>81</v>
      </c>
      <c r="B965" s="172" t="s">
        <v>1375</v>
      </c>
      <c r="C965" s="176">
        <v>10</v>
      </c>
      <c r="D965" s="123" t="s">
        <v>1376</v>
      </c>
      <c r="E965" s="166" t="s">
        <v>1350</v>
      </c>
      <c r="F965" s="176">
        <v>10</v>
      </c>
      <c r="G965" s="135">
        <v>342</v>
      </c>
      <c r="H965" s="191">
        <v>188.09</v>
      </c>
      <c r="I965" s="135">
        <v>153.91</v>
      </c>
      <c r="J965" s="154"/>
      <c r="K965" s="154"/>
    </row>
    <row r="966" spans="1:11" s="153" customFormat="1" ht="17.25" customHeight="1">
      <c r="A966" s="161">
        <v>82</v>
      </c>
      <c r="B966" s="172" t="s">
        <v>1377</v>
      </c>
      <c r="C966" s="176">
        <v>3</v>
      </c>
      <c r="D966" s="123" t="s">
        <v>1378</v>
      </c>
      <c r="E966" s="166" t="s">
        <v>1350</v>
      </c>
      <c r="F966" s="176">
        <v>10</v>
      </c>
      <c r="G966" s="135">
        <v>162</v>
      </c>
      <c r="H966" s="191">
        <v>89.1</v>
      </c>
      <c r="I966" s="135">
        <v>72.900000000000006</v>
      </c>
      <c r="J966" s="154"/>
      <c r="K966" s="154"/>
    </row>
    <row r="967" spans="1:11" s="153" customFormat="1" ht="15.75" customHeight="1">
      <c r="A967" s="161">
        <v>83</v>
      </c>
      <c r="B967" s="172" t="s">
        <v>1379</v>
      </c>
      <c r="C967" s="176">
        <v>2</v>
      </c>
      <c r="D967" s="123" t="s">
        <v>1380</v>
      </c>
      <c r="E967" s="166" t="s">
        <v>1350</v>
      </c>
      <c r="F967" s="176">
        <v>10</v>
      </c>
      <c r="G967" s="135">
        <v>69.84</v>
      </c>
      <c r="H967" s="191">
        <v>38.43</v>
      </c>
      <c r="I967" s="135">
        <v>31.41</v>
      </c>
      <c r="J967" s="154"/>
      <c r="K967" s="154"/>
    </row>
    <row r="968" spans="1:11" s="153" customFormat="1" ht="15.75" customHeight="1">
      <c r="A968" s="161">
        <v>84</v>
      </c>
      <c r="B968" s="172" t="s">
        <v>1381</v>
      </c>
      <c r="C968" s="176">
        <v>10</v>
      </c>
      <c r="D968" s="123" t="s">
        <v>1382</v>
      </c>
      <c r="E968" s="166" t="s">
        <v>1383</v>
      </c>
      <c r="F968" s="176">
        <v>10</v>
      </c>
      <c r="G968" s="135">
        <v>360</v>
      </c>
      <c r="H968" s="191">
        <v>198</v>
      </c>
      <c r="I968" s="135">
        <v>162</v>
      </c>
      <c r="J968" s="154"/>
      <c r="K968" s="154"/>
    </row>
    <row r="969" spans="1:11" s="153" customFormat="1" ht="16.5" customHeight="1">
      <c r="A969" s="162">
        <v>85</v>
      </c>
      <c r="B969" s="172" t="s">
        <v>1384</v>
      </c>
      <c r="C969" s="176">
        <v>2</v>
      </c>
      <c r="D969" s="123" t="s">
        <v>1385</v>
      </c>
      <c r="E969" s="166" t="s">
        <v>1386</v>
      </c>
      <c r="F969" s="176">
        <v>10</v>
      </c>
      <c r="G969" s="135">
        <v>1638</v>
      </c>
      <c r="H969" s="191">
        <v>709.8</v>
      </c>
      <c r="I969" s="135">
        <v>928.2</v>
      </c>
      <c r="J969" s="154"/>
      <c r="K969" s="154"/>
    </row>
    <row r="970" spans="1:11" s="153" customFormat="1" ht="15" customHeight="1">
      <c r="A970" s="162">
        <v>86</v>
      </c>
      <c r="B970" s="172" t="s">
        <v>1387</v>
      </c>
      <c r="C970" s="176">
        <v>72</v>
      </c>
      <c r="D970" s="123" t="s">
        <v>1388</v>
      </c>
      <c r="E970" s="166" t="s">
        <v>1344</v>
      </c>
      <c r="F970" s="176">
        <v>10</v>
      </c>
      <c r="G970" s="135">
        <v>169.51</v>
      </c>
      <c r="H970" s="191">
        <v>93.25</v>
      </c>
      <c r="I970" s="135">
        <v>76.260000000000005</v>
      </c>
      <c r="J970" s="154"/>
      <c r="K970" s="154"/>
    </row>
    <row r="971" spans="1:11" s="153" customFormat="1" ht="16.5" customHeight="1">
      <c r="A971" s="161">
        <v>87</v>
      </c>
      <c r="B971" s="172" t="s">
        <v>1389</v>
      </c>
      <c r="C971" s="176">
        <v>1</v>
      </c>
      <c r="D971" s="123" t="s">
        <v>1390</v>
      </c>
      <c r="E971" s="166" t="s">
        <v>1344</v>
      </c>
      <c r="F971" s="176">
        <v>10</v>
      </c>
      <c r="G971" s="135">
        <v>56.7</v>
      </c>
      <c r="H971" s="191">
        <v>31.2</v>
      </c>
      <c r="I971" s="135">
        <v>25.5</v>
      </c>
      <c r="J971" s="154"/>
      <c r="K971" s="154"/>
    </row>
    <row r="972" spans="1:11" s="153" customFormat="1" ht="15" customHeight="1">
      <c r="A972" s="161">
        <v>88</v>
      </c>
      <c r="B972" s="172" t="s">
        <v>1391</v>
      </c>
      <c r="C972" s="176">
        <v>10</v>
      </c>
      <c r="D972" s="123" t="s">
        <v>1392</v>
      </c>
      <c r="E972" s="166" t="s">
        <v>1344</v>
      </c>
      <c r="F972" s="176">
        <v>10</v>
      </c>
      <c r="G972" s="135">
        <v>270</v>
      </c>
      <c r="H972" s="191">
        <v>148.5</v>
      </c>
      <c r="I972" s="135">
        <v>121.5</v>
      </c>
      <c r="J972" s="154"/>
      <c r="K972" s="154"/>
    </row>
    <row r="973" spans="1:11" s="153" customFormat="1" ht="15.75" customHeight="1">
      <c r="A973" s="161">
        <v>89</v>
      </c>
      <c r="B973" s="172" t="s">
        <v>1393</v>
      </c>
      <c r="C973" s="176">
        <v>10</v>
      </c>
      <c r="D973" s="123" t="s">
        <v>1394</v>
      </c>
      <c r="E973" s="166" t="s">
        <v>1344</v>
      </c>
      <c r="F973" s="176">
        <v>10</v>
      </c>
      <c r="G973" s="135">
        <v>173.7</v>
      </c>
      <c r="H973" s="191">
        <v>95.55</v>
      </c>
      <c r="I973" s="135">
        <v>78.150000000000006</v>
      </c>
      <c r="J973" s="154"/>
      <c r="K973" s="154"/>
    </row>
    <row r="974" spans="1:11" s="153" customFormat="1" ht="16.5" customHeight="1">
      <c r="A974" s="161">
        <v>90</v>
      </c>
      <c r="B974" s="172" t="s">
        <v>1395</v>
      </c>
      <c r="C974" s="176">
        <v>10</v>
      </c>
      <c r="D974" s="123" t="s">
        <v>1396</v>
      </c>
      <c r="E974" s="166" t="s">
        <v>1344</v>
      </c>
      <c r="F974" s="176">
        <v>10</v>
      </c>
      <c r="G974" s="135">
        <v>135</v>
      </c>
      <c r="H974" s="191">
        <v>74.25</v>
      </c>
      <c r="I974" s="135">
        <v>60.75</v>
      </c>
      <c r="J974" s="154"/>
      <c r="K974" s="154"/>
    </row>
    <row r="975" spans="1:11" s="153" customFormat="1" ht="15" customHeight="1">
      <c r="A975" s="161">
        <v>91</v>
      </c>
      <c r="B975" s="172" t="s">
        <v>1397</v>
      </c>
      <c r="C975" s="176">
        <v>1</v>
      </c>
      <c r="D975" s="123" t="s">
        <v>1398</v>
      </c>
      <c r="E975" s="166" t="s">
        <v>1344</v>
      </c>
      <c r="F975" s="176">
        <v>10</v>
      </c>
      <c r="G975" s="135">
        <v>72</v>
      </c>
      <c r="H975" s="191">
        <v>39.6</v>
      </c>
      <c r="I975" s="135">
        <v>32.4</v>
      </c>
      <c r="J975" s="154"/>
      <c r="K975" s="154"/>
    </row>
    <row r="976" spans="1:11" s="193" customFormat="1" ht="96">
      <c r="A976" s="418" t="s">
        <v>5</v>
      </c>
      <c r="B976" s="7" t="s">
        <v>155</v>
      </c>
      <c r="C976" s="7" t="s">
        <v>156</v>
      </c>
      <c r="D976" s="7" t="s">
        <v>8</v>
      </c>
      <c r="E976" s="7" t="s">
        <v>157</v>
      </c>
      <c r="F976" s="7" t="s">
        <v>158</v>
      </c>
      <c r="G976" s="7" t="s">
        <v>10</v>
      </c>
      <c r="H976" s="7" t="s">
        <v>159</v>
      </c>
      <c r="I976" s="7" t="s">
        <v>160</v>
      </c>
      <c r="J976" s="7" t="s">
        <v>161</v>
      </c>
      <c r="K976" s="35" t="s">
        <v>14</v>
      </c>
    </row>
    <row r="977" spans="1:11" s="153" customFormat="1" ht="15.75" customHeight="1">
      <c r="A977" s="161">
        <v>92</v>
      </c>
      <c r="B977" s="172" t="s">
        <v>1342</v>
      </c>
      <c r="C977" s="176">
        <v>4</v>
      </c>
      <c r="D977" s="123" t="s">
        <v>1399</v>
      </c>
      <c r="E977" s="166" t="s">
        <v>1344</v>
      </c>
      <c r="F977" s="176">
        <v>10</v>
      </c>
      <c r="G977" s="135">
        <v>80</v>
      </c>
      <c r="H977" s="191">
        <v>44</v>
      </c>
      <c r="I977" s="135">
        <v>36</v>
      </c>
      <c r="J977" s="154"/>
      <c r="K977" s="154"/>
    </row>
    <row r="978" spans="1:11" s="153" customFormat="1" ht="14.25" customHeight="1">
      <c r="A978" s="161">
        <v>93</v>
      </c>
      <c r="B978" s="172" t="s">
        <v>1400</v>
      </c>
      <c r="C978" s="176">
        <v>1</v>
      </c>
      <c r="D978" s="123" t="s">
        <v>1401</v>
      </c>
      <c r="E978" s="166" t="s">
        <v>1344</v>
      </c>
      <c r="F978" s="176">
        <v>10</v>
      </c>
      <c r="G978" s="135">
        <v>35</v>
      </c>
      <c r="H978" s="191">
        <v>19.25</v>
      </c>
      <c r="I978" s="135">
        <v>15.75</v>
      </c>
      <c r="J978" s="154"/>
      <c r="K978" s="154"/>
    </row>
    <row r="979" spans="1:11" s="153" customFormat="1" ht="14.25" customHeight="1">
      <c r="A979" s="162">
        <v>94</v>
      </c>
      <c r="B979" s="172" t="s">
        <v>1402</v>
      </c>
      <c r="C979" s="176">
        <v>1</v>
      </c>
      <c r="D979" s="123" t="s">
        <v>1403</v>
      </c>
      <c r="E979" s="166" t="s">
        <v>1404</v>
      </c>
      <c r="F979" s="176">
        <v>10</v>
      </c>
      <c r="G979" s="135">
        <v>6750</v>
      </c>
      <c r="H979" s="191">
        <v>3796.88</v>
      </c>
      <c r="I979" s="135">
        <v>2953.12</v>
      </c>
      <c r="J979" s="154"/>
      <c r="K979" s="154"/>
    </row>
    <row r="980" spans="1:11" s="153" customFormat="1" ht="23.25" customHeight="1">
      <c r="A980" s="162">
        <v>95</v>
      </c>
      <c r="B980" s="172" t="s">
        <v>1405</v>
      </c>
      <c r="C980" s="176">
        <v>12</v>
      </c>
      <c r="D980" s="181" t="s">
        <v>1495</v>
      </c>
      <c r="E980" s="166"/>
      <c r="F980" s="176">
        <v>10</v>
      </c>
      <c r="G980" s="135">
        <v>5740</v>
      </c>
      <c r="H980" s="191">
        <v>3444.56</v>
      </c>
      <c r="I980" s="135">
        <v>2295.44</v>
      </c>
      <c r="J980" s="154"/>
      <c r="K980" s="154"/>
    </row>
    <row r="981" spans="1:11" s="153" customFormat="1" ht="22.5" customHeight="1">
      <c r="A981" s="161">
        <v>96</v>
      </c>
      <c r="B981" s="172" t="s">
        <v>1406</v>
      </c>
      <c r="C981" s="176">
        <v>7</v>
      </c>
      <c r="D981" s="181" t="s">
        <v>1496</v>
      </c>
      <c r="E981" s="166"/>
      <c r="F981" s="176">
        <v>10</v>
      </c>
      <c r="G981" s="135">
        <v>2293.1999999999998</v>
      </c>
      <c r="H981" s="191">
        <v>1375.92</v>
      </c>
      <c r="I981" s="135">
        <v>917.28</v>
      </c>
      <c r="J981" s="154"/>
      <c r="K981" s="154"/>
    </row>
    <row r="982" spans="1:11" s="153" customFormat="1" ht="23.25" customHeight="1">
      <c r="A982" s="162">
        <v>97</v>
      </c>
      <c r="B982" s="172" t="s">
        <v>1407</v>
      </c>
      <c r="C982" s="176">
        <v>6</v>
      </c>
      <c r="D982" s="181" t="s">
        <v>1497</v>
      </c>
      <c r="E982" s="166"/>
      <c r="F982" s="176">
        <v>10</v>
      </c>
      <c r="G982" s="135">
        <v>1809.6</v>
      </c>
      <c r="H982" s="191">
        <v>1076.76</v>
      </c>
      <c r="I982" s="135">
        <v>732.84</v>
      </c>
      <c r="J982" s="154"/>
      <c r="K982" s="154"/>
    </row>
    <row r="983" spans="1:11" s="153" customFormat="1" ht="21" customHeight="1">
      <c r="A983" s="162">
        <v>98</v>
      </c>
      <c r="B983" s="172" t="s">
        <v>1408</v>
      </c>
      <c r="C983" s="176">
        <v>6</v>
      </c>
      <c r="D983" s="181" t="s">
        <v>1498</v>
      </c>
      <c r="E983" s="166" t="s">
        <v>1409</v>
      </c>
      <c r="F983" s="176">
        <v>10</v>
      </c>
      <c r="G983" s="135">
        <v>576</v>
      </c>
      <c r="H983" s="191">
        <v>345.6</v>
      </c>
      <c r="I983" s="135">
        <v>230.4</v>
      </c>
      <c r="J983" s="154"/>
      <c r="K983" s="154"/>
    </row>
    <row r="984" spans="1:11" s="153" customFormat="1" ht="18" customHeight="1">
      <c r="A984" s="161">
        <v>99</v>
      </c>
      <c r="B984" s="172" t="s">
        <v>1410</v>
      </c>
      <c r="C984" s="176">
        <v>1</v>
      </c>
      <c r="D984" s="123" t="s">
        <v>1411</v>
      </c>
      <c r="E984" s="166" t="s">
        <v>1412</v>
      </c>
      <c r="F984" s="176">
        <v>10</v>
      </c>
      <c r="G984" s="135">
        <v>341</v>
      </c>
      <c r="H984" s="191">
        <v>198.98</v>
      </c>
      <c r="I984" s="135">
        <v>142.02000000000001</v>
      </c>
      <c r="J984" s="154"/>
      <c r="K984" s="154"/>
    </row>
    <row r="985" spans="1:11" s="153" customFormat="1" ht="16.5" customHeight="1">
      <c r="A985" s="162">
        <v>100</v>
      </c>
      <c r="B985" s="172" t="s">
        <v>1413</v>
      </c>
      <c r="C985" s="176">
        <v>1</v>
      </c>
      <c r="D985" s="123" t="s">
        <v>1414</v>
      </c>
      <c r="E985" s="166" t="s">
        <v>1415</v>
      </c>
      <c r="F985" s="176">
        <v>10</v>
      </c>
      <c r="G985" s="135">
        <v>312.8</v>
      </c>
      <c r="H985" s="191">
        <v>140.76</v>
      </c>
      <c r="I985" s="135">
        <v>172.04</v>
      </c>
      <c r="J985" s="154"/>
      <c r="K985" s="154"/>
    </row>
    <row r="986" spans="1:11" s="153" customFormat="1" ht="16.5" customHeight="1">
      <c r="A986" s="161">
        <v>101</v>
      </c>
      <c r="B986" s="172" t="s">
        <v>1416</v>
      </c>
      <c r="C986" s="176">
        <v>1</v>
      </c>
      <c r="D986" s="123" t="s">
        <v>1417</v>
      </c>
      <c r="E986" s="166" t="s">
        <v>1418</v>
      </c>
      <c r="F986" s="176">
        <v>10</v>
      </c>
      <c r="G986" s="135">
        <v>478.8</v>
      </c>
      <c r="H986" s="191">
        <v>207.48</v>
      </c>
      <c r="I986" s="135">
        <v>271.32</v>
      </c>
      <c r="J986" s="154"/>
      <c r="K986" s="154"/>
    </row>
    <row r="987" spans="1:11" s="153" customFormat="1" ht="15.75" customHeight="1">
      <c r="A987" s="161">
        <v>102</v>
      </c>
      <c r="B987" s="172" t="s">
        <v>1419</v>
      </c>
      <c r="C987" s="176">
        <v>1</v>
      </c>
      <c r="D987" s="123" t="s">
        <v>1420</v>
      </c>
      <c r="E987" s="166" t="s">
        <v>1421</v>
      </c>
      <c r="F987" s="176">
        <v>10</v>
      </c>
      <c r="G987" s="135">
        <v>236.3</v>
      </c>
      <c r="H987" s="191">
        <v>122.12</v>
      </c>
      <c r="I987" s="135">
        <v>114.18</v>
      </c>
      <c r="J987" s="154"/>
      <c r="K987" s="154"/>
    </row>
    <row r="988" spans="1:11" s="153" customFormat="1" ht="16.5" customHeight="1">
      <c r="A988" s="162">
        <v>103</v>
      </c>
      <c r="B988" s="172" t="s">
        <v>1422</v>
      </c>
      <c r="C988" s="176">
        <v>1</v>
      </c>
      <c r="D988" s="123" t="s">
        <v>1423</v>
      </c>
      <c r="E988" s="166" t="s">
        <v>1424</v>
      </c>
      <c r="F988" s="176">
        <v>10</v>
      </c>
      <c r="G988" s="135">
        <v>2485</v>
      </c>
      <c r="H988" s="191">
        <v>1491</v>
      </c>
      <c r="I988" s="135">
        <v>994</v>
      </c>
      <c r="J988" s="154"/>
      <c r="K988" s="154"/>
    </row>
    <row r="989" spans="1:11" s="153" customFormat="1" ht="15" customHeight="1">
      <c r="A989" s="162">
        <v>104</v>
      </c>
      <c r="B989" s="172" t="s">
        <v>1425</v>
      </c>
      <c r="C989" s="176">
        <v>1</v>
      </c>
      <c r="D989" s="123" t="s">
        <v>1426</v>
      </c>
      <c r="E989" s="166" t="s">
        <v>1427</v>
      </c>
      <c r="F989" s="176">
        <v>10</v>
      </c>
      <c r="G989" s="135">
        <v>1149</v>
      </c>
      <c r="H989" s="191">
        <v>675.04</v>
      </c>
      <c r="I989" s="135">
        <v>473.96</v>
      </c>
      <c r="J989" s="154"/>
      <c r="K989" s="154"/>
    </row>
    <row r="990" spans="1:11" s="153" customFormat="1" ht="15" customHeight="1">
      <c r="A990" s="161">
        <v>105</v>
      </c>
      <c r="B990" s="172" t="s">
        <v>1428</v>
      </c>
      <c r="C990" s="176">
        <v>1</v>
      </c>
      <c r="D990" s="123" t="s">
        <v>1429</v>
      </c>
      <c r="E990" s="166" t="s">
        <v>1427</v>
      </c>
      <c r="F990" s="176">
        <v>10</v>
      </c>
      <c r="G990" s="135">
        <v>1528</v>
      </c>
      <c r="H990" s="191">
        <v>897.7</v>
      </c>
      <c r="I990" s="135">
        <v>630.29999999999995</v>
      </c>
      <c r="J990" s="154"/>
      <c r="K990" s="154"/>
    </row>
    <row r="991" spans="1:11" s="153" customFormat="1" ht="15.75" customHeight="1">
      <c r="A991" s="161">
        <v>106</v>
      </c>
      <c r="B991" s="172" t="s">
        <v>1430</v>
      </c>
      <c r="C991" s="176">
        <v>1</v>
      </c>
      <c r="D991" s="123" t="s">
        <v>1431</v>
      </c>
      <c r="E991" s="166" t="s">
        <v>1432</v>
      </c>
      <c r="F991" s="176">
        <v>10</v>
      </c>
      <c r="G991" s="135">
        <v>1423</v>
      </c>
      <c r="H991" s="191">
        <v>836.02</v>
      </c>
      <c r="I991" s="192">
        <v>586.98</v>
      </c>
      <c r="J991" s="154"/>
      <c r="K991" s="154"/>
    </row>
    <row r="992" spans="1:11" s="153" customFormat="1" ht="13.5" customHeight="1">
      <c r="A992" s="161">
        <v>107</v>
      </c>
      <c r="B992" s="172" t="s">
        <v>1433</v>
      </c>
      <c r="C992" s="176">
        <v>1</v>
      </c>
      <c r="D992" s="123" t="s">
        <v>1434</v>
      </c>
      <c r="E992" s="166" t="s">
        <v>1435</v>
      </c>
      <c r="F992" s="176">
        <v>10</v>
      </c>
      <c r="G992" s="135">
        <v>528.74</v>
      </c>
      <c r="H992" s="191">
        <v>449.43</v>
      </c>
      <c r="I992" s="135">
        <v>79.31</v>
      </c>
      <c r="J992" s="154"/>
      <c r="K992" s="154"/>
    </row>
    <row r="993" spans="1:14" s="153" customFormat="1" ht="26.25" customHeight="1">
      <c r="A993" s="162">
        <v>108</v>
      </c>
      <c r="B993" s="172" t="s">
        <v>1436</v>
      </c>
      <c r="C993" s="176">
        <v>1</v>
      </c>
      <c r="D993" s="181" t="s">
        <v>1499</v>
      </c>
      <c r="E993" s="166"/>
      <c r="F993" s="176">
        <v>10</v>
      </c>
      <c r="G993" s="135">
        <v>19610.96</v>
      </c>
      <c r="H993" s="191">
        <v>9151.57</v>
      </c>
      <c r="I993" s="135">
        <v>10459.39</v>
      </c>
      <c r="J993" s="154"/>
      <c r="K993" s="154"/>
    </row>
    <row r="994" spans="1:14" s="153" customFormat="1" ht="19.5" customHeight="1">
      <c r="A994" s="161">
        <v>109</v>
      </c>
      <c r="B994" s="172" t="s">
        <v>1437</v>
      </c>
      <c r="C994" s="176">
        <v>1</v>
      </c>
      <c r="D994" s="123" t="s">
        <v>1438</v>
      </c>
      <c r="E994" s="166" t="s">
        <v>1439</v>
      </c>
      <c r="F994" s="176">
        <v>10</v>
      </c>
      <c r="G994" s="135">
        <v>1200</v>
      </c>
      <c r="H994" s="191">
        <v>735</v>
      </c>
      <c r="I994" s="135">
        <v>465</v>
      </c>
      <c r="J994" s="154"/>
      <c r="K994" s="154"/>
    </row>
    <row r="995" spans="1:14" s="153" customFormat="1" ht="19.5" customHeight="1">
      <c r="A995" s="161">
        <v>110</v>
      </c>
      <c r="B995" s="172" t="s">
        <v>1134</v>
      </c>
      <c r="C995" s="176">
        <v>1</v>
      </c>
      <c r="D995" s="123" t="s">
        <v>1440</v>
      </c>
      <c r="E995" s="166" t="s">
        <v>1441</v>
      </c>
      <c r="F995" s="176">
        <v>10</v>
      </c>
      <c r="G995" s="135">
        <v>2574</v>
      </c>
      <c r="H995" s="191">
        <v>1158.3</v>
      </c>
      <c r="I995" s="135">
        <v>1415.7</v>
      </c>
      <c r="J995" s="154"/>
      <c r="K995" s="154"/>
    </row>
    <row r="996" spans="1:14" s="153" customFormat="1" ht="20.25" customHeight="1">
      <c r="A996" s="161">
        <v>111</v>
      </c>
      <c r="B996" s="172" t="s">
        <v>1442</v>
      </c>
      <c r="C996" s="176">
        <v>1</v>
      </c>
      <c r="D996" s="123" t="s">
        <v>1443</v>
      </c>
      <c r="E996" s="166" t="s">
        <v>1444</v>
      </c>
      <c r="F996" s="176">
        <v>10</v>
      </c>
      <c r="G996" s="135">
        <v>753.75</v>
      </c>
      <c r="H996" s="191">
        <v>451.88</v>
      </c>
      <c r="I996" s="135">
        <v>301.87</v>
      </c>
      <c r="J996" s="154"/>
      <c r="K996" s="154"/>
    </row>
    <row r="997" spans="1:14" s="153" customFormat="1" ht="24.75" customHeight="1">
      <c r="A997" s="162">
        <v>112</v>
      </c>
      <c r="B997" s="172" t="s">
        <v>1445</v>
      </c>
      <c r="C997" s="176">
        <v>11</v>
      </c>
      <c r="D997" s="181" t="s">
        <v>1500</v>
      </c>
      <c r="E997" s="166"/>
      <c r="F997" s="176">
        <v>10</v>
      </c>
      <c r="G997" s="135">
        <v>2516.8000000000002</v>
      </c>
      <c r="H997" s="191">
        <v>1510.08</v>
      </c>
      <c r="I997" s="135">
        <v>1006.72</v>
      </c>
      <c r="J997" s="154"/>
      <c r="K997" s="154"/>
    </row>
    <row r="998" spans="1:14" s="153" customFormat="1" ht="21" customHeight="1">
      <c r="A998" s="162">
        <v>113</v>
      </c>
      <c r="B998" s="172" t="s">
        <v>1446</v>
      </c>
      <c r="C998" s="176">
        <v>1</v>
      </c>
      <c r="D998" s="123" t="s">
        <v>1447</v>
      </c>
      <c r="E998" s="166" t="s">
        <v>1448</v>
      </c>
      <c r="F998" s="176">
        <v>10</v>
      </c>
      <c r="G998" s="135">
        <v>65</v>
      </c>
      <c r="H998" s="191">
        <v>58.5</v>
      </c>
      <c r="I998" s="135">
        <v>6.5</v>
      </c>
      <c r="J998" s="154"/>
      <c r="K998" s="154"/>
    </row>
    <row r="999" spans="1:14" s="153" customFormat="1" ht="19.5" customHeight="1">
      <c r="A999" s="161">
        <v>114</v>
      </c>
      <c r="B999" s="172" t="s">
        <v>1449</v>
      </c>
      <c r="C999" s="176">
        <v>1</v>
      </c>
      <c r="D999" s="123" t="s">
        <v>1450</v>
      </c>
      <c r="E999" s="166" t="s">
        <v>1451</v>
      </c>
      <c r="F999" s="176">
        <v>10</v>
      </c>
      <c r="G999" s="135">
        <v>509</v>
      </c>
      <c r="H999" s="191">
        <v>432.65</v>
      </c>
      <c r="I999" s="135">
        <v>76.349999999999994</v>
      </c>
      <c r="J999" s="154"/>
      <c r="K999" s="154"/>
    </row>
    <row r="1000" spans="1:14" s="153" customFormat="1" ht="19.5" customHeight="1">
      <c r="A1000" s="161">
        <v>115</v>
      </c>
      <c r="B1000" s="172" t="s">
        <v>1452</v>
      </c>
      <c r="C1000" s="176">
        <v>1</v>
      </c>
      <c r="D1000" s="123" t="s">
        <v>1453</v>
      </c>
      <c r="E1000" s="166" t="s">
        <v>1454</v>
      </c>
      <c r="F1000" s="176">
        <v>10</v>
      </c>
      <c r="G1000" s="135">
        <v>150</v>
      </c>
      <c r="H1000" s="191">
        <v>135</v>
      </c>
      <c r="I1000" s="135">
        <v>15</v>
      </c>
      <c r="J1000" s="154"/>
      <c r="K1000" s="154"/>
    </row>
    <row r="1001" spans="1:14" s="193" customFormat="1" ht="96">
      <c r="A1001" s="418" t="s">
        <v>5</v>
      </c>
      <c r="B1001" s="7" t="s">
        <v>155</v>
      </c>
      <c r="C1001" s="7" t="s">
        <v>156</v>
      </c>
      <c r="D1001" s="7" t="s">
        <v>8</v>
      </c>
      <c r="E1001" s="7" t="s">
        <v>157</v>
      </c>
      <c r="F1001" s="7" t="s">
        <v>158</v>
      </c>
      <c r="G1001" s="7" t="s">
        <v>10</v>
      </c>
      <c r="H1001" s="7" t="s">
        <v>159</v>
      </c>
      <c r="I1001" s="7" t="s">
        <v>160</v>
      </c>
      <c r="J1001" s="7" t="s">
        <v>161</v>
      </c>
      <c r="K1001" s="35" t="s">
        <v>14</v>
      </c>
    </row>
    <row r="1002" spans="1:14" s="153" customFormat="1" ht="18.75" customHeight="1">
      <c r="A1002" s="161">
        <v>116</v>
      </c>
      <c r="B1002" s="172" t="s">
        <v>1455</v>
      </c>
      <c r="C1002" s="176">
        <v>1</v>
      </c>
      <c r="D1002" s="123" t="s">
        <v>1456</v>
      </c>
      <c r="E1002" s="166"/>
      <c r="F1002" s="176">
        <v>10</v>
      </c>
      <c r="G1002" s="135">
        <v>325</v>
      </c>
      <c r="H1002" s="191">
        <v>325</v>
      </c>
      <c r="I1002" s="135">
        <v>0</v>
      </c>
      <c r="J1002" s="154"/>
      <c r="K1002" s="298"/>
      <c r="L1002"/>
      <c r="M1002"/>
      <c r="N1002" s="154"/>
    </row>
    <row r="1003" spans="1:14" s="153" customFormat="1" ht="17.25" customHeight="1">
      <c r="A1003" s="161">
        <v>117</v>
      </c>
      <c r="B1003" s="172" t="s">
        <v>1457</v>
      </c>
      <c r="C1003" s="176">
        <v>2</v>
      </c>
      <c r="D1003" s="159" t="s">
        <v>1458</v>
      </c>
      <c r="E1003" s="166" t="s">
        <v>1459</v>
      </c>
      <c r="F1003" s="176">
        <v>10</v>
      </c>
      <c r="G1003" s="135" t="s">
        <v>1460</v>
      </c>
      <c r="H1003" s="191">
        <v>324.44</v>
      </c>
      <c r="I1003" s="135">
        <v>327.26</v>
      </c>
      <c r="J1003" s="154"/>
      <c r="K1003" s="306"/>
      <c r="L1003" s="305"/>
    </row>
    <row r="1004" spans="1:14" s="153" customFormat="1" ht="18.75" customHeight="1">
      <c r="A1004" s="161">
        <v>118</v>
      </c>
      <c r="B1004" s="172" t="s">
        <v>626</v>
      </c>
      <c r="C1004" s="176">
        <v>3</v>
      </c>
      <c r="D1004" s="159" t="s">
        <v>1501</v>
      </c>
      <c r="E1004" s="166" t="s">
        <v>1461</v>
      </c>
      <c r="F1004" s="176">
        <v>10</v>
      </c>
      <c r="G1004" s="135">
        <v>1011</v>
      </c>
      <c r="H1004" s="191">
        <v>541.5</v>
      </c>
      <c r="I1004" s="135">
        <v>469.5</v>
      </c>
      <c r="J1004" s="154"/>
      <c r="K1004" s="154"/>
    </row>
    <row r="1005" spans="1:14" s="153" customFormat="1" ht="16.5" customHeight="1">
      <c r="A1005" s="161">
        <v>119</v>
      </c>
      <c r="B1005" s="172" t="s">
        <v>1462</v>
      </c>
      <c r="C1005" s="176">
        <v>1</v>
      </c>
      <c r="D1005" s="123" t="s">
        <v>1463</v>
      </c>
      <c r="E1005" s="166" t="s">
        <v>1464</v>
      </c>
      <c r="F1005" s="176">
        <v>10</v>
      </c>
      <c r="G1005" s="135">
        <v>543.48</v>
      </c>
      <c r="H1005" s="191">
        <v>108.7</v>
      </c>
      <c r="I1005" s="135">
        <v>434.78</v>
      </c>
      <c r="J1005" s="154"/>
      <c r="K1005" s="306"/>
    </row>
    <row r="1006" spans="1:14" s="153" customFormat="1" ht="16.5" customHeight="1">
      <c r="A1006" s="161">
        <v>120</v>
      </c>
      <c r="B1006" s="172" t="s">
        <v>1465</v>
      </c>
      <c r="C1006" s="176">
        <v>1</v>
      </c>
      <c r="D1006" s="123" t="s">
        <v>1466</v>
      </c>
      <c r="E1006" s="166" t="s">
        <v>1467</v>
      </c>
      <c r="F1006" s="176">
        <v>10</v>
      </c>
      <c r="G1006" s="135">
        <v>3216.78</v>
      </c>
      <c r="H1006" s="191">
        <v>643.36</v>
      </c>
      <c r="I1006" s="135">
        <v>2573.42</v>
      </c>
      <c r="J1006" s="154"/>
      <c r="K1006" s="154"/>
    </row>
    <row r="1007" spans="1:14" s="153" customFormat="1" ht="15.75" customHeight="1">
      <c r="A1007" s="161">
        <v>121</v>
      </c>
      <c r="B1007" s="172" t="s">
        <v>1468</v>
      </c>
      <c r="C1007" s="176">
        <v>1</v>
      </c>
      <c r="D1007" s="123" t="s">
        <v>1469</v>
      </c>
      <c r="E1007" s="166" t="s">
        <v>1470</v>
      </c>
      <c r="F1007" s="176">
        <v>10</v>
      </c>
      <c r="G1007" s="135">
        <v>79.3</v>
      </c>
      <c r="H1007" s="191">
        <v>15.86</v>
      </c>
      <c r="I1007" s="135">
        <v>63.44</v>
      </c>
      <c r="J1007" s="154"/>
      <c r="K1007" s="306"/>
    </row>
    <row r="1008" spans="1:14" s="153" customFormat="1" ht="15.75" customHeight="1">
      <c r="A1008" s="161">
        <v>122</v>
      </c>
      <c r="B1008" s="172" t="s">
        <v>1471</v>
      </c>
      <c r="C1008" s="176">
        <v>1</v>
      </c>
      <c r="D1008" s="123" t="s">
        <v>1472</v>
      </c>
      <c r="E1008" s="166" t="s">
        <v>1473</v>
      </c>
      <c r="F1008" s="176">
        <v>10</v>
      </c>
      <c r="G1008" s="135">
        <v>275</v>
      </c>
      <c r="H1008" s="191">
        <v>55</v>
      </c>
      <c r="I1008" s="135">
        <v>220</v>
      </c>
      <c r="J1008" s="154"/>
      <c r="K1008" s="306"/>
    </row>
    <row r="1009" spans="1:11" s="153" customFormat="1" ht="17.25" customHeight="1">
      <c r="A1009" s="161">
        <v>123</v>
      </c>
      <c r="B1009" s="172" t="s">
        <v>1474</v>
      </c>
      <c r="C1009" s="176">
        <v>1</v>
      </c>
      <c r="D1009" s="123" t="s">
        <v>1475</v>
      </c>
      <c r="E1009" s="166"/>
      <c r="F1009" s="176">
        <v>10</v>
      </c>
      <c r="G1009" s="135">
        <v>575.74</v>
      </c>
      <c r="H1009" s="191">
        <v>57.75</v>
      </c>
      <c r="I1009" s="135">
        <v>517.99</v>
      </c>
      <c r="J1009" s="154"/>
      <c r="K1009" s="306"/>
    </row>
    <row r="1010" spans="1:11" s="153" customFormat="1" ht="16.5" customHeight="1">
      <c r="A1010" s="161">
        <v>124</v>
      </c>
      <c r="B1010" s="172" t="s">
        <v>1476</v>
      </c>
      <c r="C1010" s="176">
        <v>1</v>
      </c>
      <c r="D1010" s="123" t="s">
        <v>1477</v>
      </c>
      <c r="E1010" s="166"/>
      <c r="F1010" s="176">
        <v>10</v>
      </c>
      <c r="G1010" s="135">
        <v>731.43</v>
      </c>
      <c r="H1010" s="191">
        <v>73.150000000000006</v>
      </c>
      <c r="I1010" s="135">
        <v>658.28</v>
      </c>
      <c r="J1010" s="154"/>
      <c r="K1010" s="306"/>
    </row>
    <row r="1011" spans="1:11" s="153" customFormat="1" ht="15.75" customHeight="1">
      <c r="A1011" s="161">
        <v>125</v>
      </c>
      <c r="B1011" s="172" t="s">
        <v>1478</v>
      </c>
      <c r="C1011" s="176">
        <v>1</v>
      </c>
      <c r="D1011" s="123" t="s">
        <v>1479</v>
      </c>
      <c r="E1011" s="166"/>
      <c r="F1011" s="176">
        <v>10</v>
      </c>
      <c r="G1011" s="135">
        <v>1170</v>
      </c>
      <c r="H1011" s="191">
        <v>117</v>
      </c>
      <c r="I1011" s="135">
        <v>1053</v>
      </c>
      <c r="J1011" s="154"/>
      <c r="K1011" s="306"/>
    </row>
    <row r="1012" spans="1:11" s="153" customFormat="1" ht="18" customHeight="1">
      <c r="A1012" s="161">
        <v>126</v>
      </c>
      <c r="B1012" s="172" t="s">
        <v>1480</v>
      </c>
      <c r="C1012" s="176">
        <v>1</v>
      </c>
      <c r="D1012" s="123" t="s">
        <v>1481</v>
      </c>
      <c r="E1012" s="166"/>
      <c r="F1012" s="176">
        <v>10</v>
      </c>
      <c r="G1012" s="135">
        <v>312.8</v>
      </c>
      <c r="H1012" s="191">
        <v>31.28</v>
      </c>
      <c r="I1012" s="135">
        <v>281.52</v>
      </c>
      <c r="J1012" s="154"/>
      <c r="K1012" s="306"/>
    </row>
    <row r="1013" spans="1:11" s="153" customFormat="1" ht="15.75" customHeight="1">
      <c r="A1013" s="161">
        <v>127</v>
      </c>
      <c r="B1013" s="172" t="s">
        <v>1482</v>
      </c>
      <c r="C1013" s="176">
        <v>1</v>
      </c>
      <c r="D1013" s="123" t="s">
        <v>1483</v>
      </c>
      <c r="E1013" s="166"/>
      <c r="F1013" s="176">
        <v>10</v>
      </c>
      <c r="G1013" s="135">
        <v>315.8</v>
      </c>
      <c r="H1013" s="191">
        <v>31.58</v>
      </c>
      <c r="I1013" s="135" t="s">
        <v>1484</v>
      </c>
      <c r="J1013" s="154"/>
      <c r="K1013" s="306"/>
    </row>
    <row r="1014" spans="1:11" s="153" customFormat="1" ht="17.25" customHeight="1">
      <c r="A1014" s="161">
        <v>128</v>
      </c>
      <c r="B1014" s="172" t="s">
        <v>1485</v>
      </c>
      <c r="C1014" s="176">
        <v>1</v>
      </c>
      <c r="D1014" s="123" t="s">
        <v>1486</v>
      </c>
      <c r="E1014" s="166"/>
      <c r="F1014" s="176">
        <v>10</v>
      </c>
      <c r="G1014" s="135">
        <v>453</v>
      </c>
      <c r="H1014" s="191">
        <v>45.3</v>
      </c>
      <c r="I1014" s="135">
        <v>407.7</v>
      </c>
      <c r="J1014" s="154"/>
      <c r="K1014" s="306"/>
    </row>
    <row r="1015" spans="1:11" customFormat="1" ht="16.5" customHeight="1">
      <c r="A1015" s="161">
        <v>129</v>
      </c>
      <c r="B1015" s="172" t="s">
        <v>1487</v>
      </c>
      <c r="C1015" s="176">
        <v>1</v>
      </c>
      <c r="D1015" s="123" t="s">
        <v>1488</v>
      </c>
      <c r="E1015" s="166"/>
      <c r="F1015" s="176">
        <v>10</v>
      </c>
      <c r="G1015" s="135">
        <v>726</v>
      </c>
      <c r="H1015" s="191">
        <v>0</v>
      </c>
      <c r="I1015" s="135">
        <v>726</v>
      </c>
      <c r="J1015" s="154"/>
      <c r="K1015" s="298"/>
    </row>
    <row r="1016" spans="1:11" customFormat="1" ht="15.75" customHeight="1">
      <c r="A1016" s="161">
        <v>130</v>
      </c>
      <c r="B1016" s="172" t="s">
        <v>1489</v>
      </c>
      <c r="C1016" s="176">
        <v>1</v>
      </c>
      <c r="D1016" s="123" t="s">
        <v>1490</v>
      </c>
      <c r="E1016" s="166"/>
      <c r="F1016" s="176">
        <v>10</v>
      </c>
      <c r="G1016" s="135">
        <v>440</v>
      </c>
      <c r="H1016" s="191">
        <v>0</v>
      </c>
      <c r="I1016" s="135">
        <v>440</v>
      </c>
      <c r="J1016" s="154"/>
      <c r="K1016" s="298"/>
    </row>
    <row r="1017" spans="1:11" customFormat="1" ht="16.5" customHeight="1">
      <c r="A1017" s="161">
        <v>131</v>
      </c>
      <c r="B1017" s="172" t="s">
        <v>1491</v>
      </c>
      <c r="C1017" s="176">
        <v>1</v>
      </c>
      <c r="D1017" s="123" t="s">
        <v>1492</v>
      </c>
      <c r="E1017" s="166"/>
      <c r="F1017" s="176">
        <v>10</v>
      </c>
      <c r="G1017" s="135">
        <v>242</v>
      </c>
      <c r="H1017" s="191">
        <v>0</v>
      </c>
      <c r="I1017" s="135">
        <v>242</v>
      </c>
      <c r="J1017" s="154"/>
      <c r="K1017" s="298"/>
    </row>
    <row r="1018" spans="1:11" customFormat="1" ht="14.25" customHeight="1">
      <c r="A1018" s="162">
        <v>132</v>
      </c>
      <c r="B1018" s="172" t="s">
        <v>1493</v>
      </c>
      <c r="C1018" s="176">
        <v>1</v>
      </c>
      <c r="D1018" s="123" t="s">
        <v>1494</v>
      </c>
      <c r="E1018" s="166"/>
      <c r="F1018" s="176"/>
      <c r="G1018" s="135">
        <v>0</v>
      </c>
      <c r="H1018" s="191">
        <v>0</v>
      </c>
      <c r="I1018" s="135">
        <v>0</v>
      </c>
      <c r="J1018" s="154"/>
      <c r="K1018" s="298"/>
    </row>
    <row r="1019" spans="1:11" s="18" customFormat="1">
      <c r="A1019" s="139"/>
      <c r="B1019" s="308" t="s">
        <v>652</v>
      </c>
      <c r="C1019" s="196"/>
      <c r="D1019" s="196"/>
      <c r="E1019" s="196"/>
      <c r="F1019" s="196"/>
      <c r="G1019" s="197">
        <v>144617.82999999999</v>
      </c>
      <c r="H1019" s="143">
        <v>104750.21</v>
      </c>
      <c r="I1019" s="198">
        <v>39867.620000000003</v>
      </c>
      <c r="J1019" s="142"/>
      <c r="K1019" s="307"/>
    </row>
    <row r="1020" spans="1:11" s="153" customFormat="1">
      <c r="A1020" s="424"/>
    </row>
    <row r="1030" spans="1:11" ht="15.75">
      <c r="J1030" s="432" t="s">
        <v>0</v>
      </c>
      <c r="K1030" s="432"/>
    </row>
    <row r="1031" spans="1:11" ht="15.75">
      <c r="J1031" s="9"/>
      <c r="K1031" s="9"/>
    </row>
    <row r="1032" spans="1:11">
      <c r="A1032" s="433" t="s">
        <v>1</v>
      </c>
      <c r="B1032" s="433"/>
      <c r="C1032" s="433"/>
      <c r="D1032" s="433"/>
      <c r="E1032" s="433"/>
      <c r="F1032" s="433"/>
      <c r="G1032" s="433"/>
      <c r="H1032" s="433"/>
      <c r="I1032" s="433"/>
      <c r="J1032" s="433"/>
      <c r="K1032" s="433"/>
    </row>
    <row r="1033" spans="1:11">
      <c r="A1033" s="433" t="s">
        <v>2</v>
      </c>
      <c r="B1033" s="433"/>
      <c r="C1033" s="433"/>
      <c r="D1033" s="433"/>
      <c r="E1033" s="433"/>
      <c r="F1033" s="433"/>
      <c r="G1033" s="433"/>
      <c r="H1033" s="433"/>
      <c r="I1033" s="433"/>
      <c r="J1033" s="433"/>
      <c r="K1033" s="433"/>
    </row>
    <row r="1035" spans="1:11">
      <c r="A1035" s="417">
        <v>1</v>
      </c>
      <c r="B1035" s="426" t="s">
        <v>1502</v>
      </c>
      <c r="C1035" s="427"/>
      <c r="D1035" s="427"/>
      <c r="E1035" s="427"/>
      <c r="F1035" s="427"/>
      <c r="G1035" s="427"/>
      <c r="H1035" s="427"/>
      <c r="I1035" s="427"/>
      <c r="J1035" s="427"/>
      <c r="K1035" s="428"/>
    </row>
    <row r="1036" spans="1:11">
      <c r="A1036" s="417">
        <v>2</v>
      </c>
      <c r="B1036" s="426" t="s">
        <v>3</v>
      </c>
      <c r="C1036" s="427"/>
      <c r="D1036" s="427"/>
      <c r="E1036" s="427"/>
      <c r="F1036" s="427"/>
      <c r="G1036" s="427"/>
      <c r="H1036" s="427"/>
      <c r="I1036" s="427"/>
      <c r="J1036" s="427"/>
      <c r="K1036" s="428"/>
    </row>
    <row r="1037" spans="1:11">
      <c r="A1037" s="417">
        <v>3</v>
      </c>
      <c r="B1037" s="426" t="s">
        <v>20</v>
      </c>
      <c r="C1037" s="427"/>
      <c r="D1037" s="427"/>
      <c r="E1037" s="427"/>
      <c r="F1037" s="427"/>
      <c r="G1037" s="427"/>
      <c r="H1037" s="427"/>
      <c r="I1037" s="427"/>
      <c r="J1037" s="427"/>
      <c r="K1037" s="428"/>
    </row>
    <row r="1038" spans="1:11">
      <c r="A1038" s="417">
        <v>4</v>
      </c>
      <c r="B1038" s="426" t="s">
        <v>1503</v>
      </c>
      <c r="C1038" s="427"/>
      <c r="D1038" s="427"/>
      <c r="E1038" s="427"/>
      <c r="F1038" s="427"/>
      <c r="G1038" s="427"/>
      <c r="H1038" s="427"/>
      <c r="I1038" s="427"/>
      <c r="J1038" s="427"/>
      <c r="K1038" s="428"/>
    </row>
    <row r="1040" spans="1:11">
      <c r="A1040" s="429" t="s">
        <v>4</v>
      </c>
      <c r="B1040" s="429"/>
      <c r="C1040" s="429"/>
      <c r="D1040" s="429"/>
      <c r="E1040" s="429"/>
      <c r="F1040" s="429"/>
      <c r="G1040" s="429"/>
      <c r="H1040" s="429"/>
      <c r="I1040" s="429"/>
      <c r="J1040" s="429"/>
      <c r="K1040" s="429"/>
    </row>
    <row r="1041" spans="1:14">
      <c r="A1041" s="422"/>
      <c r="B1041"/>
      <c r="C1041"/>
      <c r="F1041" s="3"/>
      <c r="G1041" s="82"/>
      <c r="K1041"/>
    </row>
    <row r="1042" spans="1:14" s="1" customFormat="1" ht="96">
      <c r="A1042" s="423" t="s">
        <v>5</v>
      </c>
      <c r="B1042" s="194" t="s">
        <v>155</v>
      </c>
      <c r="C1042" s="194" t="s">
        <v>156</v>
      </c>
      <c r="D1042" s="194" t="s">
        <v>8</v>
      </c>
      <c r="E1042" s="194" t="s">
        <v>157</v>
      </c>
      <c r="F1042" s="194" t="s">
        <v>158</v>
      </c>
      <c r="G1042" s="194" t="s">
        <v>10</v>
      </c>
      <c r="H1042" s="194" t="s">
        <v>159</v>
      </c>
      <c r="I1042" s="194" t="s">
        <v>160</v>
      </c>
      <c r="J1042" s="194" t="s">
        <v>161</v>
      </c>
      <c r="K1042" s="195" t="s">
        <v>14</v>
      </c>
    </row>
    <row r="1043" spans="1:14" s="108" customFormat="1" ht="33.75">
      <c r="A1043" s="6">
        <v>1</v>
      </c>
      <c r="B1043" s="21" t="s">
        <v>1504</v>
      </c>
      <c r="C1043" s="6">
        <v>5</v>
      </c>
      <c r="D1043" s="6">
        <v>289</v>
      </c>
      <c r="E1043" s="21" t="s">
        <v>1505</v>
      </c>
      <c r="F1043" s="6">
        <v>10</v>
      </c>
      <c r="G1043" s="134">
        <v>2396</v>
      </c>
      <c r="H1043" s="134">
        <v>1537.43</v>
      </c>
      <c r="I1043" s="134">
        <f>AVERAGE(G1043-H1043)</f>
        <v>858.56999999999994</v>
      </c>
      <c r="J1043" s="205"/>
      <c r="K1043" s="207" t="s">
        <v>1506</v>
      </c>
      <c r="L1043" s="208"/>
      <c r="M1043" s="208"/>
      <c r="N1043" s="208"/>
    </row>
    <row r="1044" spans="1:14" s="108" customFormat="1" ht="22.5">
      <c r="A1044" s="6">
        <v>2</v>
      </c>
      <c r="B1044" s="21" t="s">
        <v>1507</v>
      </c>
      <c r="C1044" s="6">
        <v>30</v>
      </c>
      <c r="D1044" s="6">
        <v>290</v>
      </c>
      <c r="E1044" s="21" t="s">
        <v>1508</v>
      </c>
      <c r="F1044" s="6">
        <v>10</v>
      </c>
      <c r="G1044" s="134">
        <v>1297.53</v>
      </c>
      <c r="H1044" s="134">
        <v>810.94</v>
      </c>
      <c r="I1044" s="134">
        <f>AVERAGE(G1044-H1044)</f>
        <v>486.58999999999992</v>
      </c>
      <c r="J1044" s="206"/>
      <c r="K1044" s="207" t="s">
        <v>1509</v>
      </c>
      <c r="L1044" s="208"/>
      <c r="M1044" s="208"/>
      <c r="N1044" s="208"/>
    </row>
    <row r="1045" spans="1:14" s="108" customFormat="1" ht="22.5">
      <c r="A1045" s="6">
        <v>3</v>
      </c>
      <c r="B1045" s="21" t="s">
        <v>1510</v>
      </c>
      <c r="C1045" s="6">
        <v>8</v>
      </c>
      <c r="D1045" s="6">
        <v>273</v>
      </c>
      <c r="E1045" s="21" t="s">
        <v>1511</v>
      </c>
      <c r="F1045" s="6">
        <v>10</v>
      </c>
      <c r="G1045" s="209">
        <v>4070.85</v>
      </c>
      <c r="H1045" s="134">
        <v>4070.85</v>
      </c>
      <c r="I1045" s="134">
        <f>SUM(G1045-H1045)</f>
        <v>0</v>
      </c>
      <c r="J1045" s="206"/>
      <c r="K1045" s="207" t="s">
        <v>1512</v>
      </c>
      <c r="L1045" s="208"/>
      <c r="M1045" s="208"/>
      <c r="N1045" s="208"/>
    </row>
    <row r="1046" spans="1:14" s="108" customFormat="1" ht="23.25" customHeight="1">
      <c r="A1046" s="6">
        <v>4</v>
      </c>
      <c r="B1046" s="21" t="s">
        <v>1513</v>
      </c>
      <c r="C1046" s="6">
        <v>2</v>
      </c>
      <c r="D1046" s="6">
        <v>268</v>
      </c>
      <c r="E1046" s="21" t="s">
        <v>1514</v>
      </c>
      <c r="F1046" s="6">
        <v>10</v>
      </c>
      <c r="G1046" s="209">
        <v>1163</v>
      </c>
      <c r="H1046" s="134">
        <v>1163</v>
      </c>
      <c r="I1046" s="134">
        <f>AVERAGE(G1046-H1046)</f>
        <v>0</v>
      </c>
      <c r="J1046" s="206"/>
      <c r="K1046" s="213" t="s">
        <v>1515</v>
      </c>
      <c r="L1046" s="208"/>
      <c r="M1046" s="208"/>
      <c r="N1046" s="208"/>
    </row>
    <row r="1047" spans="1:14" s="108" customFormat="1" ht="22.5">
      <c r="A1047" s="6">
        <v>5</v>
      </c>
      <c r="B1047" s="21" t="s">
        <v>1516</v>
      </c>
      <c r="C1047" s="6">
        <v>2</v>
      </c>
      <c r="D1047" s="6">
        <v>272</v>
      </c>
      <c r="E1047" s="21" t="s">
        <v>1517</v>
      </c>
      <c r="F1047" s="6">
        <v>10</v>
      </c>
      <c r="G1047" s="209">
        <v>900</v>
      </c>
      <c r="H1047" s="134">
        <v>900</v>
      </c>
      <c r="I1047" s="134">
        <f>AVERAGE(G1047-H1047)</f>
        <v>0</v>
      </c>
      <c r="J1047" s="206"/>
      <c r="K1047" s="207" t="s">
        <v>1518</v>
      </c>
      <c r="L1047" s="208"/>
      <c r="M1047" s="208"/>
      <c r="N1047" s="208"/>
    </row>
    <row r="1048" spans="1:14" s="108" customFormat="1" ht="25.5" customHeight="1">
      <c r="A1048" s="6">
        <v>6</v>
      </c>
      <c r="B1048" s="21" t="s">
        <v>1519</v>
      </c>
      <c r="C1048" s="6">
        <v>1</v>
      </c>
      <c r="D1048" s="6">
        <v>274</v>
      </c>
      <c r="E1048" s="21" t="s">
        <v>1520</v>
      </c>
      <c r="F1048" s="6">
        <v>5</v>
      </c>
      <c r="G1048" s="209">
        <v>1385.91</v>
      </c>
      <c r="H1048" s="134">
        <v>1385.91</v>
      </c>
      <c r="I1048" s="134">
        <f>SUM(G1048-H1048)</f>
        <v>0</v>
      </c>
      <c r="J1048" s="206"/>
      <c r="K1048" s="213" t="s">
        <v>1521</v>
      </c>
      <c r="L1048" s="208"/>
      <c r="M1048" s="208"/>
      <c r="N1048" s="208"/>
    </row>
    <row r="1049" spans="1:14" s="108" customFormat="1" ht="24" customHeight="1">
      <c r="A1049" s="6">
        <v>7</v>
      </c>
      <c r="B1049" s="21" t="s">
        <v>1522</v>
      </c>
      <c r="C1049" s="6">
        <v>90</v>
      </c>
      <c r="D1049" s="6">
        <v>257</v>
      </c>
      <c r="E1049" s="21" t="s">
        <v>1523</v>
      </c>
      <c r="F1049" s="6">
        <v>10</v>
      </c>
      <c r="G1049" s="209">
        <v>1402.32</v>
      </c>
      <c r="H1049" s="134">
        <v>1402.32</v>
      </c>
      <c r="I1049" s="134">
        <f>AVERAGE(G1049-H1049)</f>
        <v>0</v>
      </c>
      <c r="J1049" s="206"/>
      <c r="K1049" s="213" t="s">
        <v>1524</v>
      </c>
      <c r="L1049" s="208"/>
      <c r="M1049" s="208"/>
      <c r="N1049" s="208"/>
    </row>
    <row r="1050" spans="1:14" s="108" customFormat="1" ht="22.5">
      <c r="A1050" s="6">
        <v>8</v>
      </c>
      <c r="B1050" s="21" t="s">
        <v>1525</v>
      </c>
      <c r="C1050" s="6">
        <v>1</v>
      </c>
      <c r="D1050" s="6">
        <v>242</v>
      </c>
      <c r="E1050" s="21" t="s">
        <v>1526</v>
      </c>
      <c r="F1050" s="6">
        <v>10</v>
      </c>
      <c r="G1050" s="210">
        <v>193.21</v>
      </c>
      <c r="H1050" s="211">
        <v>193.21</v>
      </c>
      <c r="I1050" s="211">
        <f>SUM(G1050-H1050)</f>
        <v>0</v>
      </c>
      <c r="J1050" s="205"/>
      <c r="K1050" s="207" t="s">
        <v>1527</v>
      </c>
      <c r="L1050" s="208"/>
      <c r="M1050" s="208"/>
      <c r="N1050" s="208"/>
    </row>
    <row r="1051" spans="1:14" s="108" customFormat="1" ht="22.5">
      <c r="A1051" s="6">
        <v>9</v>
      </c>
      <c r="B1051" s="21" t="s">
        <v>23</v>
      </c>
      <c r="C1051" s="6">
        <v>3</v>
      </c>
      <c r="D1051" s="6">
        <v>172</v>
      </c>
      <c r="E1051" s="21" t="s">
        <v>1526</v>
      </c>
      <c r="F1051" s="6">
        <v>10</v>
      </c>
      <c r="G1051" s="210">
        <v>1320.62</v>
      </c>
      <c r="H1051" s="211">
        <v>1320.62</v>
      </c>
      <c r="I1051" s="211">
        <f t="shared" ref="I1051:I1057" si="12">AVERAGE(G1051-H1051)</f>
        <v>0</v>
      </c>
      <c r="J1051" s="205"/>
      <c r="K1051" s="207" t="s">
        <v>1527</v>
      </c>
      <c r="L1051" s="208"/>
      <c r="M1051" s="208"/>
      <c r="N1051" s="208"/>
    </row>
    <row r="1052" spans="1:14" s="108" customFormat="1" ht="22.5">
      <c r="A1052" s="6">
        <v>10</v>
      </c>
      <c r="B1052" s="21" t="s">
        <v>1528</v>
      </c>
      <c r="C1052" s="6">
        <v>113</v>
      </c>
      <c r="D1052" s="6">
        <v>50</v>
      </c>
      <c r="E1052" s="21" t="s">
        <v>1526</v>
      </c>
      <c r="F1052" s="6">
        <v>10</v>
      </c>
      <c r="G1052" s="210">
        <v>2409.86</v>
      </c>
      <c r="H1052" s="211">
        <v>2409.86</v>
      </c>
      <c r="I1052" s="211">
        <f t="shared" si="12"/>
        <v>0</v>
      </c>
      <c r="J1052" s="205"/>
      <c r="K1052" s="207" t="s">
        <v>1527</v>
      </c>
      <c r="L1052" s="208"/>
      <c r="M1052" s="208"/>
      <c r="N1052" s="208"/>
    </row>
    <row r="1053" spans="1:14" s="1" customFormat="1" ht="96">
      <c r="A1053" s="423" t="s">
        <v>5</v>
      </c>
      <c r="B1053" s="194" t="s">
        <v>155</v>
      </c>
      <c r="C1053" s="194" t="s">
        <v>156</v>
      </c>
      <c r="D1053" s="194" t="s">
        <v>8</v>
      </c>
      <c r="E1053" s="194" t="s">
        <v>157</v>
      </c>
      <c r="F1053" s="194" t="s">
        <v>158</v>
      </c>
      <c r="G1053" s="194" t="s">
        <v>10</v>
      </c>
      <c r="H1053" s="194" t="s">
        <v>159</v>
      </c>
      <c r="I1053" s="194" t="s">
        <v>160</v>
      </c>
      <c r="J1053" s="194" t="s">
        <v>161</v>
      </c>
      <c r="K1053" s="195" t="s">
        <v>14</v>
      </c>
    </row>
    <row r="1054" spans="1:14" s="108" customFormat="1" ht="22.5">
      <c r="A1054" s="6">
        <v>11</v>
      </c>
      <c r="B1054" s="21" t="s">
        <v>1529</v>
      </c>
      <c r="C1054" s="6">
        <v>1</v>
      </c>
      <c r="D1054" s="6">
        <v>16</v>
      </c>
      <c r="E1054" s="21" t="s">
        <v>1526</v>
      </c>
      <c r="F1054" s="6">
        <v>5</v>
      </c>
      <c r="G1054" s="210">
        <v>1144.1600000000001</v>
      </c>
      <c r="H1054" s="211">
        <v>1144.1600000000001</v>
      </c>
      <c r="I1054" s="211">
        <f t="shared" si="12"/>
        <v>0</v>
      </c>
      <c r="J1054" s="205"/>
      <c r="K1054" s="207" t="s">
        <v>1527</v>
      </c>
      <c r="L1054" s="208"/>
      <c r="M1054" s="208"/>
      <c r="N1054" s="208"/>
    </row>
    <row r="1055" spans="1:14" s="108" customFormat="1" ht="22.5">
      <c r="A1055" s="6">
        <v>12</v>
      </c>
      <c r="B1055" s="21" t="s">
        <v>25</v>
      </c>
      <c r="C1055" s="6">
        <v>21</v>
      </c>
      <c r="D1055" s="6">
        <v>25</v>
      </c>
      <c r="E1055" s="21" t="s">
        <v>1526</v>
      </c>
      <c r="F1055" s="6">
        <v>10</v>
      </c>
      <c r="G1055" s="210">
        <v>4745.58</v>
      </c>
      <c r="H1055" s="211">
        <v>4745.58</v>
      </c>
      <c r="I1055" s="211">
        <f t="shared" si="12"/>
        <v>0</v>
      </c>
      <c r="J1055" s="205"/>
      <c r="K1055" s="207" t="s">
        <v>1527</v>
      </c>
      <c r="L1055" s="208"/>
      <c r="M1055" s="208"/>
      <c r="N1055" s="208"/>
    </row>
    <row r="1056" spans="1:14" s="108" customFormat="1" ht="22.5">
      <c r="A1056" s="6">
        <v>13</v>
      </c>
      <c r="B1056" s="21" t="s">
        <v>28</v>
      </c>
      <c r="C1056" s="6">
        <v>34</v>
      </c>
      <c r="D1056" s="6">
        <v>38</v>
      </c>
      <c r="E1056" s="21" t="s">
        <v>1526</v>
      </c>
      <c r="F1056" s="6">
        <v>10</v>
      </c>
      <c r="G1056" s="210">
        <v>879.58</v>
      </c>
      <c r="H1056" s="211">
        <v>879.58</v>
      </c>
      <c r="I1056" s="211">
        <f t="shared" si="12"/>
        <v>0</v>
      </c>
      <c r="J1056" s="205"/>
      <c r="K1056" s="207" t="s">
        <v>1527</v>
      </c>
      <c r="L1056" s="208"/>
      <c r="M1056" s="208"/>
      <c r="N1056" s="208"/>
    </row>
    <row r="1057" spans="1:14" s="108" customFormat="1" ht="22.5">
      <c r="A1057" s="6">
        <v>14</v>
      </c>
      <c r="B1057" s="21" t="s">
        <v>1530</v>
      </c>
      <c r="C1057" s="6">
        <v>1</v>
      </c>
      <c r="D1057" s="6">
        <v>174</v>
      </c>
      <c r="E1057" s="21" t="s">
        <v>1526</v>
      </c>
      <c r="F1057" s="6">
        <v>10</v>
      </c>
      <c r="G1057" s="210">
        <v>993.78</v>
      </c>
      <c r="H1057" s="211">
        <v>993.78</v>
      </c>
      <c r="I1057" s="211">
        <f t="shared" si="12"/>
        <v>0</v>
      </c>
      <c r="J1057" s="205"/>
      <c r="K1057" s="207" t="s">
        <v>1527</v>
      </c>
      <c r="L1057" s="208"/>
      <c r="M1057" s="208"/>
      <c r="N1057" s="208"/>
    </row>
    <row r="1058" spans="1:14" s="108" customFormat="1" ht="22.5">
      <c r="A1058" s="6">
        <v>15</v>
      </c>
      <c r="B1058" s="21" t="s">
        <v>40</v>
      </c>
      <c r="C1058" s="6">
        <v>1</v>
      </c>
      <c r="D1058" s="6">
        <v>19</v>
      </c>
      <c r="E1058" s="21" t="s">
        <v>1526</v>
      </c>
      <c r="F1058" s="6">
        <v>10</v>
      </c>
      <c r="G1058" s="210">
        <v>431.6</v>
      </c>
      <c r="H1058" s="211">
        <v>431.6</v>
      </c>
      <c r="I1058" s="211">
        <f>AVERAGE(G1058-G1058)</f>
        <v>0</v>
      </c>
      <c r="J1058" s="205"/>
      <c r="K1058" s="207" t="s">
        <v>1527</v>
      </c>
      <c r="L1058" s="208"/>
      <c r="M1058" s="208"/>
      <c r="N1058" s="208"/>
    </row>
    <row r="1059" spans="1:14" s="108" customFormat="1" ht="22.5">
      <c r="A1059" s="6">
        <v>16</v>
      </c>
      <c r="B1059" s="21" t="s">
        <v>1531</v>
      </c>
      <c r="C1059" s="6">
        <v>1</v>
      </c>
      <c r="D1059" s="6">
        <v>21</v>
      </c>
      <c r="E1059" s="21" t="s">
        <v>1526</v>
      </c>
      <c r="F1059" s="6">
        <v>10</v>
      </c>
      <c r="G1059" s="210">
        <v>457.2</v>
      </c>
      <c r="H1059" s="211">
        <v>457.2</v>
      </c>
      <c r="I1059" s="212">
        <f>AVERAGE(G1059-H1059)</f>
        <v>0</v>
      </c>
      <c r="J1059" s="205"/>
      <c r="K1059" s="207" t="s">
        <v>1527</v>
      </c>
      <c r="L1059" s="208"/>
      <c r="M1059" s="208"/>
      <c r="N1059" s="208"/>
    </row>
    <row r="1060" spans="1:14" s="108" customFormat="1" ht="22.5">
      <c r="A1060" s="6">
        <v>17</v>
      </c>
      <c r="B1060" s="21" t="s">
        <v>29</v>
      </c>
      <c r="C1060" s="6">
        <v>1</v>
      </c>
      <c r="D1060" s="6">
        <v>239</v>
      </c>
      <c r="E1060" s="21" t="s">
        <v>1526</v>
      </c>
      <c r="F1060" s="6">
        <v>10</v>
      </c>
      <c r="G1060" s="210">
        <v>178.36</v>
      </c>
      <c r="H1060" s="211">
        <v>178.36</v>
      </c>
      <c r="I1060" s="211">
        <f t="shared" ref="I1060:I1068" si="13">SUM(G1060-H1060)</f>
        <v>0</v>
      </c>
      <c r="J1060" s="205"/>
      <c r="K1060" s="207" t="s">
        <v>1527</v>
      </c>
      <c r="L1060" s="208"/>
      <c r="M1060" s="208"/>
      <c r="N1060" s="208"/>
    </row>
    <row r="1061" spans="1:14" s="108" customFormat="1" ht="23.25" customHeight="1">
      <c r="A1061" s="6">
        <v>18</v>
      </c>
      <c r="B1061" s="21" t="s">
        <v>1532</v>
      </c>
      <c r="C1061" s="6">
        <v>1</v>
      </c>
      <c r="D1061" s="6">
        <v>286</v>
      </c>
      <c r="E1061" s="21" t="s">
        <v>1533</v>
      </c>
      <c r="F1061" s="6">
        <v>10</v>
      </c>
      <c r="G1061" s="209">
        <v>1068</v>
      </c>
      <c r="H1061" s="211">
        <v>1068</v>
      </c>
      <c r="I1061" s="209">
        <f t="shared" si="13"/>
        <v>0</v>
      </c>
      <c r="J1061" s="109"/>
      <c r="K1061" s="207" t="s">
        <v>1506</v>
      </c>
      <c r="L1061" s="208"/>
      <c r="M1061" s="208"/>
      <c r="N1061" s="208"/>
    </row>
    <row r="1062" spans="1:14" s="108" customFormat="1" ht="23.25" customHeight="1">
      <c r="A1062" s="6">
        <v>19</v>
      </c>
      <c r="B1062" s="21" t="s">
        <v>1534</v>
      </c>
      <c r="C1062" s="6">
        <v>1</v>
      </c>
      <c r="D1062" s="6">
        <v>291</v>
      </c>
      <c r="E1062" s="21" t="s">
        <v>1535</v>
      </c>
      <c r="F1062" s="6">
        <v>10</v>
      </c>
      <c r="G1062" s="209">
        <v>2410</v>
      </c>
      <c r="H1062" s="211">
        <v>1425.92</v>
      </c>
      <c r="I1062" s="209">
        <f t="shared" si="13"/>
        <v>984.07999999999993</v>
      </c>
      <c r="J1062" s="109"/>
      <c r="K1062" s="207" t="s">
        <v>1536</v>
      </c>
      <c r="L1062" s="208"/>
      <c r="M1062" s="208"/>
      <c r="N1062" s="208"/>
    </row>
    <row r="1063" spans="1:14" s="108" customFormat="1" ht="33.75">
      <c r="A1063" s="6">
        <v>20</v>
      </c>
      <c r="B1063" s="21" t="s">
        <v>1537</v>
      </c>
      <c r="C1063" s="6">
        <v>1</v>
      </c>
      <c r="D1063" s="6">
        <v>287</v>
      </c>
      <c r="E1063" s="21" t="s">
        <v>1533</v>
      </c>
      <c r="F1063" s="6">
        <v>10</v>
      </c>
      <c r="G1063" s="209">
        <v>928</v>
      </c>
      <c r="H1063" s="211">
        <v>872.32</v>
      </c>
      <c r="I1063" s="209">
        <f t="shared" si="13"/>
        <v>55.67999999999995</v>
      </c>
      <c r="J1063" s="109"/>
      <c r="K1063" s="207" t="s">
        <v>1506</v>
      </c>
      <c r="L1063" s="208"/>
      <c r="M1063" s="208"/>
      <c r="N1063" s="208"/>
    </row>
    <row r="1064" spans="1:14" s="108" customFormat="1" ht="26.25" customHeight="1">
      <c r="A1064" s="6">
        <v>21</v>
      </c>
      <c r="B1064" s="21" t="s">
        <v>1538</v>
      </c>
      <c r="C1064" s="6">
        <v>1</v>
      </c>
      <c r="D1064" s="6">
        <v>288</v>
      </c>
      <c r="E1064" s="21" t="s">
        <v>1539</v>
      </c>
      <c r="F1064" s="6">
        <v>10</v>
      </c>
      <c r="G1064" s="209">
        <v>575</v>
      </c>
      <c r="H1064" s="211">
        <v>448.5</v>
      </c>
      <c r="I1064" s="209">
        <f t="shared" si="13"/>
        <v>126.5</v>
      </c>
      <c r="J1064" s="109"/>
      <c r="K1064" s="207" t="s">
        <v>1506</v>
      </c>
      <c r="L1064" s="208"/>
      <c r="M1064" s="208"/>
      <c r="N1064" s="208"/>
    </row>
    <row r="1065" spans="1:14" s="108" customFormat="1" ht="25.5" customHeight="1">
      <c r="A1065" s="6">
        <v>22</v>
      </c>
      <c r="B1065" s="21" t="s">
        <v>1540</v>
      </c>
      <c r="C1065" s="6">
        <v>1</v>
      </c>
      <c r="D1065" s="6">
        <v>293</v>
      </c>
      <c r="E1065" s="21" t="s">
        <v>1541</v>
      </c>
      <c r="F1065" s="6">
        <v>5</v>
      </c>
      <c r="G1065" s="210">
        <v>4300</v>
      </c>
      <c r="H1065" s="211">
        <v>4300</v>
      </c>
      <c r="I1065" s="211">
        <f t="shared" si="13"/>
        <v>0</v>
      </c>
      <c r="J1065" s="205"/>
      <c r="K1065" s="213" t="s">
        <v>1549</v>
      </c>
      <c r="L1065" s="208"/>
      <c r="M1065" s="208"/>
      <c r="N1065" s="208"/>
    </row>
    <row r="1066" spans="1:14" s="108" customFormat="1" ht="27" customHeight="1">
      <c r="A1066" s="6">
        <v>23</v>
      </c>
      <c r="B1066" s="21" t="s">
        <v>1542</v>
      </c>
      <c r="C1066" s="6">
        <v>1</v>
      </c>
      <c r="D1066" s="6">
        <v>294</v>
      </c>
      <c r="E1066" s="21" t="s">
        <v>1543</v>
      </c>
      <c r="F1066" s="6">
        <v>10</v>
      </c>
      <c r="G1066" s="210">
        <v>629.20000000000005</v>
      </c>
      <c r="H1066" s="211">
        <v>262.17</v>
      </c>
      <c r="I1066" s="211">
        <f t="shared" si="13"/>
        <v>367.03000000000003</v>
      </c>
      <c r="J1066" s="205"/>
      <c r="K1066" s="213" t="s">
        <v>1544</v>
      </c>
      <c r="L1066" s="208"/>
      <c r="M1066" s="208"/>
      <c r="N1066" s="208"/>
    </row>
    <row r="1067" spans="1:14" s="108" customFormat="1" ht="25.5" customHeight="1">
      <c r="A1067" s="6">
        <v>24</v>
      </c>
      <c r="B1067" s="21" t="s">
        <v>1545</v>
      </c>
      <c r="C1067" s="6">
        <v>1</v>
      </c>
      <c r="D1067" s="6">
        <v>295</v>
      </c>
      <c r="E1067" s="21" t="s">
        <v>1546</v>
      </c>
      <c r="F1067" s="6">
        <v>10</v>
      </c>
      <c r="G1067" s="210">
        <v>560</v>
      </c>
      <c r="H1067" s="211">
        <v>238</v>
      </c>
      <c r="I1067" s="211">
        <f t="shared" si="13"/>
        <v>322</v>
      </c>
      <c r="J1067" s="205"/>
      <c r="K1067" s="207" t="s">
        <v>1506</v>
      </c>
      <c r="L1067" s="208"/>
      <c r="M1067" s="208"/>
      <c r="N1067" s="208"/>
    </row>
    <row r="1068" spans="1:14" s="108" customFormat="1" ht="33.75">
      <c r="A1068" s="6">
        <v>25</v>
      </c>
      <c r="B1068" s="21" t="s">
        <v>1547</v>
      </c>
      <c r="C1068" s="6">
        <v>2</v>
      </c>
      <c r="D1068" s="6">
        <v>299</v>
      </c>
      <c r="E1068" s="21" t="s">
        <v>1548</v>
      </c>
      <c r="F1068" s="6">
        <v>10</v>
      </c>
      <c r="G1068" s="210">
        <v>752</v>
      </c>
      <c r="H1068" s="211">
        <v>150.4</v>
      </c>
      <c r="I1068" s="211">
        <f t="shared" si="13"/>
        <v>601.6</v>
      </c>
      <c r="J1068" s="205"/>
      <c r="K1068" s="207" t="s">
        <v>1506</v>
      </c>
      <c r="L1068" s="208"/>
      <c r="M1068" s="208"/>
      <c r="N1068" s="208"/>
    </row>
    <row r="1069" spans="1:14" s="108" customFormat="1" ht="22.5" customHeight="1">
      <c r="A1069" s="109"/>
      <c r="B1069" s="36" t="s">
        <v>652</v>
      </c>
      <c r="C1069" s="137"/>
      <c r="D1069" s="144"/>
      <c r="E1069" s="144"/>
      <c r="F1069" s="144"/>
      <c r="G1069" s="214">
        <f>SUM(G1043:G1068)</f>
        <v>36591.759999999995</v>
      </c>
      <c r="H1069" s="215">
        <f>SUM(H1043:H1068)</f>
        <v>32789.71</v>
      </c>
      <c r="I1069" s="215">
        <f>SUM(I1043:I1068)</f>
        <v>3802.0499999999997</v>
      </c>
      <c r="J1069" s="205"/>
      <c r="K1069" s="207"/>
      <c r="L1069" s="208"/>
      <c r="M1069" s="208"/>
      <c r="N1069" s="208"/>
    </row>
    <row r="1074" spans="1:11" ht="15.75">
      <c r="J1074" s="432" t="s">
        <v>0</v>
      </c>
      <c r="K1074" s="432"/>
    </row>
    <row r="1075" spans="1:11" ht="15.75">
      <c r="J1075" s="9"/>
      <c r="K1075" s="9"/>
    </row>
    <row r="1076" spans="1:11">
      <c r="A1076" s="433" t="s">
        <v>1</v>
      </c>
      <c r="B1076" s="433"/>
      <c r="C1076" s="433"/>
      <c r="D1076" s="433"/>
      <c r="E1076" s="433"/>
      <c r="F1076" s="433"/>
      <c r="G1076" s="433"/>
      <c r="H1076" s="433"/>
      <c r="I1076" s="433"/>
      <c r="J1076" s="433"/>
      <c r="K1076" s="433"/>
    </row>
    <row r="1077" spans="1:11">
      <c r="A1077" s="433" t="s">
        <v>2</v>
      </c>
      <c r="B1077" s="433"/>
      <c r="C1077" s="433"/>
      <c r="D1077" s="433"/>
      <c r="E1077" s="433"/>
      <c r="F1077" s="433"/>
      <c r="G1077" s="433"/>
      <c r="H1077" s="433"/>
      <c r="I1077" s="433"/>
      <c r="J1077" s="433"/>
      <c r="K1077" s="433"/>
    </row>
    <row r="1079" spans="1:11">
      <c r="A1079" s="417">
        <v>1</v>
      </c>
      <c r="B1079" s="426" t="s">
        <v>1550</v>
      </c>
      <c r="C1079" s="427"/>
      <c r="D1079" s="427"/>
      <c r="E1079" s="427"/>
      <c r="F1079" s="427"/>
      <c r="G1079" s="427"/>
      <c r="H1079" s="427"/>
      <c r="I1079" s="427"/>
      <c r="J1079" s="427"/>
      <c r="K1079" s="428"/>
    </row>
    <row r="1080" spans="1:11">
      <c r="A1080" s="417">
        <v>2</v>
      </c>
      <c r="B1080" s="426" t="s">
        <v>3</v>
      </c>
      <c r="C1080" s="427"/>
      <c r="D1080" s="427"/>
      <c r="E1080" s="427"/>
      <c r="F1080" s="427"/>
      <c r="G1080" s="427"/>
      <c r="H1080" s="427"/>
      <c r="I1080" s="427"/>
      <c r="J1080" s="427"/>
      <c r="K1080" s="428"/>
    </row>
    <row r="1081" spans="1:11">
      <c r="A1081" s="417">
        <v>3</v>
      </c>
      <c r="B1081" s="426" t="s">
        <v>1551</v>
      </c>
      <c r="C1081" s="427"/>
      <c r="D1081" s="427"/>
      <c r="E1081" s="427"/>
      <c r="F1081" s="427"/>
      <c r="G1081" s="427"/>
      <c r="H1081" s="427"/>
      <c r="I1081" s="427"/>
      <c r="J1081" s="427"/>
      <c r="K1081" s="428"/>
    </row>
    <row r="1082" spans="1:11">
      <c r="A1082" s="417">
        <v>4</v>
      </c>
      <c r="B1082" s="426" t="s">
        <v>1552</v>
      </c>
      <c r="C1082" s="427"/>
      <c r="D1082" s="427"/>
      <c r="E1082" s="427"/>
      <c r="F1082" s="427"/>
      <c r="G1082" s="427"/>
      <c r="H1082" s="427"/>
      <c r="I1082" s="427"/>
      <c r="J1082" s="427"/>
      <c r="K1082" s="428"/>
    </row>
    <row r="1084" spans="1:11">
      <c r="A1084" s="429" t="s">
        <v>4</v>
      </c>
      <c r="B1084" s="429"/>
      <c r="C1084" s="429"/>
      <c r="D1084" s="429"/>
      <c r="E1084" s="429"/>
      <c r="F1084" s="429"/>
      <c r="G1084" s="429"/>
      <c r="H1084" s="429"/>
      <c r="I1084" s="429"/>
      <c r="J1084" s="429"/>
      <c r="K1084" s="429"/>
    </row>
    <row r="1085" spans="1:11">
      <c r="A1085" s="422"/>
      <c r="B1085"/>
      <c r="C1085"/>
      <c r="F1085" s="3"/>
      <c r="G1085" s="82"/>
      <c r="K1085"/>
    </row>
    <row r="1086" spans="1:11" s="1" customFormat="1" ht="96">
      <c r="A1086" s="423" t="s">
        <v>5</v>
      </c>
      <c r="B1086" s="194" t="s">
        <v>155</v>
      </c>
      <c r="C1086" s="194" t="s">
        <v>156</v>
      </c>
      <c r="D1086" s="194" t="s">
        <v>8</v>
      </c>
      <c r="E1086" s="194" t="s">
        <v>157</v>
      </c>
      <c r="F1086" s="194" t="s">
        <v>158</v>
      </c>
      <c r="G1086" s="194" t="s">
        <v>10</v>
      </c>
      <c r="H1086" s="194" t="s">
        <v>159</v>
      </c>
      <c r="I1086" s="194" t="s">
        <v>160</v>
      </c>
      <c r="J1086" s="194" t="s">
        <v>161</v>
      </c>
      <c r="K1086" s="195" t="s">
        <v>14</v>
      </c>
    </row>
    <row r="1087" spans="1:11">
      <c r="A1087" s="6">
        <v>1</v>
      </c>
      <c r="B1087" s="216" t="s">
        <v>1553</v>
      </c>
      <c r="C1087" s="217">
        <v>1</v>
      </c>
      <c r="D1087" s="217">
        <v>328</v>
      </c>
      <c r="E1087" s="218" t="s">
        <v>1554</v>
      </c>
      <c r="F1087" s="219">
        <v>10</v>
      </c>
      <c r="G1087" s="249">
        <v>256</v>
      </c>
      <c r="H1087" s="251">
        <v>256</v>
      </c>
      <c r="I1087" s="249">
        <f>G1087-H1087</f>
        <v>0</v>
      </c>
      <c r="J1087" s="221"/>
      <c r="K1087" s="222"/>
    </row>
    <row r="1088" spans="1:11">
      <c r="A1088" s="6">
        <v>2</v>
      </c>
      <c r="B1088" s="222" t="s">
        <v>1555</v>
      </c>
      <c r="C1088" s="217">
        <v>1</v>
      </c>
      <c r="D1088" s="217">
        <v>348</v>
      </c>
      <c r="E1088" s="218" t="s">
        <v>1554</v>
      </c>
      <c r="F1088" s="219">
        <v>10</v>
      </c>
      <c r="G1088" s="249">
        <v>65</v>
      </c>
      <c r="H1088" s="251">
        <v>65</v>
      </c>
      <c r="I1088" s="249">
        <f t="shared" ref="I1088:I1153" si="14">G1088-H1088</f>
        <v>0</v>
      </c>
      <c r="J1088" s="221"/>
      <c r="K1088" s="222"/>
    </row>
    <row r="1089" spans="1:11">
      <c r="A1089" s="6">
        <v>3</v>
      </c>
      <c r="B1089" s="222" t="s">
        <v>1555</v>
      </c>
      <c r="C1089" s="217">
        <v>1</v>
      </c>
      <c r="D1089" s="217">
        <v>355</v>
      </c>
      <c r="E1089" s="218" t="s">
        <v>1554</v>
      </c>
      <c r="F1089" s="219">
        <v>10</v>
      </c>
      <c r="G1089" s="249">
        <v>65</v>
      </c>
      <c r="H1089" s="251">
        <v>65</v>
      </c>
      <c r="I1089" s="249">
        <f t="shared" si="14"/>
        <v>0</v>
      </c>
      <c r="J1089" s="221"/>
      <c r="K1089" s="222"/>
    </row>
    <row r="1090" spans="1:11">
      <c r="A1090" s="6">
        <v>4</v>
      </c>
      <c r="B1090" s="222" t="s">
        <v>1556</v>
      </c>
      <c r="C1090" s="217">
        <v>1</v>
      </c>
      <c r="D1090" s="217">
        <v>359</v>
      </c>
      <c r="E1090" s="218" t="s">
        <v>1554</v>
      </c>
      <c r="F1090" s="219">
        <v>7</v>
      </c>
      <c r="G1090" s="249">
        <v>30</v>
      </c>
      <c r="H1090" s="251">
        <v>30</v>
      </c>
      <c r="I1090" s="249">
        <f t="shared" si="14"/>
        <v>0</v>
      </c>
      <c r="J1090" s="221"/>
      <c r="K1090" s="222"/>
    </row>
    <row r="1091" spans="1:11">
      <c r="A1091" s="6">
        <v>5</v>
      </c>
      <c r="B1091" s="222" t="s">
        <v>1557</v>
      </c>
      <c r="C1091" s="217">
        <v>1</v>
      </c>
      <c r="D1091" s="217">
        <v>364</v>
      </c>
      <c r="E1091" s="218" t="s">
        <v>1554</v>
      </c>
      <c r="F1091" s="219">
        <v>8</v>
      </c>
      <c r="G1091" s="249">
        <v>182</v>
      </c>
      <c r="H1091" s="251">
        <v>182</v>
      </c>
      <c r="I1091" s="249">
        <f t="shared" si="14"/>
        <v>0</v>
      </c>
      <c r="J1091" s="221"/>
      <c r="K1091" s="222"/>
    </row>
    <row r="1092" spans="1:11">
      <c r="A1092" s="6">
        <v>6</v>
      </c>
      <c r="B1092" s="222" t="s">
        <v>1557</v>
      </c>
      <c r="C1092" s="217">
        <v>1</v>
      </c>
      <c r="D1092" s="217">
        <v>365</v>
      </c>
      <c r="E1092" s="218" t="s">
        <v>1554</v>
      </c>
      <c r="F1092" s="219">
        <v>8</v>
      </c>
      <c r="G1092" s="249">
        <v>30</v>
      </c>
      <c r="H1092" s="251">
        <v>30</v>
      </c>
      <c r="I1092" s="249">
        <f t="shared" si="14"/>
        <v>0</v>
      </c>
      <c r="J1092" s="221"/>
      <c r="K1092" s="222"/>
    </row>
    <row r="1093" spans="1:11">
      <c r="A1093" s="6">
        <v>7</v>
      </c>
      <c r="B1093" s="222" t="s">
        <v>1555</v>
      </c>
      <c r="C1093" s="217">
        <v>1</v>
      </c>
      <c r="D1093" s="217">
        <v>369</v>
      </c>
      <c r="E1093" s="218" t="s">
        <v>1554</v>
      </c>
      <c r="F1093" s="219">
        <v>10</v>
      </c>
      <c r="G1093" s="249">
        <v>55</v>
      </c>
      <c r="H1093" s="251">
        <v>55</v>
      </c>
      <c r="I1093" s="249">
        <f t="shared" si="14"/>
        <v>0</v>
      </c>
      <c r="J1093" s="221"/>
      <c r="K1093" s="222"/>
    </row>
    <row r="1094" spans="1:11">
      <c r="A1094" s="6">
        <v>8</v>
      </c>
      <c r="B1094" s="222" t="s">
        <v>1555</v>
      </c>
      <c r="C1094" s="217">
        <v>1</v>
      </c>
      <c r="D1094" s="217">
        <v>374</v>
      </c>
      <c r="E1094" s="218" t="s">
        <v>1554</v>
      </c>
      <c r="F1094" s="219">
        <v>10</v>
      </c>
      <c r="G1094" s="249">
        <v>55</v>
      </c>
      <c r="H1094" s="251">
        <v>55</v>
      </c>
      <c r="I1094" s="249">
        <f t="shared" si="14"/>
        <v>0</v>
      </c>
      <c r="J1094" s="221"/>
      <c r="K1094" s="222"/>
    </row>
    <row r="1095" spans="1:11">
      <c r="A1095" s="6">
        <v>9</v>
      </c>
      <c r="B1095" s="222" t="s">
        <v>1558</v>
      </c>
      <c r="C1095" s="217">
        <v>1</v>
      </c>
      <c r="D1095" s="217">
        <v>389</v>
      </c>
      <c r="E1095" s="218" t="s">
        <v>1554</v>
      </c>
      <c r="F1095" s="219">
        <v>10</v>
      </c>
      <c r="G1095" s="249">
        <v>161</v>
      </c>
      <c r="H1095" s="260">
        <v>161</v>
      </c>
      <c r="I1095" s="249">
        <f t="shared" si="14"/>
        <v>0</v>
      </c>
      <c r="J1095" s="221"/>
      <c r="K1095" s="222"/>
    </row>
    <row r="1096" spans="1:11">
      <c r="A1096" s="6">
        <v>10</v>
      </c>
      <c r="B1096" s="222" t="s">
        <v>1559</v>
      </c>
      <c r="C1096" s="217">
        <v>1</v>
      </c>
      <c r="D1096" s="217">
        <v>458</v>
      </c>
      <c r="E1096" s="218" t="s">
        <v>1554</v>
      </c>
      <c r="F1096" s="219">
        <v>10</v>
      </c>
      <c r="G1096" s="250">
        <v>35</v>
      </c>
      <c r="H1096" s="251">
        <v>35</v>
      </c>
      <c r="I1096" s="249">
        <f t="shared" si="14"/>
        <v>0</v>
      </c>
      <c r="J1096" s="221"/>
      <c r="K1096" s="222"/>
    </row>
    <row r="1097" spans="1:11">
      <c r="A1097" s="6">
        <v>11</v>
      </c>
      <c r="B1097" s="222" t="s">
        <v>1560</v>
      </c>
      <c r="C1097" s="217">
        <v>1</v>
      </c>
      <c r="D1097" s="217">
        <v>409</v>
      </c>
      <c r="E1097" s="218" t="s">
        <v>1554</v>
      </c>
      <c r="F1097" s="219">
        <v>8</v>
      </c>
      <c r="G1097" s="249">
        <v>42</v>
      </c>
      <c r="H1097" s="251">
        <v>42</v>
      </c>
      <c r="I1097" s="249">
        <f t="shared" si="14"/>
        <v>0</v>
      </c>
      <c r="J1097" s="221"/>
      <c r="K1097" s="222"/>
    </row>
    <row r="1098" spans="1:11">
      <c r="A1098" s="6">
        <v>12</v>
      </c>
      <c r="B1098" s="222" t="s">
        <v>1561</v>
      </c>
      <c r="C1098" s="217">
        <v>1</v>
      </c>
      <c r="D1098" s="217">
        <v>414</v>
      </c>
      <c r="E1098" s="218" t="s">
        <v>1554</v>
      </c>
      <c r="F1098" s="219">
        <v>8</v>
      </c>
      <c r="G1098" s="249">
        <v>132</v>
      </c>
      <c r="H1098" s="251">
        <v>132</v>
      </c>
      <c r="I1098" s="249">
        <f t="shared" si="14"/>
        <v>0</v>
      </c>
      <c r="J1098" s="222"/>
      <c r="K1098" s="222"/>
    </row>
    <row r="1099" spans="1:11">
      <c r="A1099" s="6">
        <v>13</v>
      </c>
      <c r="B1099" s="222" t="s">
        <v>1560</v>
      </c>
      <c r="C1099" s="217">
        <v>1</v>
      </c>
      <c r="D1099" s="217">
        <v>427</v>
      </c>
      <c r="E1099" s="218" t="s">
        <v>1554</v>
      </c>
      <c r="F1099" s="219">
        <v>8</v>
      </c>
      <c r="G1099" s="249">
        <v>42</v>
      </c>
      <c r="H1099" s="251">
        <v>42</v>
      </c>
      <c r="I1099" s="249">
        <f t="shared" si="14"/>
        <v>0</v>
      </c>
      <c r="J1099" s="222"/>
      <c r="K1099" s="222"/>
    </row>
    <row r="1100" spans="1:11">
      <c r="A1100" s="6">
        <v>14</v>
      </c>
      <c r="B1100" s="222" t="s">
        <v>1562</v>
      </c>
      <c r="C1100" s="217">
        <v>1</v>
      </c>
      <c r="D1100" s="217">
        <v>431</v>
      </c>
      <c r="E1100" s="218" t="s">
        <v>1554</v>
      </c>
      <c r="F1100" s="219">
        <v>8</v>
      </c>
      <c r="G1100" s="249">
        <v>88</v>
      </c>
      <c r="H1100" s="251">
        <v>88</v>
      </c>
      <c r="I1100" s="249">
        <f t="shared" si="14"/>
        <v>0</v>
      </c>
      <c r="J1100" s="222"/>
      <c r="K1100" s="222"/>
    </row>
    <row r="1101" spans="1:11">
      <c r="A1101" s="6">
        <v>15</v>
      </c>
      <c r="B1101" s="222" t="s">
        <v>1563</v>
      </c>
      <c r="C1101" s="217">
        <v>1</v>
      </c>
      <c r="D1101" s="217">
        <v>440</v>
      </c>
      <c r="E1101" s="218" t="s">
        <v>1554</v>
      </c>
      <c r="F1101" s="219">
        <v>8</v>
      </c>
      <c r="G1101" s="249">
        <v>12.5</v>
      </c>
      <c r="H1101" s="251">
        <v>12.5</v>
      </c>
      <c r="I1101" s="249">
        <f t="shared" si="14"/>
        <v>0</v>
      </c>
      <c r="J1101" s="222"/>
      <c r="K1101" s="222"/>
    </row>
    <row r="1102" spans="1:11">
      <c r="A1102" s="6">
        <v>16</v>
      </c>
      <c r="B1102" s="222" t="s">
        <v>1564</v>
      </c>
      <c r="C1102" s="217">
        <v>1</v>
      </c>
      <c r="D1102" s="217">
        <v>443</v>
      </c>
      <c r="E1102" s="218" t="s">
        <v>1554</v>
      </c>
      <c r="F1102" s="219">
        <v>7</v>
      </c>
      <c r="G1102" s="249">
        <v>9.75</v>
      </c>
      <c r="H1102" s="251">
        <v>9.75</v>
      </c>
      <c r="I1102" s="249">
        <f t="shared" si="14"/>
        <v>0</v>
      </c>
      <c r="J1102" s="222"/>
      <c r="K1102" s="222"/>
    </row>
    <row r="1103" spans="1:11">
      <c r="A1103" s="6">
        <v>17</v>
      </c>
      <c r="B1103" s="222" t="s">
        <v>1565</v>
      </c>
      <c r="C1103" s="217">
        <v>1</v>
      </c>
      <c r="D1103" s="217">
        <v>469</v>
      </c>
      <c r="E1103" s="218" t="s">
        <v>1554</v>
      </c>
      <c r="F1103" s="219">
        <v>8</v>
      </c>
      <c r="G1103" s="249">
        <v>44.8</v>
      </c>
      <c r="H1103" s="251">
        <v>44.8</v>
      </c>
      <c r="I1103" s="249">
        <f t="shared" si="14"/>
        <v>0</v>
      </c>
      <c r="J1103" s="222"/>
      <c r="K1103" s="222"/>
    </row>
    <row r="1104" spans="1:11" s="1" customFormat="1" ht="96">
      <c r="A1104" s="423" t="s">
        <v>5</v>
      </c>
      <c r="B1104" s="194" t="s">
        <v>155</v>
      </c>
      <c r="C1104" s="194" t="s">
        <v>156</v>
      </c>
      <c r="D1104" s="194" t="s">
        <v>8</v>
      </c>
      <c r="E1104" s="194" t="s">
        <v>157</v>
      </c>
      <c r="F1104" s="194" t="s">
        <v>158</v>
      </c>
      <c r="G1104" s="194" t="s">
        <v>10</v>
      </c>
      <c r="H1104" s="194" t="s">
        <v>159</v>
      </c>
      <c r="I1104" s="194" t="s">
        <v>160</v>
      </c>
      <c r="J1104" s="194" t="s">
        <v>161</v>
      </c>
      <c r="K1104" s="195" t="s">
        <v>14</v>
      </c>
    </row>
    <row r="1105" spans="1:11">
      <c r="A1105" s="6">
        <v>18</v>
      </c>
      <c r="B1105" s="222" t="s">
        <v>1557</v>
      </c>
      <c r="C1105" s="217">
        <v>1</v>
      </c>
      <c r="D1105" s="217">
        <v>493</v>
      </c>
      <c r="E1105" s="218" t="s">
        <v>1554</v>
      </c>
      <c r="F1105" s="219">
        <v>8</v>
      </c>
      <c r="G1105" s="249">
        <v>42</v>
      </c>
      <c r="H1105" s="251">
        <v>42</v>
      </c>
      <c r="I1105" s="249">
        <f t="shared" si="14"/>
        <v>0</v>
      </c>
      <c r="J1105" s="222"/>
      <c r="K1105" s="222"/>
    </row>
    <row r="1106" spans="1:11">
      <c r="A1106" s="6">
        <v>19</v>
      </c>
      <c r="B1106" s="222" t="s">
        <v>1566</v>
      </c>
      <c r="C1106" s="217">
        <v>1</v>
      </c>
      <c r="D1106" s="217">
        <v>494</v>
      </c>
      <c r="E1106" s="218" t="s">
        <v>1554</v>
      </c>
      <c r="F1106" s="219">
        <v>8</v>
      </c>
      <c r="G1106" s="249">
        <v>26</v>
      </c>
      <c r="H1106" s="251">
        <v>26</v>
      </c>
      <c r="I1106" s="249">
        <f t="shared" si="14"/>
        <v>0</v>
      </c>
      <c r="J1106" s="222"/>
      <c r="K1106" s="222"/>
    </row>
    <row r="1107" spans="1:11">
      <c r="A1107" s="6">
        <v>20</v>
      </c>
      <c r="B1107" s="222" t="s">
        <v>1567</v>
      </c>
      <c r="C1107" s="217">
        <v>1</v>
      </c>
      <c r="D1107" s="217">
        <v>498</v>
      </c>
      <c r="E1107" s="218" t="s">
        <v>1554</v>
      </c>
      <c r="F1107" s="219">
        <v>8</v>
      </c>
      <c r="G1107" s="249">
        <v>51.2</v>
      </c>
      <c r="H1107" s="251">
        <v>51.2</v>
      </c>
      <c r="I1107" s="249">
        <f t="shared" si="14"/>
        <v>0</v>
      </c>
      <c r="J1107" s="222"/>
      <c r="K1107" s="222"/>
    </row>
    <row r="1108" spans="1:11">
      <c r="A1108" s="6">
        <v>21</v>
      </c>
      <c r="B1108" s="222" t="s">
        <v>1568</v>
      </c>
      <c r="C1108" s="217">
        <v>1</v>
      </c>
      <c r="D1108" s="217">
        <v>504</v>
      </c>
      <c r="E1108" s="218" t="s">
        <v>1554</v>
      </c>
      <c r="F1108" s="219">
        <v>8</v>
      </c>
      <c r="G1108" s="249">
        <v>112</v>
      </c>
      <c r="H1108" s="251">
        <v>112</v>
      </c>
      <c r="I1108" s="249">
        <f t="shared" si="14"/>
        <v>0</v>
      </c>
      <c r="J1108" s="222"/>
      <c r="K1108" s="222"/>
    </row>
    <row r="1109" spans="1:11">
      <c r="A1109" s="6">
        <v>22</v>
      </c>
      <c r="B1109" s="222" t="s">
        <v>1565</v>
      </c>
      <c r="C1109" s="217">
        <v>1</v>
      </c>
      <c r="D1109" s="217">
        <v>507</v>
      </c>
      <c r="E1109" s="218" t="s">
        <v>1554</v>
      </c>
      <c r="F1109" s="219">
        <v>8</v>
      </c>
      <c r="G1109" s="249">
        <v>85.6</v>
      </c>
      <c r="H1109" s="251">
        <v>85.6</v>
      </c>
      <c r="I1109" s="249">
        <f t="shared" si="14"/>
        <v>0</v>
      </c>
      <c r="J1109" s="222"/>
      <c r="K1109" s="222"/>
    </row>
    <row r="1110" spans="1:11">
      <c r="A1110" s="6">
        <v>23</v>
      </c>
      <c r="B1110" s="222" t="s">
        <v>1557</v>
      </c>
      <c r="C1110" s="217">
        <v>1</v>
      </c>
      <c r="D1110" s="217">
        <v>518</v>
      </c>
      <c r="E1110" s="218" t="s">
        <v>1554</v>
      </c>
      <c r="F1110" s="219">
        <v>8</v>
      </c>
      <c r="G1110" s="249">
        <v>42</v>
      </c>
      <c r="H1110" s="251">
        <v>42</v>
      </c>
      <c r="I1110" s="249">
        <f t="shared" si="14"/>
        <v>0</v>
      </c>
      <c r="J1110" s="222"/>
      <c r="K1110" s="222"/>
    </row>
    <row r="1111" spans="1:11">
      <c r="A1111" s="6">
        <v>24</v>
      </c>
      <c r="B1111" s="222" t="s">
        <v>1569</v>
      </c>
      <c r="C1111" s="217">
        <v>1</v>
      </c>
      <c r="D1111" s="217">
        <v>519</v>
      </c>
      <c r="E1111" s="218" t="s">
        <v>1554</v>
      </c>
      <c r="F1111" s="219">
        <v>8</v>
      </c>
      <c r="G1111" s="249">
        <v>48</v>
      </c>
      <c r="H1111" s="251">
        <v>48</v>
      </c>
      <c r="I1111" s="249">
        <f t="shared" si="14"/>
        <v>0</v>
      </c>
      <c r="J1111" s="222"/>
      <c r="K1111" s="222"/>
    </row>
    <row r="1112" spans="1:11">
      <c r="A1112" s="6">
        <v>25</v>
      </c>
      <c r="B1112" s="222" t="s">
        <v>1557</v>
      </c>
      <c r="C1112" s="217">
        <v>1</v>
      </c>
      <c r="D1112" s="217">
        <v>523</v>
      </c>
      <c r="E1112" s="218" t="s">
        <v>1554</v>
      </c>
      <c r="F1112" s="219">
        <v>8</v>
      </c>
      <c r="G1112" s="249">
        <v>42</v>
      </c>
      <c r="H1112" s="251">
        <v>42</v>
      </c>
      <c r="I1112" s="249">
        <f t="shared" si="14"/>
        <v>0</v>
      </c>
      <c r="J1112" s="222"/>
      <c r="K1112" s="222"/>
    </row>
    <row r="1113" spans="1:11">
      <c r="A1113" s="6">
        <v>26</v>
      </c>
      <c r="B1113" s="222" t="s">
        <v>1570</v>
      </c>
      <c r="C1113" s="217">
        <v>1</v>
      </c>
      <c r="D1113" s="217">
        <v>524</v>
      </c>
      <c r="E1113" s="218" t="s">
        <v>1554</v>
      </c>
      <c r="F1113" s="219">
        <v>8</v>
      </c>
      <c r="G1113" s="249">
        <v>36</v>
      </c>
      <c r="H1113" s="251">
        <v>36</v>
      </c>
      <c r="I1113" s="249">
        <f t="shared" si="14"/>
        <v>0</v>
      </c>
      <c r="J1113" s="222"/>
      <c r="K1113" s="222"/>
    </row>
    <row r="1114" spans="1:11">
      <c r="A1114" s="6">
        <v>27</v>
      </c>
      <c r="B1114" s="222" t="s">
        <v>1571</v>
      </c>
      <c r="C1114" s="217">
        <v>1</v>
      </c>
      <c r="D1114" s="217">
        <v>525</v>
      </c>
      <c r="E1114" s="218" t="s">
        <v>1554</v>
      </c>
      <c r="F1114" s="219">
        <v>8</v>
      </c>
      <c r="G1114" s="249">
        <v>112</v>
      </c>
      <c r="H1114" s="251">
        <v>112</v>
      </c>
      <c r="I1114" s="249">
        <f t="shared" si="14"/>
        <v>0</v>
      </c>
      <c r="J1114" s="222"/>
      <c r="K1114" s="222"/>
    </row>
    <row r="1115" spans="1:11">
      <c r="A1115" s="6">
        <v>28</v>
      </c>
      <c r="B1115" s="222" t="s">
        <v>1571</v>
      </c>
      <c r="C1115" s="217">
        <v>1</v>
      </c>
      <c r="D1115" s="217">
        <v>531</v>
      </c>
      <c r="E1115" s="218" t="s">
        <v>1554</v>
      </c>
      <c r="F1115" s="219">
        <v>8</v>
      </c>
      <c r="G1115" s="249">
        <v>112</v>
      </c>
      <c r="H1115" s="251">
        <v>112</v>
      </c>
      <c r="I1115" s="249">
        <f t="shared" si="14"/>
        <v>0</v>
      </c>
      <c r="J1115" s="222"/>
      <c r="K1115" s="222"/>
    </row>
    <row r="1116" spans="1:11">
      <c r="A1116" s="6">
        <v>29</v>
      </c>
      <c r="B1116" s="222" t="s">
        <v>1572</v>
      </c>
      <c r="C1116" s="217">
        <v>1</v>
      </c>
      <c r="D1116" s="217">
        <v>634</v>
      </c>
      <c r="E1116" s="218" t="s">
        <v>1554</v>
      </c>
      <c r="F1116" s="219">
        <v>8</v>
      </c>
      <c r="G1116" s="251">
        <v>1100</v>
      </c>
      <c r="H1116" s="251">
        <v>1100</v>
      </c>
      <c r="I1116" s="249">
        <f t="shared" si="14"/>
        <v>0</v>
      </c>
      <c r="J1116" s="222"/>
      <c r="K1116" s="222"/>
    </row>
    <row r="1117" spans="1:11">
      <c r="A1117" s="6">
        <v>30</v>
      </c>
      <c r="B1117" s="222" t="s">
        <v>1573</v>
      </c>
      <c r="C1117" s="217">
        <v>1</v>
      </c>
      <c r="D1117" s="217">
        <v>637</v>
      </c>
      <c r="E1117" s="218" t="s">
        <v>1554</v>
      </c>
      <c r="F1117" s="219">
        <v>7</v>
      </c>
      <c r="G1117" s="249">
        <v>311</v>
      </c>
      <c r="H1117" s="251">
        <v>311</v>
      </c>
      <c r="I1117" s="249">
        <f t="shared" si="14"/>
        <v>0</v>
      </c>
      <c r="J1117" s="222"/>
      <c r="K1117" s="222"/>
    </row>
    <row r="1118" spans="1:11">
      <c r="A1118" s="6">
        <v>31</v>
      </c>
      <c r="B1118" s="222" t="s">
        <v>1574</v>
      </c>
      <c r="C1118" s="217">
        <v>1</v>
      </c>
      <c r="D1118" s="217">
        <v>641</v>
      </c>
      <c r="E1118" s="218" t="s">
        <v>1554</v>
      </c>
      <c r="F1118" s="219">
        <v>7</v>
      </c>
      <c r="G1118" s="249">
        <v>855.5</v>
      </c>
      <c r="H1118" s="251">
        <v>855.5</v>
      </c>
      <c r="I1118" s="249">
        <f t="shared" si="14"/>
        <v>0</v>
      </c>
      <c r="J1118" s="222"/>
      <c r="K1118" s="222"/>
    </row>
    <row r="1119" spans="1:11">
      <c r="A1119" s="6">
        <v>32</v>
      </c>
      <c r="B1119" s="222" t="s">
        <v>1575</v>
      </c>
      <c r="C1119" s="217">
        <v>1</v>
      </c>
      <c r="D1119" s="217">
        <v>644</v>
      </c>
      <c r="E1119" s="218" t="s">
        <v>1554</v>
      </c>
      <c r="F1119" s="219">
        <v>8</v>
      </c>
      <c r="G1119" s="249">
        <v>472</v>
      </c>
      <c r="H1119" s="251">
        <v>472</v>
      </c>
      <c r="I1119" s="249">
        <f t="shared" si="14"/>
        <v>0</v>
      </c>
      <c r="J1119" s="222"/>
      <c r="K1119" s="222"/>
    </row>
    <row r="1120" spans="1:11">
      <c r="A1120" s="6">
        <v>33</v>
      </c>
      <c r="B1120" s="222" t="s">
        <v>1576</v>
      </c>
      <c r="C1120" s="217">
        <v>1</v>
      </c>
      <c r="D1120" s="217">
        <v>646</v>
      </c>
      <c r="E1120" s="218" t="s">
        <v>1554</v>
      </c>
      <c r="F1120" s="219">
        <v>8</v>
      </c>
      <c r="G1120" s="249">
        <v>1240</v>
      </c>
      <c r="H1120" s="251">
        <v>1240</v>
      </c>
      <c r="I1120" s="249">
        <f t="shared" si="14"/>
        <v>0</v>
      </c>
      <c r="J1120" s="222"/>
      <c r="K1120" s="222"/>
    </row>
    <row r="1121" spans="1:11">
      <c r="A1121" s="6">
        <v>34</v>
      </c>
      <c r="B1121" s="222" t="s">
        <v>1577</v>
      </c>
      <c r="C1121" s="217">
        <v>1</v>
      </c>
      <c r="D1121" s="217">
        <v>647</v>
      </c>
      <c r="E1121" s="218" t="s">
        <v>1554</v>
      </c>
      <c r="F1121" s="219">
        <v>8</v>
      </c>
      <c r="G1121" s="249">
        <v>540</v>
      </c>
      <c r="H1121" s="251">
        <v>540</v>
      </c>
      <c r="I1121" s="249">
        <f t="shared" si="14"/>
        <v>0</v>
      </c>
      <c r="J1121" s="222"/>
      <c r="K1121" s="222"/>
    </row>
    <row r="1122" spans="1:11">
      <c r="A1122" s="6">
        <v>35</v>
      </c>
      <c r="B1122" s="222" t="s">
        <v>1577</v>
      </c>
      <c r="C1122" s="217">
        <v>1</v>
      </c>
      <c r="D1122" s="217">
        <v>648</v>
      </c>
      <c r="E1122" s="218" t="s">
        <v>1554</v>
      </c>
      <c r="F1122" s="219">
        <v>8</v>
      </c>
      <c r="G1122" s="249">
        <v>1500.5</v>
      </c>
      <c r="H1122" s="251">
        <v>1500.5</v>
      </c>
      <c r="I1122" s="249">
        <f t="shared" si="14"/>
        <v>0</v>
      </c>
      <c r="J1122" s="222"/>
      <c r="K1122" s="222"/>
    </row>
    <row r="1123" spans="1:11">
      <c r="A1123" s="6">
        <v>36</v>
      </c>
      <c r="B1123" s="222" t="s">
        <v>1578</v>
      </c>
      <c r="C1123" s="217">
        <v>1</v>
      </c>
      <c r="D1123" s="217">
        <v>649</v>
      </c>
      <c r="E1123" s="218" t="s">
        <v>1554</v>
      </c>
      <c r="F1123" s="219">
        <v>8</v>
      </c>
      <c r="G1123" s="249">
        <v>27.35</v>
      </c>
      <c r="H1123" s="251">
        <v>27.35</v>
      </c>
      <c r="I1123" s="249">
        <f t="shared" si="14"/>
        <v>0</v>
      </c>
      <c r="J1123" s="222"/>
      <c r="K1123" s="222"/>
    </row>
    <row r="1124" spans="1:11">
      <c r="A1124" s="6">
        <v>37</v>
      </c>
      <c r="B1124" s="222" t="s">
        <v>1579</v>
      </c>
      <c r="C1124" s="217">
        <v>1</v>
      </c>
      <c r="D1124" s="217">
        <v>652</v>
      </c>
      <c r="E1124" s="218" t="s">
        <v>1554</v>
      </c>
      <c r="F1124" s="219">
        <v>8</v>
      </c>
      <c r="G1124" s="249">
        <v>158.97999999999999</v>
      </c>
      <c r="H1124" s="251">
        <v>158.97999999999999</v>
      </c>
      <c r="I1124" s="249">
        <f t="shared" si="14"/>
        <v>0</v>
      </c>
      <c r="J1124" s="222"/>
      <c r="K1124" s="222"/>
    </row>
    <row r="1125" spans="1:11">
      <c r="A1125" s="6">
        <v>38</v>
      </c>
      <c r="B1125" s="222" t="s">
        <v>1580</v>
      </c>
      <c r="C1125" s="217">
        <v>1</v>
      </c>
      <c r="D1125" s="217">
        <v>658</v>
      </c>
      <c r="E1125" s="218" t="s">
        <v>1554</v>
      </c>
      <c r="F1125" s="219">
        <v>10</v>
      </c>
      <c r="G1125" s="249">
        <v>40.98</v>
      </c>
      <c r="H1125" s="251">
        <v>40.98</v>
      </c>
      <c r="I1125" s="249">
        <f t="shared" si="14"/>
        <v>0</v>
      </c>
      <c r="J1125" s="222"/>
      <c r="K1125" s="222"/>
    </row>
    <row r="1126" spans="1:11">
      <c r="A1126" s="6">
        <v>39</v>
      </c>
      <c r="B1126" s="222" t="s">
        <v>1581</v>
      </c>
      <c r="C1126" s="217">
        <v>1</v>
      </c>
      <c r="D1126" s="217">
        <v>659</v>
      </c>
      <c r="E1126" s="218" t="s">
        <v>1554</v>
      </c>
      <c r="F1126" s="219">
        <v>10</v>
      </c>
      <c r="G1126" s="249">
        <v>16.8</v>
      </c>
      <c r="H1126" s="251">
        <v>16.8</v>
      </c>
      <c r="I1126" s="249">
        <f t="shared" si="14"/>
        <v>0</v>
      </c>
      <c r="J1126" s="222"/>
      <c r="K1126" s="222"/>
    </row>
    <row r="1127" spans="1:11">
      <c r="A1127" s="6">
        <v>40</v>
      </c>
      <c r="B1127" s="222" t="s">
        <v>1582</v>
      </c>
      <c r="C1127" s="217">
        <v>1</v>
      </c>
      <c r="D1127" s="217">
        <v>671</v>
      </c>
      <c r="E1127" s="218" t="s">
        <v>1554</v>
      </c>
      <c r="F1127" s="219">
        <v>8</v>
      </c>
      <c r="G1127" s="249">
        <v>6081.37</v>
      </c>
      <c r="H1127" s="251">
        <v>6081.37</v>
      </c>
      <c r="I1127" s="249">
        <f t="shared" si="14"/>
        <v>0</v>
      </c>
      <c r="J1127" s="222"/>
      <c r="K1127" s="222"/>
    </row>
    <row r="1128" spans="1:11">
      <c r="A1128" s="6">
        <v>41</v>
      </c>
      <c r="B1128" s="222" t="s">
        <v>1583</v>
      </c>
      <c r="C1128" s="217">
        <v>1</v>
      </c>
      <c r="D1128" s="223">
        <v>689</v>
      </c>
      <c r="E1128" s="218" t="s">
        <v>1554</v>
      </c>
      <c r="F1128" s="219">
        <v>10</v>
      </c>
      <c r="G1128" s="249">
        <v>19.649999999999999</v>
      </c>
      <c r="H1128" s="251">
        <v>19.649999999999999</v>
      </c>
      <c r="I1128" s="249">
        <f t="shared" si="14"/>
        <v>0</v>
      </c>
      <c r="J1128" s="222"/>
      <c r="K1128" s="222"/>
    </row>
    <row r="1129" spans="1:11">
      <c r="A1129" s="6">
        <v>42</v>
      </c>
      <c r="B1129" s="222" t="s">
        <v>1584</v>
      </c>
      <c r="C1129" s="217">
        <v>1</v>
      </c>
      <c r="D1129" s="217">
        <v>696</v>
      </c>
      <c r="E1129" s="218" t="s">
        <v>1554</v>
      </c>
      <c r="F1129" s="219">
        <v>8</v>
      </c>
      <c r="G1129" s="249">
        <v>174.33</v>
      </c>
      <c r="H1129" s="251">
        <v>174.33</v>
      </c>
      <c r="I1129" s="249">
        <f t="shared" si="14"/>
        <v>0</v>
      </c>
      <c r="J1129" s="222"/>
      <c r="K1129" s="222"/>
    </row>
    <row r="1130" spans="1:11">
      <c r="A1130" s="6">
        <v>43</v>
      </c>
      <c r="B1130" s="222" t="s">
        <v>1585</v>
      </c>
      <c r="C1130" s="217">
        <v>1</v>
      </c>
      <c r="D1130" s="217">
        <v>715</v>
      </c>
      <c r="E1130" s="218" t="s">
        <v>1554</v>
      </c>
      <c r="F1130" s="219">
        <v>8</v>
      </c>
      <c r="G1130" s="249">
        <v>108.9</v>
      </c>
      <c r="H1130" s="251">
        <v>108.9</v>
      </c>
      <c r="I1130" s="249">
        <f t="shared" si="14"/>
        <v>0</v>
      </c>
      <c r="J1130" s="222"/>
      <c r="K1130" s="222"/>
    </row>
    <row r="1131" spans="1:11">
      <c r="A1131" s="6">
        <v>44</v>
      </c>
      <c r="B1131" s="222" t="s">
        <v>1586</v>
      </c>
      <c r="C1131" s="217">
        <v>1</v>
      </c>
      <c r="D1131" s="217">
        <v>716</v>
      </c>
      <c r="E1131" s="218" t="s">
        <v>1554</v>
      </c>
      <c r="F1131" s="219">
        <v>8</v>
      </c>
      <c r="G1131" s="249">
        <v>820</v>
      </c>
      <c r="H1131" s="251">
        <v>820</v>
      </c>
      <c r="I1131" s="249">
        <f t="shared" si="14"/>
        <v>0</v>
      </c>
      <c r="J1131" s="222"/>
      <c r="K1131" s="222"/>
    </row>
    <row r="1132" spans="1:11">
      <c r="A1132" s="6">
        <v>45</v>
      </c>
      <c r="B1132" s="222" t="s">
        <v>1587</v>
      </c>
      <c r="C1132" s="217">
        <v>1</v>
      </c>
      <c r="D1132" s="217">
        <v>717</v>
      </c>
      <c r="E1132" s="218" t="s">
        <v>1554</v>
      </c>
      <c r="F1132" s="219">
        <v>8</v>
      </c>
      <c r="G1132" s="249">
        <v>143</v>
      </c>
      <c r="H1132" s="251">
        <v>143</v>
      </c>
      <c r="I1132" s="249">
        <f t="shared" si="14"/>
        <v>0</v>
      </c>
      <c r="J1132" s="222"/>
      <c r="K1132" s="222"/>
    </row>
    <row r="1133" spans="1:11">
      <c r="A1133" s="6">
        <v>46</v>
      </c>
      <c r="B1133" s="222" t="s">
        <v>1588</v>
      </c>
      <c r="C1133" s="217">
        <v>1</v>
      </c>
      <c r="D1133" s="217">
        <v>718</v>
      </c>
      <c r="E1133" s="218" t="s">
        <v>1554</v>
      </c>
      <c r="F1133" s="219">
        <v>8</v>
      </c>
      <c r="G1133" s="249">
        <v>142</v>
      </c>
      <c r="H1133" s="251">
        <v>142</v>
      </c>
      <c r="I1133" s="249">
        <f t="shared" si="14"/>
        <v>0</v>
      </c>
      <c r="J1133" s="222"/>
      <c r="K1133" s="222"/>
    </row>
    <row r="1134" spans="1:11">
      <c r="A1134" s="6">
        <v>47</v>
      </c>
      <c r="B1134" s="222" t="s">
        <v>1589</v>
      </c>
      <c r="C1134" s="217">
        <v>1</v>
      </c>
      <c r="D1134" s="217">
        <v>719</v>
      </c>
      <c r="E1134" s="218" t="s">
        <v>1554</v>
      </c>
      <c r="F1134" s="219">
        <v>8</v>
      </c>
      <c r="G1134" s="249">
        <v>75</v>
      </c>
      <c r="H1134" s="251">
        <v>75</v>
      </c>
      <c r="I1134" s="249">
        <f t="shared" si="14"/>
        <v>0</v>
      </c>
      <c r="J1134" s="222"/>
      <c r="K1134" s="222"/>
    </row>
    <row r="1135" spans="1:11" s="1" customFormat="1" ht="96">
      <c r="A1135" s="423" t="s">
        <v>5</v>
      </c>
      <c r="B1135" s="194" t="s">
        <v>155</v>
      </c>
      <c r="C1135" s="194" t="s">
        <v>156</v>
      </c>
      <c r="D1135" s="194" t="s">
        <v>8</v>
      </c>
      <c r="E1135" s="194" t="s">
        <v>157</v>
      </c>
      <c r="F1135" s="194" t="s">
        <v>158</v>
      </c>
      <c r="G1135" s="194" t="s">
        <v>10</v>
      </c>
      <c r="H1135" s="194" t="s">
        <v>159</v>
      </c>
      <c r="I1135" s="194" t="s">
        <v>160</v>
      </c>
      <c r="J1135" s="194" t="s">
        <v>161</v>
      </c>
      <c r="K1135" s="195" t="s">
        <v>14</v>
      </c>
    </row>
    <row r="1136" spans="1:11">
      <c r="A1136" s="6">
        <v>48</v>
      </c>
      <c r="B1136" s="222" t="s">
        <v>1590</v>
      </c>
      <c r="C1136" s="217">
        <v>1</v>
      </c>
      <c r="D1136" s="217">
        <v>720</v>
      </c>
      <c r="E1136" s="218" t="s">
        <v>1554</v>
      </c>
      <c r="F1136" s="219">
        <v>8</v>
      </c>
      <c r="G1136" s="249">
        <v>75</v>
      </c>
      <c r="H1136" s="251">
        <v>75</v>
      </c>
      <c r="I1136" s="249">
        <f t="shared" si="14"/>
        <v>0</v>
      </c>
      <c r="J1136" s="222"/>
      <c r="K1136" s="222"/>
    </row>
    <row r="1137" spans="1:11">
      <c r="A1137" s="6">
        <v>49</v>
      </c>
      <c r="B1137" s="222" t="s">
        <v>1591</v>
      </c>
      <c r="C1137" s="217">
        <v>1</v>
      </c>
      <c r="D1137" s="217">
        <v>721</v>
      </c>
      <c r="E1137" s="218" t="s">
        <v>1554</v>
      </c>
      <c r="F1137" s="219">
        <v>8</v>
      </c>
      <c r="G1137" s="249">
        <v>581.24</v>
      </c>
      <c r="H1137" s="251">
        <v>581.24</v>
      </c>
      <c r="I1137" s="249">
        <f t="shared" si="14"/>
        <v>0</v>
      </c>
      <c r="J1137" s="222"/>
      <c r="K1137" s="222"/>
    </row>
    <row r="1138" spans="1:11">
      <c r="A1138" s="6">
        <v>50</v>
      </c>
      <c r="B1138" s="222" t="s">
        <v>1583</v>
      </c>
      <c r="C1138" s="217">
        <v>1</v>
      </c>
      <c r="D1138" s="217">
        <v>722</v>
      </c>
      <c r="E1138" s="218" t="s">
        <v>1554</v>
      </c>
      <c r="F1138" s="219">
        <v>14</v>
      </c>
      <c r="G1138" s="249">
        <v>48.62</v>
      </c>
      <c r="H1138" s="251">
        <v>48.62</v>
      </c>
      <c r="I1138" s="249">
        <f t="shared" si="14"/>
        <v>0</v>
      </c>
      <c r="J1138" s="222"/>
      <c r="K1138" s="222"/>
    </row>
    <row r="1139" spans="1:11">
      <c r="A1139" s="6">
        <v>51</v>
      </c>
      <c r="B1139" s="222" t="s">
        <v>1557</v>
      </c>
      <c r="C1139" s="217">
        <v>1</v>
      </c>
      <c r="D1139" s="217">
        <v>723</v>
      </c>
      <c r="E1139" s="218" t="s">
        <v>1554</v>
      </c>
      <c r="F1139" s="219">
        <v>8</v>
      </c>
      <c r="G1139" s="249">
        <v>1228.5</v>
      </c>
      <c r="H1139" s="251">
        <v>1228.5</v>
      </c>
      <c r="I1139" s="249">
        <f t="shared" si="14"/>
        <v>0</v>
      </c>
      <c r="J1139" s="222"/>
      <c r="K1139" s="222"/>
    </row>
    <row r="1140" spans="1:11">
      <c r="A1140" s="6">
        <v>52</v>
      </c>
      <c r="B1140" s="222" t="s">
        <v>1565</v>
      </c>
      <c r="C1140" s="217">
        <v>1</v>
      </c>
      <c r="D1140" s="217">
        <v>724</v>
      </c>
      <c r="E1140" s="218" t="s">
        <v>1554</v>
      </c>
      <c r="F1140" s="219">
        <v>8</v>
      </c>
      <c r="G1140" s="249">
        <v>1790</v>
      </c>
      <c r="H1140" s="251">
        <v>1790</v>
      </c>
      <c r="I1140" s="249">
        <f t="shared" si="14"/>
        <v>0</v>
      </c>
      <c r="J1140" s="222"/>
      <c r="K1140" s="222"/>
    </row>
    <row r="1141" spans="1:11">
      <c r="A1141" s="6">
        <v>53</v>
      </c>
      <c r="B1141" s="222" t="s">
        <v>1592</v>
      </c>
      <c r="C1141" s="217">
        <v>1</v>
      </c>
      <c r="D1141" s="217">
        <v>725</v>
      </c>
      <c r="E1141" s="218" t="s">
        <v>1554</v>
      </c>
      <c r="F1141" s="219">
        <v>8</v>
      </c>
      <c r="G1141" s="249">
        <v>171.99</v>
      </c>
      <c r="H1141" s="251">
        <v>171.99</v>
      </c>
      <c r="I1141" s="249">
        <f t="shared" si="14"/>
        <v>0</v>
      </c>
      <c r="J1141" s="222"/>
      <c r="K1141" s="222"/>
    </row>
    <row r="1142" spans="1:11">
      <c r="A1142" s="6">
        <v>54</v>
      </c>
      <c r="B1142" s="222" t="s">
        <v>1557</v>
      </c>
      <c r="C1142" s="217">
        <v>1</v>
      </c>
      <c r="D1142" s="217">
        <v>726</v>
      </c>
      <c r="E1142" s="218" t="s">
        <v>1554</v>
      </c>
      <c r="F1142" s="219">
        <v>8</v>
      </c>
      <c r="G1142" s="249">
        <v>865.9</v>
      </c>
      <c r="H1142" s="251">
        <v>865.9</v>
      </c>
      <c r="I1142" s="249">
        <f t="shared" si="14"/>
        <v>0</v>
      </c>
      <c r="J1142" s="222"/>
      <c r="K1142" s="222"/>
    </row>
    <row r="1143" spans="1:11">
      <c r="A1143" s="6">
        <v>55</v>
      </c>
      <c r="B1143" s="222" t="s">
        <v>1565</v>
      </c>
      <c r="C1143" s="217">
        <v>1</v>
      </c>
      <c r="D1143" s="217">
        <v>727</v>
      </c>
      <c r="E1143" s="218" t="s">
        <v>1554</v>
      </c>
      <c r="F1143" s="219">
        <v>8</v>
      </c>
      <c r="G1143" s="249">
        <v>2983.5</v>
      </c>
      <c r="H1143" s="251">
        <v>2983.5</v>
      </c>
      <c r="I1143" s="249">
        <f t="shared" si="14"/>
        <v>0</v>
      </c>
      <c r="J1143" s="222"/>
      <c r="K1143" s="222"/>
    </row>
    <row r="1144" spans="1:11">
      <c r="A1144" s="6">
        <v>56</v>
      </c>
      <c r="B1144" s="222" t="s">
        <v>1593</v>
      </c>
      <c r="C1144" s="217">
        <v>1</v>
      </c>
      <c r="D1144" s="217">
        <v>729</v>
      </c>
      <c r="E1144" s="218" t="s">
        <v>1554</v>
      </c>
      <c r="F1144" s="219">
        <v>8</v>
      </c>
      <c r="G1144" s="249">
        <v>445.5</v>
      </c>
      <c r="H1144" s="251">
        <v>445.5</v>
      </c>
      <c r="I1144" s="249">
        <f t="shared" si="14"/>
        <v>0</v>
      </c>
      <c r="J1144" s="222"/>
      <c r="K1144" s="222"/>
    </row>
    <row r="1145" spans="1:11">
      <c r="A1145" s="6">
        <v>57</v>
      </c>
      <c r="B1145" s="222" t="s">
        <v>1594</v>
      </c>
      <c r="C1145" s="217">
        <v>1</v>
      </c>
      <c r="D1145" s="217">
        <v>730</v>
      </c>
      <c r="E1145" s="218" t="s">
        <v>1554</v>
      </c>
      <c r="F1145" s="219">
        <v>8</v>
      </c>
      <c r="G1145" s="249">
        <v>86.6</v>
      </c>
      <c r="H1145" s="251">
        <v>86.6</v>
      </c>
      <c r="I1145" s="249">
        <f t="shared" si="14"/>
        <v>0</v>
      </c>
      <c r="J1145" s="222"/>
      <c r="K1145" s="222"/>
    </row>
    <row r="1146" spans="1:11">
      <c r="A1146" s="6">
        <v>58</v>
      </c>
      <c r="B1146" s="222" t="s">
        <v>1595</v>
      </c>
      <c r="C1146" s="217">
        <v>1</v>
      </c>
      <c r="D1146" s="217">
        <v>731</v>
      </c>
      <c r="E1146" s="218" t="s">
        <v>1554</v>
      </c>
      <c r="F1146" s="219">
        <v>8</v>
      </c>
      <c r="G1146" s="249">
        <v>391.2</v>
      </c>
      <c r="H1146" s="251">
        <v>391.2</v>
      </c>
      <c r="I1146" s="249">
        <f t="shared" si="14"/>
        <v>0</v>
      </c>
      <c r="J1146" s="222"/>
      <c r="K1146" s="222"/>
    </row>
    <row r="1147" spans="1:11">
      <c r="A1147" s="6">
        <v>59</v>
      </c>
      <c r="B1147" s="222" t="s">
        <v>1596</v>
      </c>
      <c r="C1147" s="217">
        <v>1</v>
      </c>
      <c r="D1147" s="217">
        <v>732</v>
      </c>
      <c r="E1147" s="218" t="s">
        <v>1554</v>
      </c>
      <c r="F1147" s="219">
        <v>8</v>
      </c>
      <c r="G1147" s="249">
        <v>70</v>
      </c>
      <c r="H1147" s="251">
        <v>70</v>
      </c>
      <c r="I1147" s="249">
        <f t="shared" si="14"/>
        <v>0</v>
      </c>
      <c r="J1147" s="222"/>
      <c r="K1147" s="222"/>
    </row>
    <row r="1148" spans="1:11">
      <c r="A1148" s="6">
        <v>60</v>
      </c>
      <c r="B1148" s="222" t="s">
        <v>1597</v>
      </c>
      <c r="C1148" s="217">
        <v>1</v>
      </c>
      <c r="D1148" s="217">
        <v>733</v>
      </c>
      <c r="E1148" s="218" t="s">
        <v>1554</v>
      </c>
      <c r="F1148" s="219">
        <v>8</v>
      </c>
      <c r="G1148" s="249">
        <v>149.6</v>
      </c>
      <c r="H1148" s="251">
        <v>149.6</v>
      </c>
      <c r="I1148" s="249">
        <f t="shared" si="14"/>
        <v>0</v>
      </c>
      <c r="J1148" s="222"/>
      <c r="K1148" s="222"/>
    </row>
    <row r="1149" spans="1:11">
      <c r="A1149" s="6">
        <v>61</v>
      </c>
      <c r="B1149" s="222" t="s">
        <v>1598</v>
      </c>
      <c r="C1149" s="217">
        <v>1</v>
      </c>
      <c r="D1149" s="217">
        <v>734</v>
      </c>
      <c r="E1149" s="218" t="s">
        <v>1554</v>
      </c>
      <c r="F1149" s="219">
        <v>8</v>
      </c>
      <c r="G1149" s="249">
        <v>202.91</v>
      </c>
      <c r="H1149" s="251">
        <v>202.91</v>
      </c>
      <c r="I1149" s="249">
        <f t="shared" si="14"/>
        <v>0</v>
      </c>
      <c r="J1149" s="222"/>
      <c r="K1149" s="222"/>
    </row>
    <row r="1150" spans="1:11">
      <c r="A1150" s="6">
        <v>62</v>
      </c>
      <c r="B1150" s="222" t="s">
        <v>1599</v>
      </c>
      <c r="C1150" s="217">
        <v>1</v>
      </c>
      <c r="D1150" s="217">
        <v>735</v>
      </c>
      <c r="E1150" s="218" t="s">
        <v>1554</v>
      </c>
      <c r="F1150" s="219">
        <v>8</v>
      </c>
      <c r="G1150" s="249">
        <v>295</v>
      </c>
      <c r="H1150" s="251">
        <v>295</v>
      </c>
      <c r="I1150" s="249">
        <f t="shared" si="14"/>
        <v>0</v>
      </c>
      <c r="J1150" s="222"/>
      <c r="K1150" s="222"/>
    </row>
    <row r="1151" spans="1:11">
      <c r="A1151" s="6">
        <v>63</v>
      </c>
      <c r="B1151" s="222" t="s">
        <v>1593</v>
      </c>
      <c r="C1151" s="217">
        <v>1</v>
      </c>
      <c r="D1151" s="217">
        <v>736</v>
      </c>
      <c r="E1151" s="218" t="s">
        <v>1554</v>
      </c>
      <c r="F1151" s="219">
        <v>8</v>
      </c>
      <c r="G1151" s="249">
        <v>649</v>
      </c>
      <c r="H1151" s="251">
        <v>649</v>
      </c>
      <c r="I1151" s="249">
        <f t="shared" si="14"/>
        <v>0</v>
      </c>
      <c r="J1151" s="222"/>
      <c r="K1151" s="222"/>
    </row>
    <row r="1152" spans="1:11">
      <c r="A1152" s="6">
        <v>64</v>
      </c>
      <c r="B1152" s="222" t="s">
        <v>1600</v>
      </c>
      <c r="C1152" s="217">
        <v>1</v>
      </c>
      <c r="D1152" s="217">
        <v>737</v>
      </c>
      <c r="E1152" s="218" t="s">
        <v>1554</v>
      </c>
      <c r="F1152" s="219">
        <v>8</v>
      </c>
      <c r="G1152" s="249">
        <v>236</v>
      </c>
      <c r="H1152" s="251">
        <v>236</v>
      </c>
      <c r="I1152" s="249">
        <f t="shared" si="14"/>
        <v>0</v>
      </c>
      <c r="J1152" s="222"/>
      <c r="K1152" s="222"/>
    </row>
    <row r="1153" spans="1:11">
      <c r="A1153" s="6">
        <v>65</v>
      </c>
      <c r="B1153" s="222" t="s">
        <v>1601</v>
      </c>
      <c r="C1153" s="217">
        <v>1</v>
      </c>
      <c r="D1153" s="217">
        <v>738</v>
      </c>
      <c r="E1153" s="218" t="s">
        <v>1554</v>
      </c>
      <c r="F1153" s="219">
        <v>8</v>
      </c>
      <c r="G1153" s="249">
        <v>188.77</v>
      </c>
      <c r="H1153" s="251">
        <v>188.77</v>
      </c>
      <c r="I1153" s="249">
        <f t="shared" si="14"/>
        <v>0</v>
      </c>
      <c r="J1153" s="222"/>
      <c r="K1153" s="222"/>
    </row>
    <row r="1154" spans="1:11">
      <c r="A1154" s="6">
        <v>66</v>
      </c>
      <c r="B1154" s="222" t="s">
        <v>1602</v>
      </c>
      <c r="C1154" s="217">
        <v>1</v>
      </c>
      <c r="D1154" s="217">
        <v>739</v>
      </c>
      <c r="E1154" s="218" t="s">
        <v>1554</v>
      </c>
      <c r="F1154" s="219">
        <v>8</v>
      </c>
      <c r="G1154" s="249">
        <v>1073.8</v>
      </c>
      <c r="H1154" s="251">
        <v>1073.8</v>
      </c>
      <c r="I1154" s="249">
        <f t="shared" ref="I1154:I1219" si="15">G1154-H1154</f>
        <v>0</v>
      </c>
      <c r="J1154" s="222"/>
      <c r="K1154" s="222"/>
    </row>
    <row r="1155" spans="1:11">
      <c r="A1155" s="6">
        <v>67</v>
      </c>
      <c r="B1155" s="222" t="s">
        <v>1603</v>
      </c>
      <c r="C1155" s="217">
        <v>1</v>
      </c>
      <c r="D1155" s="217">
        <v>740</v>
      </c>
      <c r="E1155" s="218" t="s">
        <v>1554</v>
      </c>
      <c r="F1155" s="219">
        <v>8</v>
      </c>
      <c r="G1155" s="249">
        <v>2556.4499999999998</v>
      </c>
      <c r="H1155" s="251">
        <v>2556.4499999999998</v>
      </c>
      <c r="I1155" s="249">
        <f t="shared" si="15"/>
        <v>0</v>
      </c>
      <c r="J1155" s="222"/>
      <c r="K1155" s="222"/>
    </row>
    <row r="1156" spans="1:11">
      <c r="A1156" s="6">
        <v>68</v>
      </c>
      <c r="B1156" s="222" t="s">
        <v>1604</v>
      </c>
      <c r="C1156" s="217">
        <v>1</v>
      </c>
      <c r="D1156" s="217">
        <v>741</v>
      </c>
      <c r="E1156" s="218" t="s">
        <v>1554</v>
      </c>
      <c r="F1156" s="219">
        <v>8</v>
      </c>
      <c r="G1156" s="249">
        <v>1984.32</v>
      </c>
      <c r="H1156" s="251">
        <v>1984.32</v>
      </c>
      <c r="I1156" s="249">
        <f t="shared" si="15"/>
        <v>0</v>
      </c>
      <c r="J1156" s="222"/>
      <c r="K1156" s="222"/>
    </row>
    <row r="1157" spans="1:11">
      <c r="A1157" s="6">
        <v>69</v>
      </c>
      <c r="B1157" s="222" t="s">
        <v>1592</v>
      </c>
      <c r="C1157" s="217">
        <v>1</v>
      </c>
      <c r="D1157" s="217">
        <v>742</v>
      </c>
      <c r="E1157" s="218" t="s">
        <v>1554</v>
      </c>
      <c r="F1157" s="219">
        <v>8</v>
      </c>
      <c r="G1157" s="249">
        <v>305.37</v>
      </c>
      <c r="H1157" s="251">
        <v>305.37</v>
      </c>
      <c r="I1157" s="249">
        <f t="shared" si="15"/>
        <v>0</v>
      </c>
      <c r="J1157" s="222"/>
      <c r="K1157" s="222"/>
    </row>
    <row r="1158" spans="1:11">
      <c r="A1158" s="6">
        <v>70</v>
      </c>
      <c r="B1158" s="222" t="s">
        <v>1605</v>
      </c>
      <c r="C1158" s="217">
        <v>1</v>
      </c>
      <c r="D1158" s="217">
        <v>743</v>
      </c>
      <c r="E1158" s="218" t="s">
        <v>1554</v>
      </c>
      <c r="F1158" s="219">
        <v>8</v>
      </c>
      <c r="G1158" s="249">
        <v>983.97</v>
      </c>
      <c r="H1158" s="251">
        <v>983.97</v>
      </c>
      <c r="I1158" s="249">
        <f t="shared" si="15"/>
        <v>0</v>
      </c>
      <c r="J1158" s="222"/>
      <c r="K1158" s="222"/>
    </row>
    <row r="1159" spans="1:11">
      <c r="A1159" s="6">
        <v>71</v>
      </c>
      <c r="B1159" s="222" t="s">
        <v>1565</v>
      </c>
      <c r="C1159" s="217">
        <v>1</v>
      </c>
      <c r="D1159" s="217">
        <v>744</v>
      </c>
      <c r="E1159" s="218" t="s">
        <v>1554</v>
      </c>
      <c r="F1159" s="219">
        <v>8</v>
      </c>
      <c r="G1159" s="249">
        <v>803.79</v>
      </c>
      <c r="H1159" s="251">
        <v>803.79</v>
      </c>
      <c r="I1159" s="249">
        <f t="shared" si="15"/>
        <v>0</v>
      </c>
      <c r="J1159" s="222"/>
      <c r="K1159" s="222"/>
    </row>
    <row r="1160" spans="1:11">
      <c r="A1160" s="6">
        <v>72</v>
      </c>
      <c r="B1160" s="222" t="s">
        <v>1585</v>
      </c>
      <c r="C1160" s="217">
        <v>1</v>
      </c>
      <c r="D1160" s="217">
        <v>745</v>
      </c>
      <c r="E1160" s="218" t="s">
        <v>1554</v>
      </c>
      <c r="F1160" s="219">
        <v>8</v>
      </c>
      <c r="G1160" s="249">
        <v>186.03</v>
      </c>
      <c r="H1160" s="251">
        <v>186.03</v>
      </c>
      <c r="I1160" s="249">
        <f t="shared" si="15"/>
        <v>0</v>
      </c>
      <c r="J1160" s="222"/>
      <c r="K1160" s="222"/>
    </row>
    <row r="1161" spans="1:11">
      <c r="A1161" s="6">
        <v>73</v>
      </c>
      <c r="B1161" s="222" t="s">
        <v>1585</v>
      </c>
      <c r="C1161" s="217">
        <v>1</v>
      </c>
      <c r="D1161" s="217">
        <v>746</v>
      </c>
      <c r="E1161" s="218" t="s">
        <v>1554</v>
      </c>
      <c r="F1161" s="219">
        <v>8</v>
      </c>
      <c r="G1161" s="249">
        <v>223.47</v>
      </c>
      <c r="H1161" s="251">
        <v>223.47</v>
      </c>
      <c r="I1161" s="249">
        <f t="shared" si="15"/>
        <v>0</v>
      </c>
      <c r="J1161" s="222"/>
      <c r="K1161" s="222"/>
    </row>
    <row r="1162" spans="1:11">
      <c r="A1162" s="6">
        <v>74</v>
      </c>
      <c r="B1162" s="222" t="s">
        <v>1606</v>
      </c>
      <c r="C1162" s="217">
        <v>1</v>
      </c>
      <c r="D1162" s="217">
        <v>747</v>
      </c>
      <c r="E1162" s="218" t="s">
        <v>1554</v>
      </c>
      <c r="F1162" s="219">
        <v>8</v>
      </c>
      <c r="G1162" s="249">
        <v>146.25</v>
      </c>
      <c r="H1162" s="251">
        <v>146.25</v>
      </c>
      <c r="I1162" s="249">
        <f t="shared" si="15"/>
        <v>0</v>
      </c>
      <c r="J1162" s="222"/>
      <c r="K1162" s="222"/>
    </row>
    <row r="1163" spans="1:11">
      <c r="A1163" s="6">
        <v>75</v>
      </c>
      <c r="B1163" s="222" t="s">
        <v>1607</v>
      </c>
      <c r="C1163" s="217">
        <v>1</v>
      </c>
      <c r="D1163" s="217">
        <v>748</v>
      </c>
      <c r="E1163" s="218" t="s">
        <v>1554</v>
      </c>
      <c r="F1163" s="219">
        <v>8</v>
      </c>
      <c r="G1163" s="249">
        <v>324.08999999999997</v>
      </c>
      <c r="H1163" s="251">
        <v>324.08999999999997</v>
      </c>
      <c r="I1163" s="249">
        <f t="shared" si="15"/>
        <v>0</v>
      </c>
      <c r="J1163" s="222"/>
      <c r="K1163" s="222"/>
    </row>
    <row r="1164" spans="1:11">
      <c r="A1164" s="6">
        <v>76</v>
      </c>
      <c r="B1164" s="222" t="s">
        <v>1557</v>
      </c>
      <c r="C1164" s="217">
        <v>1</v>
      </c>
      <c r="D1164" s="217">
        <v>749</v>
      </c>
      <c r="E1164" s="218" t="s">
        <v>1554</v>
      </c>
      <c r="F1164" s="219">
        <v>8</v>
      </c>
      <c r="G1164" s="249">
        <v>226.6</v>
      </c>
      <c r="H1164" s="251">
        <v>226.6</v>
      </c>
      <c r="I1164" s="249">
        <f t="shared" si="15"/>
        <v>0</v>
      </c>
      <c r="J1164" s="222"/>
      <c r="K1164" s="222"/>
    </row>
    <row r="1165" spans="1:11">
      <c r="A1165" s="6">
        <v>77</v>
      </c>
      <c r="B1165" s="222" t="s">
        <v>1608</v>
      </c>
      <c r="C1165" s="217">
        <v>1</v>
      </c>
      <c r="D1165" s="217">
        <v>750</v>
      </c>
      <c r="E1165" s="218" t="s">
        <v>1554</v>
      </c>
      <c r="F1165" s="219">
        <v>8</v>
      </c>
      <c r="G1165" s="249">
        <v>319</v>
      </c>
      <c r="H1165" s="251">
        <v>319</v>
      </c>
      <c r="I1165" s="249">
        <f t="shared" si="15"/>
        <v>0</v>
      </c>
      <c r="J1165" s="222"/>
      <c r="K1165" s="222"/>
    </row>
    <row r="1166" spans="1:11" s="1" customFormat="1" ht="96">
      <c r="A1166" s="423" t="s">
        <v>5</v>
      </c>
      <c r="B1166" s="194" t="s">
        <v>155</v>
      </c>
      <c r="C1166" s="194" t="s">
        <v>156</v>
      </c>
      <c r="D1166" s="194" t="s">
        <v>8</v>
      </c>
      <c r="E1166" s="194" t="s">
        <v>157</v>
      </c>
      <c r="F1166" s="194" t="s">
        <v>158</v>
      </c>
      <c r="G1166" s="194" t="s">
        <v>10</v>
      </c>
      <c r="H1166" s="194" t="s">
        <v>159</v>
      </c>
      <c r="I1166" s="194" t="s">
        <v>160</v>
      </c>
      <c r="J1166" s="194" t="s">
        <v>161</v>
      </c>
      <c r="K1166" s="195" t="s">
        <v>14</v>
      </c>
    </row>
    <row r="1167" spans="1:11">
      <c r="A1167" s="6">
        <v>78</v>
      </c>
      <c r="B1167" s="222" t="s">
        <v>1608</v>
      </c>
      <c r="C1167" s="217">
        <v>1</v>
      </c>
      <c r="D1167" s="217">
        <v>751</v>
      </c>
      <c r="E1167" s="218" t="s">
        <v>1554</v>
      </c>
      <c r="F1167" s="219">
        <v>8</v>
      </c>
      <c r="G1167" s="249">
        <v>352</v>
      </c>
      <c r="H1167" s="251">
        <v>352</v>
      </c>
      <c r="I1167" s="249">
        <f t="shared" si="15"/>
        <v>0</v>
      </c>
      <c r="J1167" s="222"/>
      <c r="K1167" s="222"/>
    </row>
    <row r="1168" spans="1:11">
      <c r="A1168" s="6">
        <v>79</v>
      </c>
      <c r="B1168" s="222" t="s">
        <v>1592</v>
      </c>
      <c r="C1168" s="217">
        <v>1</v>
      </c>
      <c r="D1168" s="217">
        <v>752</v>
      </c>
      <c r="E1168" s="218" t="s">
        <v>1554</v>
      </c>
      <c r="F1168" s="219">
        <v>8</v>
      </c>
      <c r="G1168" s="249">
        <v>125.4</v>
      </c>
      <c r="H1168" s="251">
        <v>125.4</v>
      </c>
      <c r="I1168" s="249">
        <f t="shared" si="15"/>
        <v>0</v>
      </c>
      <c r="J1168" s="222"/>
      <c r="K1168" s="222"/>
    </row>
    <row r="1169" spans="1:11">
      <c r="A1169" s="6">
        <v>80</v>
      </c>
      <c r="B1169" s="222" t="s">
        <v>1609</v>
      </c>
      <c r="C1169" s="217">
        <v>1</v>
      </c>
      <c r="D1169" s="217">
        <v>753</v>
      </c>
      <c r="E1169" s="218" t="s">
        <v>1554</v>
      </c>
      <c r="F1169" s="219">
        <v>8</v>
      </c>
      <c r="G1169" s="249">
        <v>396</v>
      </c>
      <c r="H1169" s="251">
        <v>396</v>
      </c>
      <c r="I1169" s="249">
        <f t="shared" si="15"/>
        <v>0</v>
      </c>
      <c r="J1169" s="222"/>
      <c r="K1169" s="222"/>
    </row>
    <row r="1170" spans="1:11">
      <c r="A1170" s="6">
        <v>81</v>
      </c>
      <c r="B1170" s="222" t="s">
        <v>1585</v>
      </c>
      <c r="C1170" s="217">
        <v>1</v>
      </c>
      <c r="D1170" s="217">
        <v>754</v>
      </c>
      <c r="E1170" s="218" t="s">
        <v>1554</v>
      </c>
      <c r="F1170" s="219">
        <v>8</v>
      </c>
      <c r="G1170" s="249">
        <v>108.9</v>
      </c>
      <c r="H1170" s="251">
        <v>108.9</v>
      </c>
      <c r="I1170" s="249">
        <f t="shared" si="15"/>
        <v>0</v>
      </c>
      <c r="J1170" s="222"/>
      <c r="K1170" s="222"/>
    </row>
    <row r="1171" spans="1:11">
      <c r="A1171" s="6">
        <v>82</v>
      </c>
      <c r="B1171" s="222" t="s">
        <v>1610</v>
      </c>
      <c r="C1171" s="217">
        <v>1</v>
      </c>
      <c r="D1171" s="217">
        <v>757</v>
      </c>
      <c r="E1171" s="218" t="s">
        <v>1554</v>
      </c>
      <c r="F1171" s="219">
        <v>8</v>
      </c>
      <c r="G1171" s="249">
        <v>8.6</v>
      </c>
      <c r="H1171" s="251">
        <v>8.6</v>
      </c>
      <c r="I1171" s="249">
        <f t="shared" si="15"/>
        <v>0</v>
      </c>
      <c r="J1171" s="222"/>
      <c r="K1171" s="222"/>
    </row>
    <row r="1172" spans="1:11">
      <c r="A1172" s="6">
        <v>83</v>
      </c>
      <c r="B1172" s="222" t="s">
        <v>1592</v>
      </c>
      <c r="C1172" s="217">
        <v>1</v>
      </c>
      <c r="D1172" s="217">
        <v>758</v>
      </c>
      <c r="E1172" s="218" t="s">
        <v>1554</v>
      </c>
      <c r="F1172" s="219">
        <v>8</v>
      </c>
      <c r="G1172" s="249">
        <v>313.56</v>
      </c>
      <c r="H1172" s="251">
        <v>313.56</v>
      </c>
      <c r="I1172" s="249">
        <f t="shared" si="15"/>
        <v>0</v>
      </c>
      <c r="J1172" s="222"/>
      <c r="K1172" s="222"/>
    </row>
    <row r="1173" spans="1:11">
      <c r="A1173" s="6">
        <v>84</v>
      </c>
      <c r="B1173" s="222" t="s">
        <v>1611</v>
      </c>
      <c r="C1173" s="217">
        <v>1</v>
      </c>
      <c r="D1173" s="217">
        <v>759</v>
      </c>
      <c r="E1173" s="218" t="s">
        <v>1554</v>
      </c>
      <c r="F1173" s="219">
        <v>8</v>
      </c>
      <c r="G1173" s="249">
        <v>216.45</v>
      </c>
      <c r="H1173" s="251">
        <v>216.45</v>
      </c>
      <c r="I1173" s="249">
        <f t="shared" si="15"/>
        <v>0</v>
      </c>
      <c r="J1173" s="222"/>
      <c r="K1173" s="222"/>
    </row>
    <row r="1174" spans="1:11">
      <c r="A1174" s="6">
        <v>85</v>
      </c>
      <c r="B1174" s="222" t="s">
        <v>1612</v>
      </c>
      <c r="C1174" s="217">
        <v>1</v>
      </c>
      <c r="D1174" s="217">
        <v>760</v>
      </c>
      <c r="E1174" s="218" t="s">
        <v>1554</v>
      </c>
      <c r="F1174" s="219">
        <v>8</v>
      </c>
      <c r="G1174" s="249">
        <v>421.2</v>
      </c>
      <c r="H1174" s="251">
        <v>421.2</v>
      </c>
      <c r="I1174" s="249">
        <f t="shared" si="15"/>
        <v>0</v>
      </c>
      <c r="J1174" s="222"/>
      <c r="K1174" s="222"/>
    </row>
    <row r="1175" spans="1:11">
      <c r="A1175" s="6">
        <v>86</v>
      </c>
      <c r="B1175" s="222" t="s">
        <v>1613</v>
      </c>
      <c r="C1175" s="217">
        <v>1</v>
      </c>
      <c r="D1175" s="217">
        <v>761</v>
      </c>
      <c r="E1175" s="218" t="s">
        <v>1554</v>
      </c>
      <c r="F1175" s="219">
        <v>8</v>
      </c>
      <c r="G1175" s="249">
        <v>374.4</v>
      </c>
      <c r="H1175" s="251">
        <v>374.4</v>
      </c>
      <c r="I1175" s="249">
        <f t="shared" si="15"/>
        <v>0</v>
      </c>
      <c r="J1175" s="222"/>
      <c r="K1175" s="222"/>
    </row>
    <row r="1176" spans="1:11">
      <c r="A1176" s="6">
        <v>87</v>
      </c>
      <c r="B1176" s="222" t="s">
        <v>1565</v>
      </c>
      <c r="C1176" s="217">
        <v>1</v>
      </c>
      <c r="D1176" s="217">
        <v>762</v>
      </c>
      <c r="E1176" s="218" t="s">
        <v>1554</v>
      </c>
      <c r="F1176" s="219">
        <v>8</v>
      </c>
      <c r="G1176" s="249">
        <v>121.68</v>
      </c>
      <c r="H1176" s="251">
        <v>121.68</v>
      </c>
      <c r="I1176" s="249">
        <f t="shared" si="15"/>
        <v>0</v>
      </c>
      <c r="J1176" s="222"/>
      <c r="K1176" s="222"/>
    </row>
    <row r="1177" spans="1:11">
      <c r="A1177" s="6">
        <v>88</v>
      </c>
      <c r="B1177" s="222" t="s">
        <v>1614</v>
      </c>
      <c r="C1177" s="217">
        <v>1</v>
      </c>
      <c r="D1177" s="217">
        <v>763</v>
      </c>
      <c r="E1177" s="218" t="s">
        <v>1554</v>
      </c>
      <c r="F1177" s="219">
        <v>8</v>
      </c>
      <c r="G1177" s="249">
        <v>444.6</v>
      </c>
      <c r="H1177" s="251">
        <v>444.6</v>
      </c>
      <c r="I1177" s="249">
        <f t="shared" si="15"/>
        <v>0</v>
      </c>
      <c r="J1177" s="222"/>
      <c r="K1177" s="222"/>
    </row>
    <row r="1178" spans="1:11">
      <c r="A1178" s="6">
        <v>89</v>
      </c>
      <c r="B1178" s="222" t="s">
        <v>1607</v>
      </c>
      <c r="C1178" s="217">
        <v>1</v>
      </c>
      <c r="D1178" s="217">
        <v>764</v>
      </c>
      <c r="E1178" s="218" t="s">
        <v>1554</v>
      </c>
      <c r="F1178" s="219">
        <v>8</v>
      </c>
      <c r="G1178" s="249">
        <v>183.7</v>
      </c>
      <c r="H1178" s="251">
        <v>183.7</v>
      </c>
      <c r="I1178" s="249">
        <f t="shared" si="15"/>
        <v>0</v>
      </c>
      <c r="J1178" s="222"/>
      <c r="K1178" s="222"/>
    </row>
    <row r="1179" spans="1:11">
      <c r="A1179" s="6">
        <v>90</v>
      </c>
      <c r="B1179" s="222" t="s">
        <v>1615</v>
      </c>
      <c r="C1179" s="217">
        <v>1</v>
      </c>
      <c r="D1179" s="217">
        <v>765</v>
      </c>
      <c r="E1179" s="218" t="s">
        <v>1554</v>
      </c>
      <c r="F1179" s="219">
        <v>8</v>
      </c>
      <c r="G1179" s="249">
        <v>185</v>
      </c>
      <c r="H1179" s="251">
        <v>185</v>
      </c>
      <c r="I1179" s="249">
        <f t="shared" si="15"/>
        <v>0</v>
      </c>
      <c r="J1179" s="222"/>
      <c r="K1179" s="222"/>
    </row>
    <row r="1180" spans="1:11">
      <c r="A1180" s="6">
        <v>91</v>
      </c>
      <c r="B1180" s="222" t="s">
        <v>1616</v>
      </c>
      <c r="C1180" s="217">
        <v>1</v>
      </c>
      <c r="D1180" s="217">
        <v>767</v>
      </c>
      <c r="E1180" s="218" t="s">
        <v>1554</v>
      </c>
      <c r="F1180" s="219">
        <v>8</v>
      </c>
      <c r="G1180" s="249">
        <v>766.8</v>
      </c>
      <c r="H1180" s="251">
        <v>766.8</v>
      </c>
      <c r="I1180" s="249">
        <f t="shared" si="15"/>
        <v>0</v>
      </c>
      <c r="J1180" s="222"/>
      <c r="K1180" s="222"/>
    </row>
    <row r="1181" spans="1:11">
      <c r="A1181" s="6">
        <v>92</v>
      </c>
      <c r="B1181" s="222" t="s">
        <v>1617</v>
      </c>
      <c r="C1181" s="217">
        <v>1</v>
      </c>
      <c r="D1181" s="217">
        <v>768</v>
      </c>
      <c r="E1181" s="218" t="s">
        <v>1554</v>
      </c>
      <c r="F1181" s="219">
        <v>8</v>
      </c>
      <c r="G1181" s="249">
        <v>118.8</v>
      </c>
      <c r="H1181" s="251">
        <v>118.8</v>
      </c>
      <c r="I1181" s="249">
        <f t="shared" si="15"/>
        <v>0</v>
      </c>
      <c r="J1181" s="222"/>
      <c r="K1181" s="222"/>
    </row>
    <row r="1182" spans="1:11">
      <c r="A1182" s="6">
        <v>93</v>
      </c>
      <c r="B1182" s="222" t="s">
        <v>1618</v>
      </c>
      <c r="C1182" s="217">
        <v>1</v>
      </c>
      <c r="D1182" s="217">
        <v>769</v>
      </c>
      <c r="E1182" s="218" t="s">
        <v>1554</v>
      </c>
      <c r="F1182" s="219">
        <v>8</v>
      </c>
      <c r="G1182" s="249">
        <v>218.12</v>
      </c>
      <c r="H1182" s="251">
        <v>218.12</v>
      </c>
      <c r="I1182" s="249">
        <f t="shared" si="15"/>
        <v>0</v>
      </c>
      <c r="J1182" s="222"/>
      <c r="K1182" s="222"/>
    </row>
    <row r="1183" spans="1:11">
      <c r="A1183" s="6">
        <v>94</v>
      </c>
      <c r="B1183" s="222" t="s">
        <v>1619</v>
      </c>
      <c r="C1183" s="217">
        <v>1</v>
      </c>
      <c r="D1183" s="217">
        <v>770</v>
      </c>
      <c r="E1183" s="218" t="s">
        <v>1554</v>
      </c>
      <c r="F1183" s="219">
        <v>8</v>
      </c>
      <c r="G1183" s="249">
        <v>30.8</v>
      </c>
      <c r="H1183" s="251">
        <v>30.8</v>
      </c>
      <c r="I1183" s="249">
        <f t="shared" si="15"/>
        <v>0</v>
      </c>
      <c r="J1183" s="222"/>
      <c r="K1183" s="222"/>
    </row>
    <row r="1184" spans="1:11">
      <c r="A1184" s="6">
        <v>95</v>
      </c>
      <c r="B1184" s="222" t="s">
        <v>1620</v>
      </c>
      <c r="C1184" s="217">
        <v>1</v>
      </c>
      <c r="D1184" s="217">
        <v>771</v>
      </c>
      <c r="E1184" s="218" t="s">
        <v>1554</v>
      </c>
      <c r="F1184" s="219">
        <v>8</v>
      </c>
      <c r="G1184" s="249">
        <v>68.2</v>
      </c>
      <c r="H1184" s="251">
        <v>68.2</v>
      </c>
      <c r="I1184" s="249">
        <f t="shared" si="15"/>
        <v>0</v>
      </c>
      <c r="J1184" s="222"/>
      <c r="K1184" s="222"/>
    </row>
    <row r="1185" spans="1:11">
      <c r="A1185" s="6">
        <v>96</v>
      </c>
      <c r="B1185" s="222" t="s">
        <v>1621</v>
      </c>
      <c r="C1185" s="217">
        <v>1</v>
      </c>
      <c r="D1185" s="217">
        <v>772</v>
      </c>
      <c r="E1185" s="218" t="s">
        <v>1554</v>
      </c>
      <c r="F1185" s="219">
        <v>8</v>
      </c>
      <c r="G1185" s="249">
        <v>81.400000000000006</v>
      </c>
      <c r="H1185" s="251">
        <v>81.400000000000006</v>
      </c>
      <c r="I1185" s="249">
        <f t="shared" si="15"/>
        <v>0</v>
      </c>
      <c r="J1185" s="222"/>
      <c r="K1185" s="222"/>
    </row>
    <row r="1186" spans="1:11">
      <c r="A1186" s="6">
        <v>97</v>
      </c>
      <c r="B1186" s="222" t="s">
        <v>1622</v>
      </c>
      <c r="C1186" s="217">
        <v>1</v>
      </c>
      <c r="D1186" s="217">
        <v>773</v>
      </c>
      <c r="E1186" s="218" t="s">
        <v>1554</v>
      </c>
      <c r="F1186" s="219">
        <v>8</v>
      </c>
      <c r="G1186" s="249">
        <v>77</v>
      </c>
      <c r="H1186" s="251">
        <v>77</v>
      </c>
      <c r="I1186" s="249">
        <f t="shared" si="15"/>
        <v>0</v>
      </c>
      <c r="J1186" s="222"/>
      <c r="K1186" s="222"/>
    </row>
    <row r="1187" spans="1:11">
      <c r="A1187" s="6">
        <v>98</v>
      </c>
      <c r="B1187" s="222" t="s">
        <v>1623</v>
      </c>
      <c r="C1187" s="217">
        <v>1</v>
      </c>
      <c r="D1187" s="217">
        <v>775</v>
      </c>
      <c r="E1187" s="218" t="s">
        <v>1554</v>
      </c>
      <c r="F1187" s="219">
        <v>8</v>
      </c>
      <c r="G1187" s="249">
        <v>68.7</v>
      </c>
      <c r="H1187" s="251">
        <v>68.7</v>
      </c>
      <c r="I1187" s="249">
        <f t="shared" si="15"/>
        <v>0</v>
      </c>
      <c r="J1187" s="222"/>
      <c r="K1187" s="222"/>
    </row>
    <row r="1188" spans="1:11">
      <c r="A1188" s="6">
        <v>99</v>
      </c>
      <c r="B1188" s="222" t="s">
        <v>1624</v>
      </c>
      <c r="C1188" s="217">
        <v>1</v>
      </c>
      <c r="D1188" s="217">
        <v>776</v>
      </c>
      <c r="E1188" s="218" t="s">
        <v>1554</v>
      </c>
      <c r="F1188" s="219">
        <v>8</v>
      </c>
      <c r="G1188" s="249">
        <v>86</v>
      </c>
      <c r="H1188" s="251">
        <v>86</v>
      </c>
      <c r="I1188" s="249">
        <f t="shared" si="15"/>
        <v>0</v>
      </c>
      <c r="J1188" s="222"/>
      <c r="K1188" s="222"/>
    </row>
    <row r="1189" spans="1:11">
      <c r="A1189" s="6">
        <v>100</v>
      </c>
      <c r="B1189" s="224" t="s">
        <v>1625</v>
      </c>
      <c r="C1189" s="217">
        <v>1</v>
      </c>
      <c r="D1189" s="225">
        <v>787</v>
      </c>
      <c r="E1189" s="218" t="s">
        <v>1554</v>
      </c>
      <c r="F1189" s="219">
        <v>8</v>
      </c>
      <c r="G1189" s="249">
        <v>37.950000000000003</v>
      </c>
      <c r="H1189" s="251">
        <v>37.950000000000003</v>
      </c>
      <c r="I1189" s="249">
        <f t="shared" si="15"/>
        <v>0</v>
      </c>
      <c r="J1189" s="222"/>
      <c r="K1189" s="222"/>
    </row>
    <row r="1190" spans="1:11">
      <c r="A1190" s="6">
        <v>101</v>
      </c>
      <c r="B1190" s="222" t="s">
        <v>1597</v>
      </c>
      <c r="C1190" s="217">
        <v>1</v>
      </c>
      <c r="D1190" s="217">
        <v>794</v>
      </c>
      <c r="E1190" s="218" t="s">
        <v>1554</v>
      </c>
      <c r="F1190" s="219">
        <v>8</v>
      </c>
      <c r="G1190" s="249">
        <v>2712.4</v>
      </c>
      <c r="H1190" s="251">
        <v>2712.4</v>
      </c>
      <c r="I1190" s="249">
        <f t="shared" si="15"/>
        <v>0</v>
      </c>
      <c r="J1190" s="222"/>
      <c r="K1190" s="222"/>
    </row>
    <row r="1191" spans="1:11">
      <c r="A1191" s="6">
        <v>102</v>
      </c>
      <c r="B1191" s="222" t="s">
        <v>1626</v>
      </c>
      <c r="C1191" s="217">
        <v>1</v>
      </c>
      <c r="D1191" s="217">
        <v>795</v>
      </c>
      <c r="E1191" s="218" t="s">
        <v>1554</v>
      </c>
      <c r="F1191" s="219">
        <v>8</v>
      </c>
      <c r="G1191" s="249">
        <v>1672</v>
      </c>
      <c r="H1191" s="251">
        <v>1672</v>
      </c>
      <c r="I1191" s="249">
        <f t="shared" si="15"/>
        <v>0</v>
      </c>
      <c r="J1191" s="222"/>
      <c r="K1191" s="222"/>
    </row>
    <row r="1192" spans="1:11">
      <c r="A1192" s="6">
        <v>103</v>
      </c>
      <c r="B1192" s="222" t="s">
        <v>1627</v>
      </c>
      <c r="C1192" s="217">
        <v>1</v>
      </c>
      <c r="D1192" s="217">
        <v>798</v>
      </c>
      <c r="E1192" s="218" t="s">
        <v>1554</v>
      </c>
      <c r="F1192" s="219">
        <v>8</v>
      </c>
      <c r="G1192" s="249">
        <v>290.5</v>
      </c>
      <c r="H1192" s="251">
        <v>290.5</v>
      </c>
      <c r="I1192" s="249">
        <f t="shared" si="15"/>
        <v>0</v>
      </c>
      <c r="J1192" s="222"/>
      <c r="K1192" s="222"/>
    </row>
    <row r="1193" spans="1:11">
      <c r="A1193" s="6">
        <v>104</v>
      </c>
      <c r="B1193" s="222" t="s">
        <v>1628</v>
      </c>
      <c r="C1193" s="217">
        <v>1</v>
      </c>
      <c r="D1193" s="217">
        <v>811</v>
      </c>
      <c r="E1193" s="218" t="s">
        <v>1554</v>
      </c>
      <c r="F1193" s="219">
        <v>10</v>
      </c>
      <c r="G1193" s="249">
        <v>85.44</v>
      </c>
      <c r="H1193" s="251">
        <v>85.44</v>
      </c>
      <c r="I1193" s="249">
        <f t="shared" si="15"/>
        <v>0</v>
      </c>
      <c r="J1193" s="222"/>
      <c r="K1193" s="222"/>
    </row>
    <row r="1194" spans="1:11">
      <c r="A1194" s="6">
        <v>105</v>
      </c>
      <c r="B1194" s="222" t="s">
        <v>1629</v>
      </c>
      <c r="C1194" s="217">
        <v>1</v>
      </c>
      <c r="D1194" s="217">
        <v>812</v>
      </c>
      <c r="E1194" s="218" t="s">
        <v>1554</v>
      </c>
      <c r="F1194" s="219">
        <v>10</v>
      </c>
      <c r="G1194" s="249">
        <v>167.58</v>
      </c>
      <c r="H1194" s="251">
        <v>167.58</v>
      </c>
      <c r="I1194" s="249">
        <f t="shared" si="15"/>
        <v>0</v>
      </c>
      <c r="J1194" s="222"/>
      <c r="K1194" s="222"/>
    </row>
    <row r="1195" spans="1:11">
      <c r="A1195" s="6">
        <v>106</v>
      </c>
      <c r="B1195" s="222" t="s">
        <v>1592</v>
      </c>
      <c r="C1195" s="217">
        <v>1</v>
      </c>
      <c r="D1195" s="217">
        <v>814</v>
      </c>
      <c r="E1195" s="218" t="s">
        <v>1554</v>
      </c>
      <c r="F1195" s="219">
        <v>8</v>
      </c>
      <c r="G1195" s="249">
        <v>221</v>
      </c>
      <c r="H1195" s="251">
        <v>221</v>
      </c>
      <c r="I1195" s="249">
        <f t="shared" si="15"/>
        <v>0</v>
      </c>
      <c r="J1195" s="222"/>
      <c r="K1195" s="222"/>
    </row>
    <row r="1196" spans="1:11">
      <c r="A1196" s="6">
        <v>107</v>
      </c>
      <c r="B1196" s="222" t="s">
        <v>1577</v>
      </c>
      <c r="C1196" s="217">
        <v>1</v>
      </c>
      <c r="D1196" s="217">
        <v>821</v>
      </c>
      <c r="E1196" s="218" t="s">
        <v>1554</v>
      </c>
      <c r="F1196" s="219">
        <v>8</v>
      </c>
      <c r="G1196" s="249">
        <v>1020</v>
      </c>
      <c r="H1196" s="251">
        <v>1020</v>
      </c>
      <c r="I1196" s="249">
        <f t="shared" si="15"/>
        <v>0</v>
      </c>
      <c r="J1196" s="222"/>
      <c r="K1196" s="222"/>
    </row>
    <row r="1197" spans="1:11" s="1" customFormat="1" ht="96">
      <c r="A1197" s="423" t="s">
        <v>5</v>
      </c>
      <c r="B1197" s="194" t="s">
        <v>155</v>
      </c>
      <c r="C1197" s="194" t="s">
        <v>156</v>
      </c>
      <c r="D1197" s="194" t="s">
        <v>8</v>
      </c>
      <c r="E1197" s="194" t="s">
        <v>157</v>
      </c>
      <c r="F1197" s="194" t="s">
        <v>158</v>
      </c>
      <c r="G1197" s="194" t="s">
        <v>10</v>
      </c>
      <c r="H1197" s="194" t="s">
        <v>159</v>
      </c>
      <c r="I1197" s="194" t="s">
        <v>160</v>
      </c>
      <c r="J1197" s="194" t="s">
        <v>161</v>
      </c>
      <c r="K1197" s="195" t="s">
        <v>14</v>
      </c>
    </row>
    <row r="1198" spans="1:11">
      <c r="A1198" s="6">
        <v>108</v>
      </c>
      <c r="B1198" s="222" t="s">
        <v>1592</v>
      </c>
      <c r="C1198" s="217">
        <v>1</v>
      </c>
      <c r="D1198" s="217">
        <v>822</v>
      </c>
      <c r="E1198" s="218" t="s">
        <v>1554</v>
      </c>
      <c r="F1198" s="219">
        <v>8</v>
      </c>
      <c r="G1198" s="249">
        <v>155</v>
      </c>
      <c r="H1198" s="251">
        <v>155</v>
      </c>
      <c r="I1198" s="249">
        <f t="shared" si="15"/>
        <v>0</v>
      </c>
      <c r="J1198" s="222"/>
      <c r="K1198" s="222"/>
    </row>
    <row r="1199" spans="1:11">
      <c r="A1199" s="6">
        <v>109</v>
      </c>
      <c r="B1199" s="222" t="s">
        <v>1630</v>
      </c>
      <c r="C1199" s="217">
        <v>1</v>
      </c>
      <c r="D1199" s="217">
        <v>823</v>
      </c>
      <c r="E1199" s="218" t="s">
        <v>1554</v>
      </c>
      <c r="F1199" s="219">
        <v>8</v>
      </c>
      <c r="G1199" s="249">
        <v>906.84</v>
      </c>
      <c r="H1199" s="251">
        <v>906.84</v>
      </c>
      <c r="I1199" s="249">
        <f t="shared" si="15"/>
        <v>0</v>
      </c>
      <c r="J1199" s="222"/>
      <c r="K1199" s="222"/>
    </row>
    <row r="1200" spans="1:11">
      <c r="A1200" s="6">
        <v>110</v>
      </c>
      <c r="B1200" s="222" t="s">
        <v>1631</v>
      </c>
      <c r="C1200" s="217">
        <v>1</v>
      </c>
      <c r="D1200" s="217">
        <v>828</v>
      </c>
      <c r="E1200" s="218" t="s">
        <v>1554</v>
      </c>
      <c r="F1200" s="219">
        <v>8</v>
      </c>
      <c r="G1200" s="249">
        <v>100.85</v>
      </c>
      <c r="H1200" s="251">
        <v>100.85</v>
      </c>
      <c r="I1200" s="249">
        <f t="shared" si="15"/>
        <v>0</v>
      </c>
      <c r="J1200" s="222"/>
      <c r="K1200" s="222"/>
    </row>
    <row r="1201" spans="1:11">
      <c r="A1201" s="6">
        <v>111</v>
      </c>
      <c r="B1201" s="222" t="s">
        <v>1632</v>
      </c>
      <c r="C1201" s="217">
        <v>1</v>
      </c>
      <c r="D1201" s="217">
        <v>831</v>
      </c>
      <c r="E1201" s="218" t="s">
        <v>1554</v>
      </c>
      <c r="F1201" s="219">
        <v>8</v>
      </c>
      <c r="G1201" s="249">
        <v>435.9</v>
      </c>
      <c r="H1201" s="251">
        <v>435.9</v>
      </c>
      <c r="I1201" s="249">
        <f t="shared" si="15"/>
        <v>0</v>
      </c>
      <c r="J1201" s="222"/>
      <c r="K1201" s="222"/>
    </row>
    <row r="1202" spans="1:11">
      <c r="A1202" s="6">
        <v>112</v>
      </c>
      <c r="B1202" s="224" t="s">
        <v>1633</v>
      </c>
      <c r="C1202" s="217">
        <v>1</v>
      </c>
      <c r="D1202" s="225">
        <v>840</v>
      </c>
      <c r="E1202" s="218" t="s">
        <v>1554</v>
      </c>
      <c r="F1202" s="219">
        <v>8</v>
      </c>
      <c r="G1202" s="249">
        <v>85</v>
      </c>
      <c r="H1202" s="251">
        <v>85</v>
      </c>
      <c r="I1202" s="249">
        <f t="shared" si="15"/>
        <v>0</v>
      </c>
      <c r="J1202" s="222"/>
      <c r="K1202" s="222"/>
    </row>
    <row r="1203" spans="1:11">
      <c r="A1203" s="6">
        <v>113</v>
      </c>
      <c r="B1203" s="222" t="s">
        <v>1634</v>
      </c>
      <c r="C1203" s="217">
        <v>1</v>
      </c>
      <c r="D1203" s="217">
        <v>842</v>
      </c>
      <c r="E1203" s="218" t="s">
        <v>1554</v>
      </c>
      <c r="F1203" s="219">
        <v>8</v>
      </c>
      <c r="G1203" s="249">
        <v>800</v>
      </c>
      <c r="H1203" s="251">
        <v>800</v>
      </c>
      <c r="I1203" s="249">
        <f t="shared" si="15"/>
        <v>0</v>
      </c>
      <c r="J1203" s="222"/>
      <c r="K1203" s="222"/>
    </row>
    <row r="1204" spans="1:11">
      <c r="A1204" s="6">
        <v>114</v>
      </c>
      <c r="B1204" s="222" t="s">
        <v>1635</v>
      </c>
      <c r="C1204" s="217">
        <v>1</v>
      </c>
      <c r="D1204" s="217">
        <v>843</v>
      </c>
      <c r="E1204" s="218" t="s">
        <v>1554</v>
      </c>
      <c r="F1204" s="219">
        <v>8</v>
      </c>
      <c r="G1204" s="249">
        <v>111.96</v>
      </c>
      <c r="H1204" s="251">
        <v>111.96</v>
      </c>
      <c r="I1204" s="249">
        <f t="shared" si="15"/>
        <v>0</v>
      </c>
      <c r="J1204" s="222"/>
      <c r="K1204" s="222"/>
    </row>
    <row r="1205" spans="1:11">
      <c r="A1205" s="6">
        <v>115</v>
      </c>
      <c r="B1205" s="222" t="s">
        <v>1628</v>
      </c>
      <c r="C1205" s="217">
        <v>1</v>
      </c>
      <c r="D1205" s="217">
        <v>844</v>
      </c>
      <c r="E1205" s="218" t="s">
        <v>1554</v>
      </c>
      <c r="F1205" s="219">
        <v>8</v>
      </c>
      <c r="G1205" s="249">
        <v>85.44</v>
      </c>
      <c r="H1205" s="251">
        <v>85.44</v>
      </c>
      <c r="I1205" s="249">
        <f t="shared" si="15"/>
        <v>0</v>
      </c>
      <c r="J1205" s="222"/>
      <c r="K1205" s="222"/>
    </row>
    <row r="1206" spans="1:11">
      <c r="A1206" s="6">
        <v>116</v>
      </c>
      <c r="B1206" s="222" t="s">
        <v>1623</v>
      </c>
      <c r="C1206" s="217">
        <v>1</v>
      </c>
      <c r="D1206" s="217">
        <v>853</v>
      </c>
      <c r="E1206" s="218" t="s">
        <v>1554</v>
      </c>
      <c r="F1206" s="219">
        <v>8</v>
      </c>
      <c r="G1206" s="249">
        <v>46.15</v>
      </c>
      <c r="H1206" s="251">
        <v>46.15</v>
      </c>
      <c r="I1206" s="249">
        <f t="shared" si="15"/>
        <v>0</v>
      </c>
      <c r="J1206" s="222"/>
      <c r="K1206" s="222"/>
    </row>
    <row r="1207" spans="1:11">
      <c r="A1207" s="6">
        <v>117</v>
      </c>
      <c r="B1207" s="222" t="s">
        <v>1636</v>
      </c>
      <c r="C1207" s="217">
        <v>1</v>
      </c>
      <c r="D1207" s="217">
        <v>856</v>
      </c>
      <c r="E1207" s="218" t="s">
        <v>1554</v>
      </c>
      <c r="F1207" s="219">
        <v>8</v>
      </c>
      <c r="G1207" s="249">
        <v>515.89</v>
      </c>
      <c r="H1207" s="251">
        <v>515.89</v>
      </c>
      <c r="I1207" s="249">
        <f t="shared" si="15"/>
        <v>0</v>
      </c>
      <c r="J1207" s="222"/>
      <c r="K1207" s="222"/>
    </row>
    <row r="1208" spans="1:11">
      <c r="A1208" s="6">
        <v>118</v>
      </c>
      <c r="B1208" s="224" t="s">
        <v>1637</v>
      </c>
      <c r="C1208" s="217">
        <v>1</v>
      </c>
      <c r="D1208" s="225">
        <v>859</v>
      </c>
      <c r="E1208" s="218" t="s">
        <v>1554</v>
      </c>
      <c r="F1208" s="219">
        <v>8</v>
      </c>
      <c r="G1208" s="249">
        <v>367.52</v>
      </c>
      <c r="H1208" s="251">
        <v>367.52</v>
      </c>
      <c r="I1208" s="249">
        <f t="shared" si="15"/>
        <v>0</v>
      </c>
      <c r="J1208" s="222"/>
      <c r="K1208" s="222"/>
    </row>
    <row r="1209" spans="1:11">
      <c r="A1209" s="6">
        <v>119</v>
      </c>
      <c r="B1209" s="224" t="s">
        <v>1638</v>
      </c>
      <c r="C1209" s="217">
        <v>1</v>
      </c>
      <c r="D1209" s="225">
        <v>860</v>
      </c>
      <c r="E1209" s="218" t="s">
        <v>1554</v>
      </c>
      <c r="F1209" s="219">
        <v>8</v>
      </c>
      <c r="G1209" s="249">
        <v>1920</v>
      </c>
      <c r="H1209" s="251">
        <v>1920</v>
      </c>
      <c r="I1209" s="249">
        <f t="shared" si="15"/>
        <v>0</v>
      </c>
      <c r="J1209" s="222"/>
      <c r="K1209" s="222"/>
    </row>
    <row r="1210" spans="1:11">
      <c r="A1210" s="6">
        <v>120</v>
      </c>
      <c r="B1210" s="222" t="s">
        <v>1639</v>
      </c>
      <c r="C1210" s="217">
        <v>1</v>
      </c>
      <c r="D1210" s="217">
        <v>861</v>
      </c>
      <c r="E1210" s="218" t="s">
        <v>1554</v>
      </c>
      <c r="F1210" s="219">
        <v>8</v>
      </c>
      <c r="G1210" s="249">
        <v>590</v>
      </c>
      <c r="H1210" s="251">
        <v>590</v>
      </c>
      <c r="I1210" s="249">
        <f t="shared" si="15"/>
        <v>0</v>
      </c>
      <c r="J1210" s="222"/>
      <c r="K1210" s="222"/>
    </row>
    <row r="1211" spans="1:11">
      <c r="A1211" s="6">
        <v>121</v>
      </c>
      <c r="B1211" s="222" t="s">
        <v>1640</v>
      </c>
      <c r="C1211" s="217">
        <v>1</v>
      </c>
      <c r="D1211" s="217">
        <v>872</v>
      </c>
      <c r="E1211" s="218" t="s">
        <v>1554</v>
      </c>
      <c r="F1211" s="219">
        <v>8</v>
      </c>
      <c r="G1211" s="249">
        <v>97.08</v>
      </c>
      <c r="H1211" s="251">
        <v>97.08</v>
      </c>
      <c r="I1211" s="249">
        <f t="shared" si="15"/>
        <v>0</v>
      </c>
      <c r="J1211" s="222"/>
      <c r="K1211" s="222"/>
    </row>
    <row r="1212" spans="1:11">
      <c r="A1212" s="6">
        <v>122</v>
      </c>
      <c r="B1212" s="222" t="s">
        <v>1641</v>
      </c>
      <c r="C1212" s="217">
        <v>1</v>
      </c>
      <c r="D1212" s="217">
        <v>874</v>
      </c>
      <c r="E1212" s="218" t="s">
        <v>1554</v>
      </c>
      <c r="F1212" s="219">
        <v>8</v>
      </c>
      <c r="G1212" s="249">
        <v>602.21</v>
      </c>
      <c r="H1212" s="251">
        <v>602.21</v>
      </c>
      <c r="I1212" s="249">
        <f t="shared" si="15"/>
        <v>0</v>
      </c>
      <c r="J1212" s="222"/>
      <c r="K1212" s="222"/>
    </row>
    <row r="1213" spans="1:11">
      <c r="A1213" s="6">
        <v>123</v>
      </c>
      <c r="B1213" s="222" t="s">
        <v>1623</v>
      </c>
      <c r="C1213" s="217">
        <v>1</v>
      </c>
      <c r="D1213" s="217">
        <v>885</v>
      </c>
      <c r="E1213" s="218" t="s">
        <v>1642</v>
      </c>
      <c r="F1213" s="219">
        <v>8</v>
      </c>
      <c r="G1213" s="249">
        <v>126.92</v>
      </c>
      <c r="H1213" s="251">
        <v>126.92</v>
      </c>
      <c r="I1213" s="249">
        <f t="shared" si="15"/>
        <v>0</v>
      </c>
      <c r="J1213" s="222"/>
      <c r="K1213" s="222"/>
    </row>
    <row r="1214" spans="1:11">
      <c r="A1214" s="6">
        <v>124</v>
      </c>
      <c r="B1214" s="224" t="s">
        <v>1643</v>
      </c>
      <c r="C1214" s="217">
        <v>1</v>
      </c>
      <c r="D1214" s="225">
        <v>887</v>
      </c>
      <c r="E1214" s="218" t="s">
        <v>1644</v>
      </c>
      <c r="F1214" s="219">
        <v>8</v>
      </c>
      <c r="G1214" s="249">
        <v>21.36</v>
      </c>
      <c r="H1214" s="251">
        <v>21.36</v>
      </c>
      <c r="I1214" s="249">
        <f t="shared" si="15"/>
        <v>0</v>
      </c>
      <c r="J1214" s="222"/>
      <c r="K1214" s="222"/>
    </row>
    <row r="1215" spans="1:11">
      <c r="A1215" s="6">
        <v>125</v>
      </c>
      <c r="B1215" s="222" t="s">
        <v>1628</v>
      </c>
      <c r="C1215" s="217">
        <v>1</v>
      </c>
      <c r="D1215" s="217">
        <v>888</v>
      </c>
      <c r="E1215" s="218" t="s">
        <v>1645</v>
      </c>
      <c r="F1215" s="219">
        <v>8</v>
      </c>
      <c r="G1215" s="249">
        <v>427.35</v>
      </c>
      <c r="H1215" s="251">
        <v>427.35</v>
      </c>
      <c r="I1215" s="249">
        <f t="shared" si="15"/>
        <v>0</v>
      </c>
      <c r="J1215" s="222"/>
      <c r="K1215" s="222"/>
    </row>
    <row r="1216" spans="1:11">
      <c r="A1216" s="6">
        <v>126</v>
      </c>
      <c r="B1216" s="222" t="s">
        <v>1646</v>
      </c>
      <c r="C1216" s="217">
        <v>1</v>
      </c>
      <c r="D1216" s="217">
        <v>891</v>
      </c>
      <c r="E1216" s="218" t="s">
        <v>1647</v>
      </c>
      <c r="F1216" s="219">
        <v>8</v>
      </c>
      <c r="G1216" s="249">
        <v>196.26</v>
      </c>
      <c r="H1216" s="251">
        <v>196.26</v>
      </c>
      <c r="I1216" s="249">
        <f t="shared" si="15"/>
        <v>0</v>
      </c>
      <c r="J1216" s="222"/>
      <c r="K1216" s="222"/>
    </row>
    <row r="1217" spans="1:11">
      <c r="A1217" s="6">
        <v>127</v>
      </c>
      <c r="B1217" s="222" t="s">
        <v>1634</v>
      </c>
      <c r="C1217" s="217">
        <v>1</v>
      </c>
      <c r="D1217" s="217">
        <v>892</v>
      </c>
      <c r="E1217" s="218" t="s">
        <v>1648</v>
      </c>
      <c r="F1217" s="219">
        <v>8</v>
      </c>
      <c r="G1217" s="249">
        <v>391.36</v>
      </c>
      <c r="H1217" s="251">
        <v>391.36</v>
      </c>
      <c r="I1217" s="249">
        <f t="shared" si="15"/>
        <v>0</v>
      </c>
      <c r="J1217" s="222"/>
      <c r="K1217" s="222"/>
    </row>
    <row r="1218" spans="1:11">
      <c r="A1218" s="6">
        <v>128</v>
      </c>
      <c r="B1218" s="222" t="s">
        <v>1649</v>
      </c>
      <c r="C1218" s="217">
        <v>1</v>
      </c>
      <c r="D1218" s="217">
        <v>893</v>
      </c>
      <c r="E1218" s="218" t="s">
        <v>1650</v>
      </c>
      <c r="F1218" s="219">
        <v>8</v>
      </c>
      <c r="G1218" s="249">
        <v>373.85</v>
      </c>
      <c r="H1218" s="251">
        <v>373.85</v>
      </c>
      <c r="I1218" s="249">
        <f t="shared" si="15"/>
        <v>0</v>
      </c>
      <c r="J1218" s="222"/>
      <c r="K1218" s="222"/>
    </row>
    <row r="1219" spans="1:11">
      <c r="A1219" s="6">
        <v>129</v>
      </c>
      <c r="B1219" s="222" t="s">
        <v>1634</v>
      </c>
      <c r="C1219" s="217">
        <v>1</v>
      </c>
      <c r="D1219" s="217">
        <v>894</v>
      </c>
      <c r="E1219" s="218" t="s">
        <v>1651</v>
      </c>
      <c r="F1219" s="219">
        <v>8</v>
      </c>
      <c r="G1219" s="249">
        <v>428.41</v>
      </c>
      <c r="H1219" s="251">
        <v>428.41</v>
      </c>
      <c r="I1219" s="249">
        <f t="shared" si="15"/>
        <v>0</v>
      </c>
      <c r="J1219" s="222"/>
      <c r="K1219" s="222"/>
    </row>
    <row r="1220" spans="1:11">
      <c r="A1220" s="6">
        <v>130</v>
      </c>
      <c r="B1220" s="222" t="s">
        <v>1652</v>
      </c>
      <c r="C1220" s="217">
        <v>1</v>
      </c>
      <c r="D1220" s="217">
        <v>896</v>
      </c>
      <c r="E1220" s="218" t="s">
        <v>1653</v>
      </c>
      <c r="F1220" s="219">
        <v>8</v>
      </c>
      <c r="G1220" s="249">
        <v>183</v>
      </c>
      <c r="H1220" s="251">
        <v>183</v>
      </c>
      <c r="I1220" s="249">
        <f t="shared" ref="I1220:I1285" si="16">G1220-H1220</f>
        <v>0</v>
      </c>
      <c r="J1220" s="222"/>
      <c r="K1220" s="222"/>
    </row>
    <row r="1221" spans="1:11">
      <c r="A1221" s="6">
        <v>131</v>
      </c>
      <c r="B1221" s="222" t="s">
        <v>1654</v>
      </c>
      <c r="C1221" s="217">
        <v>1</v>
      </c>
      <c r="D1221" s="217">
        <v>897</v>
      </c>
      <c r="E1221" s="218" t="s">
        <v>1554</v>
      </c>
      <c r="F1221" s="219">
        <v>8</v>
      </c>
      <c r="G1221" s="249">
        <v>240</v>
      </c>
      <c r="H1221" s="251">
        <v>240</v>
      </c>
      <c r="I1221" s="249">
        <f t="shared" si="16"/>
        <v>0</v>
      </c>
      <c r="J1221" s="222"/>
      <c r="K1221" s="222"/>
    </row>
    <row r="1222" spans="1:11">
      <c r="A1222" s="6">
        <v>132</v>
      </c>
      <c r="B1222" s="222" t="s">
        <v>1654</v>
      </c>
      <c r="C1222" s="217">
        <v>1</v>
      </c>
      <c r="D1222" s="217">
        <v>898</v>
      </c>
      <c r="E1222" s="218" t="s">
        <v>1655</v>
      </c>
      <c r="F1222" s="219">
        <v>8</v>
      </c>
      <c r="G1222" s="249">
        <v>240</v>
      </c>
      <c r="H1222" s="251">
        <v>240</v>
      </c>
      <c r="I1222" s="249">
        <f t="shared" si="16"/>
        <v>0</v>
      </c>
      <c r="J1222" s="222"/>
      <c r="K1222" s="222"/>
    </row>
    <row r="1223" spans="1:11">
      <c r="A1223" s="6">
        <v>133</v>
      </c>
      <c r="B1223" s="222" t="s">
        <v>1630</v>
      </c>
      <c r="C1223" s="217">
        <v>1</v>
      </c>
      <c r="D1223" s="217">
        <v>905</v>
      </c>
      <c r="E1223" s="218" t="s">
        <v>1554</v>
      </c>
      <c r="F1223" s="219">
        <v>8</v>
      </c>
      <c r="G1223" s="249">
        <v>341.45</v>
      </c>
      <c r="H1223" s="251">
        <v>341.45</v>
      </c>
      <c r="I1223" s="249">
        <f t="shared" si="16"/>
        <v>0</v>
      </c>
      <c r="J1223" s="222"/>
      <c r="K1223" s="222"/>
    </row>
    <row r="1224" spans="1:11">
      <c r="A1224" s="6">
        <v>134</v>
      </c>
      <c r="B1224" s="222" t="s">
        <v>1656</v>
      </c>
      <c r="C1224" s="217">
        <v>1</v>
      </c>
      <c r="D1224" s="217">
        <v>908</v>
      </c>
      <c r="E1224" s="218" t="s">
        <v>1554</v>
      </c>
      <c r="F1224" s="219">
        <v>8</v>
      </c>
      <c r="G1224" s="249">
        <v>251.28</v>
      </c>
      <c r="H1224" s="251">
        <v>251.28</v>
      </c>
      <c r="I1224" s="249">
        <f t="shared" si="16"/>
        <v>0</v>
      </c>
      <c r="J1224" s="222"/>
      <c r="K1224" s="222"/>
    </row>
    <row r="1225" spans="1:11">
      <c r="A1225" s="6">
        <v>135</v>
      </c>
      <c r="B1225" s="222" t="s">
        <v>1657</v>
      </c>
      <c r="C1225" s="217">
        <v>1</v>
      </c>
      <c r="D1225" s="217">
        <v>909</v>
      </c>
      <c r="E1225" s="218" t="s">
        <v>1554</v>
      </c>
      <c r="F1225" s="219">
        <v>8</v>
      </c>
      <c r="G1225" s="249">
        <v>668.22</v>
      </c>
      <c r="H1225" s="251">
        <v>668.22</v>
      </c>
      <c r="I1225" s="249">
        <f t="shared" si="16"/>
        <v>0</v>
      </c>
      <c r="J1225" s="222"/>
      <c r="K1225" s="222"/>
    </row>
    <row r="1226" spans="1:11">
      <c r="A1226" s="6">
        <v>136</v>
      </c>
      <c r="B1226" s="222" t="s">
        <v>1658</v>
      </c>
      <c r="C1226" s="217">
        <v>1</v>
      </c>
      <c r="D1226" s="217">
        <v>1001</v>
      </c>
      <c r="E1226" s="218" t="s">
        <v>1554</v>
      </c>
      <c r="F1226" s="219">
        <v>8</v>
      </c>
      <c r="G1226" s="249">
        <v>411.63</v>
      </c>
      <c r="H1226" s="251">
        <v>411.63</v>
      </c>
      <c r="I1226" s="249">
        <f t="shared" si="16"/>
        <v>0</v>
      </c>
      <c r="J1226" s="222"/>
      <c r="K1226" s="222"/>
    </row>
    <row r="1227" spans="1:11">
      <c r="A1227" s="6">
        <v>137</v>
      </c>
      <c r="B1227" s="222" t="s">
        <v>1659</v>
      </c>
      <c r="C1227" s="217">
        <v>1</v>
      </c>
      <c r="D1227" s="217">
        <v>1002</v>
      </c>
      <c r="E1227" s="218" t="s">
        <v>1554</v>
      </c>
      <c r="F1227" s="219">
        <v>8</v>
      </c>
      <c r="G1227" s="249">
        <v>104.72</v>
      </c>
      <c r="H1227" s="251">
        <v>104.72</v>
      </c>
      <c r="I1227" s="249">
        <f t="shared" si="16"/>
        <v>0</v>
      </c>
      <c r="J1227" s="222"/>
      <c r="K1227" s="222"/>
    </row>
    <row r="1228" spans="1:11" s="1" customFormat="1" ht="96">
      <c r="A1228" s="423" t="s">
        <v>5</v>
      </c>
      <c r="B1228" s="194" t="s">
        <v>155</v>
      </c>
      <c r="C1228" s="194" t="s">
        <v>156</v>
      </c>
      <c r="D1228" s="194" t="s">
        <v>8</v>
      </c>
      <c r="E1228" s="194" t="s">
        <v>157</v>
      </c>
      <c r="F1228" s="194" t="s">
        <v>158</v>
      </c>
      <c r="G1228" s="194" t="s">
        <v>10</v>
      </c>
      <c r="H1228" s="194" t="s">
        <v>159</v>
      </c>
      <c r="I1228" s="194" t="s">
        <v>160</v>
      </c>
      <c r="J1228" s="194" t="s">
        <v>161</v>
      </c>
      <c r="K1228" s="195" t="s">
        <v>14</v>
      </c>
    </row>
    <row r="1229" spans="1:11">
      <c r="A1229" s="6">
        <v>138</v>
      </c>
      <c r="B1229" s="222" t="s">
        <v>1660</v>
      </c>
      <c r="C1229" s="217">
        <v>1</v>
      </c>
      <c r="D1229" s="217">
        <v>1003</v>
      </c>
      <c r="E1229" s="218" t="s">
        <v>1554</v>
      </c>
      <c r="F1229" s="219">
        <v>8</v>
      </c>
      <c r="G1229" s="249">
        <v>109.4</v>
      </c>
      <c r="H1229" s="251">
        <v>109.4</v>
      </c>
      <c r="I1229" s="249">
        <f t="shared" si="16"/>
        <v>0</v>
      </c>
      <c r="J1229" s="222"/>
      <c r="K1229" s="222"/>
    </row>
    <row r="1230" spans="1:11">
      <c r="A1230" s="6">
        <v>139</v>
      </c>
      <c r="B1230" s="222" t="s">
        <v>1661</v>
      </c>
      <c r="C1230" s="217">
        <v>1</v>
      </c>
      <c r="D1230" s="217">
        <v>1004</v>
      </c>
      <c r="E1230" s="218" t="s">
        <v>1554</v>
      </c>
      <c r="F1230" s="219">
        <v>8</v>
      </c>
      <c r="G1230" s="249">
        <v>252.34</v>
      </c>
      <c r="H1230" s="251">
        <v>252.34</v>
      </c>
      <c r="I1230" s="249">
        <f t="shared" si="16"/>
        <v>0</v>
      </c>
      <c r="J1230" s="222"/>
      <c r="K1230" s="222"/>
    </row>
    <row r="1231" spans="1:11">
      <c r="A1231" s="6">
        <v>140</v>
      </c>
      <c r="B1231" s="222" t="s">
        <v>1662</v>
      </c>
      <c r="C1231" s="217">
        <v>1</v>
      </c>
      <c r="D1231" s="217">
        <v>1007</v>
      </c>
      <c r="E1231" s="218" t="s">
        <v>1554</v>
      </c>
      <c r="F1231" s="219">
        <v>8</v>
      </c>
      <c r="G1231" s="249">
        <v>221.54</v>
      </c>
      <c r="H1231" s="251">
        <v>221.54</v>
      </c>
      <c r="I1231" s="249">
        <f t="shared" si="16"/>
        <v>0</v>
      </c>
      <c r="J1231" s="222"/>
      <c r="K1231" s="222"/>
    </row>
    <row r="1232" spans="1:11">
      <c r="A1232" s="6">
        <v>141</v>
      </c>
      <c r="B1232" s="222" t="s">
        <v>1592</v>
      </c>
      <c r="C1232" s="217">
        <v>1</v>
      </c>
      <c r="D1232" s="217">
        <v>1008</v>
      </c>
      <c r="E1232" s="218" t="s">
        <v>1554</v>
      </c>
      <c r="F1232" s="219">
        <v>8</v>
      </c>
      <c r="G1232" s="249">
        <v>40.340000000000003</v>
      </c>
      <c r="H1232" s="251">
        <v>40.340000000000003</v>
      </c>
      <c r="I1232" s="249">
        <f t="shared" si="16"/>
        <v>0</v>
      </c>
      <c r="J1232" s="222"/>
      <c r="K1232" s="222"/>
    </row>
    <row r="1233" spans="1:11">
      <c r="A1233" s="6">
        <v>142</v>
      </c>
      <c r="B1233" s="222" t="s">
        <v>1663</v>
      </c>
      <c r="C1233" s="217">
        <v>1</v>
      </c>
      <c r="D1233" s="217">
        <v>1009</v>
      </c>
      <c r="E1233" s="218" t="s">
        <v>1554</v>
      </c>
      <c r="F1233" s="219">
        <v>8</v>
      </c>
      <c r="G1233" s="249">
        <v>44.44</v>
      </c>
      <c r="H1233" s="251">
        <v>44.44</v>
      </c>
      <c r="I1233" s="249">
        <f t="shared" si="16"/>
        <v>0</v>
      </c>
      <c r="J1233" s="222"/>
      <c r="K1233" s="222"/>
    </row>
    <row r="1234" spans="1:11">
      <c r="A1234" s="6">
        <v>143</v>
      </c>
      <c r="B1234" s="222" t="s">
        <v>1663</v>
      </c>
      <c r="C1234" s="217">
        <v>1</v>
      </c>
      <c r="D1234" s="217">
        <v>1012</v>
      </c>
      <c r="E1234" s="218" t="s">
        <v>1554</v>
      </c>
      <c r="F1234" s="219">
        <v>8</v>
      </c>
      <c r="G1234" s="249">
        <v>44.44</v>
      </c>
      <c r="H1234" s="251">
        <v>44.44</v>
      </c>
      <c r="I1234" s="249">
        <f t="shared" si="16"/>
        <v>0</v>
      </c>
      <c r="J1234" s="222"/>
      <c r="K1234" s="222"/>
    </row>
    <row r="1235" spans="1:11">
      <c r="A1235" s="6">
        <v>144</v>
      </c>
      <c r="B1235" s="222" t="s">
        <v>1663</v>
      </c>
      <c r="C1235" s="217">
        <v>1</v>
      </c>
      <c r="D1235" s="217">
        <v>1013</v>
      </c>
      <c r="E1235" s="218" t="s">
        <v>1554</v>
      </c>
      <c r="F1235" s="219">
        <v>8</v>
      </c>
      <c r="G1235" s="249">
        <v>44.49</v>
      </c>
      <c r="H1235" s="251">
        <v>44.49</v>
      </c>
      <c r="I1235" s="249">
        <f t="shared" si="16"/>
        <v>0</v>
      </c>
      <c r="J1235" s="222"/>
      <c r="K1235" s="222"/>
    </row>
    <row r="1236" spans="1:11">
      <c r="A1236" s="6">
        <v>145</v>
      </c>
      <c r="B1236" s="222" t="s">
        <v>1664</v>
      </c>
      <c r="C1236" s="217">
        <v>1</v>
      </c>
      <c r="D1236" s="217">
        <v>1014</v>
      </c>
      <c r="E1236" s="218" t="s">
        <v>1554</v>
      </c>
      <c r="F1236" s="219">
        <v>8</v>
      </c>
      <c r="G1236" s="249">
        <v>92.52</v>
      </c>
      <c r="H1236" s="251">
        <v>92.52</v>
      </c>
      <c r="I1236" s="249">
        <f t="shared" si="16"/>
        <v>0</v>
      </c>
      <c r="J1236" s="222"/>
      <c r="K1236" s="222"/>
    </row>
    <row r="1237" spans="1:11">
      <c r="A1237" s="6">
        <v>146</v>
      </c>
      <c r="B1237" s="222" t="s">
        <v>1665</v>
      </c>
      <c r="C1237" s="217">
        <v>1</v>
      </c>
      <c r="D1237" s="217">
        <v>1015</v>
      </c>
      <c r="E1237" s="218" t="s">
        <v>1554</v>
      </c>
      <c r="F1237" s="219">
        <v>12</v>
      </c>
      <c r="G1237" s="249">
        <v>372.91</v>
      </c>
      <c r="H1237" s="251">
        <v>372.91</v>
      </c>
      <c r="I1237" s="249">
        <f t="shared" si="16"/>
        <v>0</v>
      </c>
      <c r="J1237" s="222"/>
      <c r="K1237" s="222"/>
    </row>
    <row r="1238" spans="1:11">
      <c r="A1238" s="6">
        <v>147</v>
      </c>
      <c r="B1238" s="222" t="s">
        <v>1666</v>
      </c>
      <c r="C1238" s="217">
        <v>1</v>
      </c>
      <c r="D1238" s="217">
        <v>1016</v>
      </c>
      <c r="E1238" s="218" t="s">
        <v>1554</v>
      </c>
      <c r="F1238" s="219">
        <v>8</v>
      </c>
      <c r="G1238" s="249">
        <v>490.6</v>
      </c>
      <c r="H1238" s="251">
        <v>490.6</v>
      </c>
      <c r="I1238" s="249">
        <f t="shared" si="16"/>
        <v>0</v>
      </c>
      <c r="J1238" s="222"/>
      <c r="K1238" s="222"/>
    </row>
    <row r="1239" spans="1:11">
      <c r="A1239" s="6">
        <v>148</v>
      </c>
      <c r="B1239" s="222" t="s">
        <v>1667</v>
      </c>
      <c r="C1239" s="217">
        <v>1</v>
      </c>
      <c r="D1239" s="217">
        <v>1017</v>
      </c>
      <c r="E1239" s="218" t="s">
        <v>1554</v>
      </c>
      <c r="F1239" s="219">
        <v>8</v>
      </c>
      <c r="G1239" s="249">
        <v>662.31</v>
      </c>
      <c r="H1239" s="251">
        <v>662.31</v>
      </c>
      <c r="I1239" s="249">
        <f t="shared" si="16"/>
        <v>0</v>
      </c>
      <c r="J1239" s="222"/>
      <c r="K1239" s="222"/>
    </row>
    <row r="1240" spans="1:11">
      <c r="A1240" s="6">
        <v>149</v>
      </c>
      <c r="B1240" s="222" t="s">
        <v>1668</v>
      </c>
      <c r="C1240" s="217">
        <v>1</v>
      </c>
      <c r="D1240" s="217">
        <v>1018</v>
      </c>
      <c r="E1240" s="218" t="s">
        <v>1554</v>
      </c>
      <c r="F1240" s="219">
        <v>8</v>
      </c>
      <c r="G1240" s="249">
        <v>174.62</v>
      </c>
      <c r="H1240" s="251">
        <v>174.62</v>
      </c>
      <c r="I1240" s="249">
        <f t="shared" si="16"/>
        <v>0</v>
      </c>
      <c r="J1240" s="222"/>
      <c r="K1240" s="222"/>
    </row>
    <row r="1241" spans="1:11">
      <c r="A1241" s="6">
        <v>150</v>
      </c>
      <c r="B1241" s="222" t="s">
        <v>1669</v>
      </c>
      <c r="C1241" s="217">
        <v>1</v>
      </c>
      <c r="D1241" s="217">
        <v>1020</v>
      </c>
      <c r="E1241" s="218" t="s">
        <v>1554</v>
      </c>
      <c r="F1241" s="219">
        <v>8</v>
      </c>
      <c r="G1241" s="252">
        <v>322</v>
      </c>
      <c r="H1241" s="251">
        <v>322</v>
      </c>
      <c r="I1241" s="249">
        <f t="shared" si="16"/>
        <v>0</v>
      </c>
      <c r="J1241" s="222"/>
      <c r="K1241" s="222"/>
    </row>
    <row r="1242" spans="1:11">
      <c r="A1242" s="6">
        <v>151</v>
      </c>
      <c r="B1242" s="222" t="s">
        <v>1670</v>
      </c>
      <c r="C1242" s="217">
        <v>1</v>
      </c>
      <c r="D1242" s="217">
        <v>1031</v>
      </c>
      <c r="E1242" s="218" t="s">
        <v>1554</v>
      </c>
      <c r="F1242" s="219">
        <v>8</v>
      </c>
      <c r="G1242" s="249">
        <v>327.10000000000002</v>
      </c>
      <c r="H1242" s="251">
        <v>327.10000000000002</v>
      </c>
      <c r="I1242" s="249">
        <f t="shared" si="16"/>
        <v>0</v>
      </c>
      <c r="J1242" s="222"/>
      <c r="K1242" s="222"/>
    </row>
    <row r="1243" spans="1:11">
      <c r="A1243" s="6">
        <v>152</v>
      </c>
      <c r="B1243" s="222" t="s">
        <v>1671</v>
      </c>
      <c r="C1243" s="217">
        <v>1</v>
      </c>
      <c r="D1243" s="217">
        <v>1036</v>
      </c>
      <c r="E1243" s="218" t="s">
        <v>1554</v>
      </c>
      <c r="F1243" s="219">
        <v>8</v>
      </c>
      <c r="G1243" s="249">
        <v>537.16999999999996</v>
      </c>
      <c r="H1243" s="251">
        <v>537.16999999999996</v>
      </c>
      <c r="I1243" s="249">
        <f t="shared" si="16"/>
        <v>0</v>
      </c>
      <c r="J1243" s="222"/>
      <c r="K1243" s="222"/>
    </row>
    <row r="1244" spans="1:11">
      <c r="A1244" s="6">
        <v>153</v>
      </c>
      <c r="B1244" s="222" t="s">
        <v>1672</v>
      </c>
      <c r="C1244" s="217">
        <v>1</v>
      </c>
      <c r="D1244" s="217">
        <v>1037</v>
      </c>
      <c r="E1244" s="218" t="s">
        <v>1554</v>
      </c>
      <c r="F1244" s="219">
        <v>8</v>
      </c>
      <c r="G1244" s="249">
        <v>170.09</v>
      </c>
      <c r="H1244" s="251">
        <v>170.09</v>
      </c>
      <c r="I1244" s="249">
        <f t="shared" si="16"/>
        <v>0</v>
      </c>
      <c r="J1244" s="222"/>
      <c r="K1244" s="222"/>
    </row>
    <row r="1245" spans="1:11">
      <c r="A1245" s="6">
        <v>154</v>
      </c>
      <c r="B1245" s="222" t="s">
        <v>1630</v>
      </c>
      <c r="C1245" s="217">
        <v>1</v>
      </c>
      <c r="D1245" s="217">
        <v>1042</v>
      </c>
      <c r="E1245" s="218" t="s">
        <v>1554</v>
      </c>
      <c r="F1245" s="219">
        <v>8</v>
      </c>
      <c r="G1245" s="249">
        <v>618.5</v>
      </c>
      <c r="H1245" s="251">
        <v>618.5</v>
      </c>
      <c r="I1245" s="249">
        <f t="shared" si="16"/>
        <v>0</v>
      </c>
      <c r="J1245" s="222"/>
      <c r="K1245" s="222"/>
    </row>
    <row r="1246" spans="1:11">
      <c r="A1246" s="6">
        <v>155</v>
      </c>
      <c r="B1246" s="222" t="s">
        <v>1561</v>
      </c>
      <c r="C1246" s="217">
        <v>1</v>
      </c>
      <c r="D1246" s="217">
        <v>1046</v>
      </c>
      <c r="E1246" s="218" t="s">
        <v>1554</v>
      </c>
      <c r="F1246" s="219">
        <v>8</v>
      </c>
      <c r="G1246" s="249">
        <v>132</v>
      </c>
      <c r="H1246" s="251">
        <v>132</v>
      </c>
      <c r="I1246" s="249">
        <f t="shared" si="16"/>
        <v>0</v>
      </c>
      <c r="J1246" s="222"/>
      <c r="K1246" s="222"/>
    </row>
    <row r="1247" spans="1:11">
      <c r="A1247" s="6">
        <v>156</v>
      </c>
      <c r="B1247" s="222" t="s">
        <v>1673</v>
      </c>
      <c r="C1247" s="217">
        <v>1</v>
      </c>
      <c r="D1247" s="217">
        <v>1047</v>
      </c>
      <c r="E1247" s="218" t="s">
        <v>1554</v>
      </c>
      <c r="F1247" s="219">
        <v>8</v>
      </c>
      <c r="G1247" s="249">
        <v>75.400000000000006</v>
      </c>
      <c r="H1247" s="251">
        <v>75.400000000000006</v>
      </c>
      <c r="I1247" s="249">
        <f t="shared" si="16"/>
        <v>0</v>
      </c>
      <c r="J1247" s="222"/>
      <c r="K1247" s="222"/>
    </row>
    <row r="1248" spans="1:11">
      <c r="A1248" s="6">
        <v>157</v>
      </c>
      <c r="B1248" s="222" t="s">
        <v>1674</v>
      </c>
      <c r="C1248" s="217">
        <v>1</v>
      </c>
      <c r="D1248" s="217">
        <v>1048</v>
      </c>
      <c r="E1248" s="218" t="s">
        <v>1554</v>
      </c>
      <c r="F1248" s="219">
        <v>8</v>
      </c>
      <c r="G1248" s="249">
        <v>69.510000000000005</v>
      </c>
      <c r="H1248" s="251">
        <v>69.510000000000005</v>
      </c>
      <c r="I1248" s="249">
        <f t="shared" si="16"/>
        <v>0</v>
      </c>
      <c r="J1248" s="222"/>
      <c r="K1248" s="222"/>
    </row>
    <row r="1249" spans="1:11">
      <c r="A1249" s="6">
        <v>158</v>
      </c>
      <c r="B1249" s="222" t="s">
        <v>1630</v>
      </c>
      <c r="C1249" s="217">
        <v>1</v>
      </c>
      <c r="D1249" s="217">
        <v>1050</v>
      </c>
      <c r="E1249" s="218" t="s">
        <v>1554</v>
      </c>
      <c r="F1249" s="219">
        <v>8</v>
      </c>
      <c r="G1249" s="249">
        <v>817.67</v>
      </c>
      <c r="H1249" s="251">
        <v>817.67</v>
      </c>
      <c r="I1249" s="249">
        <f t="shared" si="16"/>
        <v>0</v>
      </c>
      <c r="J1249" s="222"/>
      <c r="K1249" s="222"/>
    </row>
    <row r="1250" spans="1:11">
      <c r="A1250" s="6">
        <v>159</v>
      </c>
      <c r="B1250" s="222" t="s">
        <v>1630</v>
      </c>
      <c r="C1250" s="217">
        <v>1</v>
      </c>
      <c r="D1250" s="217">
        <v>1051</v>
      </c>
      <c r="E1250" s="218" t="s">
        <v>1554</v>
      </c>
      <c r="F1250" s="219">
        <v>8</v>
      </c>
      <c r="G1250" s="249">
        <v>817.66</v>
      </c>
      <c r="H1250" s="251">
        <v>817.66</v>
      </c>
      <c r="I1250" s="249">
        <f t="shared" si="16"/>
        <v>0</v>
      </c>
      <c r="J1250" s="222"/>
      <c r="K1250" s="222"/>
    </row>
    <row r="1251" spans="1:11">
      <c r="A1251" s="6">
        <v>160</v>
      </c>
      <c r="B1251" s="222" t="s">
        <v>1675</v>
      </c>
      <c r="C1251" s="217">
        <v>1</v>
      </c>
      <c r="D1251" s="217">
        <v>1064</v>
      </c>
      <c r="E1251" s="218" t="s">
        <v>1554</v>
      </c>
      <c r="F1251" s="219">
        <v>8</v>
      </c>
      <c r="G1251" s="249">
        <v>316.67</v>
      </c>
      <c r="H1251" s="251">
        <v>316.67</v>
      </c>
      <c r="I1251" s="249">
        <f t="shared" si="16"/>
        <v>0</v>
      </c>
      <c r="J1251" s="222"/>
      <c r="K1251" s="222"/>
    </row>
    <row r="1252" spans="1:11">
      <c r="A1252" s="6">
        <v>161</v>
      </c>
      <c r="B1252" s="222" t="s">
        <v>1676</v>
      </c>
      <c r="C1252" s="217">
        <v>1</v>
      </c>
      <c r="D1252" s="217">
        <v>1065</v>
      </c>
      <c r="E1252" s="218" t="s">
        <v>1677</v>
      </c>
      <c r="F1252" s="219">
        <v>8</v>
      </c>
      <c r="G1252" s="249">
        <v>152.81</v>
      </c>
      <c r="H1252" s="251">
        <v>152.81</v>
      </c>
      <c r="I1252" s="249">
        <f t="shared" si="16"/>
        <v>0</v>
      </c>
      <c r="J1252" s="222"/>
      <c r="K1252" s="222"/>
    </row>
    <row r="1253" spans="1:11">
      <c r="A1253" s="6">
        <v>162</v>
      </c>
      <c r="B1253" s="222" t="s">
        <v>1634</v>
      </c>
      <c r="C1253" s="217">
        <v>1</v>
      </c>
      <c r="D1253" s="217">
        <v>1066</v>
      </c>
      <c r="E1253" s="218" t="s">
        <v>1678</v>
      </c>
      <c r="F1253" s="219">
        <v>8</v>
      </c>
      <c r="G1253" s="249">
        <v>224.3</v>
      </c>
      <c r="H1253" s="251">
        <v>224.3</v>
      </c>
      <c r="I1253" s="249">
        <f t="shared" si="16"/>
        <v>0</v>
      </c>
      <c r="J1253" s="222"/>
      <c r="K1253" s="222"/>
    </row>
    <row r="1254" spans="1:11">
      <c r="A1254" s="6">
        <v>163</v>
      </c>
      <c r="B1254" s="222" t="s">
        <v>1649</v>
      </c>
      <c r="C1254" s="217">
        <v>1</v>
      </c>
      <c r="D1254" s="217">
        <v>1067</v>
      </c>
      <c r="E1254" s="218" t="s">
        <v>1679</v>
      </c>
      <c r="F1254" s="219">
        <v>8</v>
      </c>
      <c r="G1254" s="249">
        <v>127.15</v>
      </c>
      <c r="H1254" s="251">
        <v>127.15</v>
      </c>
      <c r="I1254" s="249">
        <f t="shared" si="16"/>
        <v>0</v>
      </c>
      <c r="J1254" s="222"/>
      <c r="K1254" s="222"/>
    </row>
    <row r="1255" spans="1:11">
      <c r="A1255" s="6">
        <v>164</v>
      </c>
      <c r="B1255" s="222" t="s">
        <v>1649</v>
      </c>
      <c r="C1255" s="217">
        <v>1</v>
      </c>
      <c r="D1255" s="217">
        <v>1068</v>
      </c>
      <c r="E1255" s="218" t="s">
        <v>1679</v>
      </c>
      <c r="F1255" s="219">
        <v>8</v>
      </c>
      <c r="G1255" s="249">
        <v>890.07</v>
      </c>
      <c r="H1255" s="251">
        <v>890.07</v>
      </c>
      <c r="I1255" s="249">
        <f t="shared" si="16"/>
        <v>0</v>
      </c>
      <c r="J1255" s="222"/>
      <c r="K1255" s="222"/>
    </row>
    <row r="1256" spans="1:11">
      <c r="A1256" s="6">
        <v>165</v>
      </c>
      <c r="B1256" s="222" t="s">
        <v>1680</v>
      </c>
      <c r="C1256" s="217">
        <v>1</v>
      </c>
      <c r="D1256" s="217">
        <v>1069</v>
      </c>
      <c r="E1256" s="218" t="s">
        <v>1681</v>
      </c>
      <c r="F1256" s="219">
        <v>8</v>
      </c>
      <c r="G1256" s="249">
        <v>50.31</v>
      </c>
      <c r="H1256" s="251">
        <v>50.31</v>
      </c>
      <c r="I1256" s="249">
        <f t="shared" si="16"/>
        <v>0</v>
      </c>
      <c r="J1256" s="222"/>
      <c r="K1256" s="222"/>
    </row>
    <row r="1257" spans="1:11">
      <c r="A1257" s="6">
        <v>166</v>
      </c>
      <c r="B1257" s="222" t="s">
        <v>1682</v>
      </c>
      <c r="C1257" s="217">
        <v>1</v>
      </c>
      <c r="D1257" s="217">
        <v>1070</v>
      </c>
      <c r="E1257" s="226" t="s">
        <v>1683</v>
      </c>
      <c r="F1257" s="219">
        <v>8</v>
      </c>
      <c r="G1257" s="249">
        <v>94.02</v>
      </c>
      <c r="H1257" s="251">
        <v>94.02</v>
      </c>
      <c r="I1257" s="249">
        <f t="shared" si="16"/>
        <v>0</v>
      </c>
      <c r="J1257" s="222"/>
      <c r="K1257" s="222"/>
    </row>
    <row r="1258" spans="1:11">
      <c r="A1258" s="6">
        <v>167</v>
      </c>
      <c r="B1258" s="222" t="s">
        <v>1684</v>
      </c>
      <c r="C1258" s="217">
        <v>1</v>
      </c>
      <c r="D1258" s="217">
        <v>1072</v>
      </c>
      <c r="E1258" s="218" t="s">
        <v>1685</v>
      </c>
      <c r="F1258" s="219">
        <v>8</v>
      </c>
      <c r="G1258" s="249">
        <v>431.57</v>
      </c>
      <c r="H1258" s="251">
        <v>431.57</v>
      </c>
      <c r="I1258" s="249">
        <f t="shared" si="16"/>
        <v>0</v>
      </c>
      <c r="J1258" s="222"/>
      <c r="K1258" s="222"/>
    </row>
    <row r="1259" spans="1:11" s="1" customFormat="1" ht="96">
      <c r="A1259" s="423" t="s">
        <v>5</v>
      </c>
      <c r="B1259" s="194" t="s">
        <v>155</v>
      </c>
      <c r="C1259" s="194" t="s">
        <v>156</v>
      </c>
      <c r="D1259" s="194" t="s">
        <v>8</v>
      </c>
      <c r="E1259" s="194" t="s">
        <v>157</v>
      </c>
      <c r="F1259" s="194" t="s">
        <v>158</v>
      </c>
      <c r="G1259" s="194" t="s">
        <v>10</v>
      </c>
      <c r="H1259" s="194" t="s">
        <v>159</v>
      </c>
      <c r="I1259" s="194" t="s">
        <v>160</v>
      </c>
      <c r="J1259" s="194" t="s">
        <v>161</v>
      </c>
      <c r="K1259" s="195" t="s">
        <v>14</v>
      </c>
    </row>
    <row r="1260" spans="1:11">
      <c r="A1260" s="6">
        <v>168</v>
      </c>
      <c r="B1260" s="222" t="s">
        <v>1686</v>
      </c>
      <c r="C1260" s="217">
        <v>1</v>
      </c>
      <c r="D1260" s="217">
        <v>1074</v>
      </c>
      <c r="E1260" s="218" t="s">
        <v>1687</v>
      </c>
      <c r="F1260" s="219">
        <v>8</v>
      </c>
      <c r="G1260" s="249">
        <v>641.03</v>
      </c>
      <c r="H1260" s="251">
        <v>641.03</v>
      </c>
      <c r="I1260" s="249">
        <f t="shared" si="16"/>
        <v>0</v>
      </c>
      <c r="J1260" s="222"/>
      <c r="K1260" s="222"/>
    </row>
    <row r="1261" spans="1:11">
      <c r="A1261" s="6">
        <v>169</v>
      </c>
      <c r="B1261" s="222" t="s">
        <v>1688</v>
      </c>
      <c r="C1261" s="217">
        <v>1</v>
      </c>
      <c r="D1261" s="217">
        <v>1075</v>
      </c>
      <c r="E1261" s="218" t="s">
        <v>1689</v>
      </c>
      <c r="F1261" s="219">
        <v>8</v>
      </c>
      <c r="G1261" s="249">
        <v>375.7</v>
      </c>
      <c r="H1261" s="251">
        <v>375.7</v>
      </c>
      <c r="I1261" s="249">
        <f t="shared" si="16"/>
        <v>0</v>
      </c>
      <c r="J1261" s="222"/>
      <c r="K1261" s="222"/>
    </row>
    <row r="1262" spans="1:11">
      <c r="A1262" s="6">
        <v>170</v>
      </c>
      <c r="B1262" s="222" t="s">
        <v>1690</v>
      </c>
      <c r="C1262" s="217">
        <v>1</v>
      </c>
      <c r="D1262" s="217">
        <v>1076</v>
      </c>
      <c r="E1262" s="226" t="s">
        <v>1691</v>
      </c>
      <c r="F1262" s="219">
        <v>8</v>
      </c>
      <c r="G1262" s="249">
        <v>14.62</v>
      </c>
      <c r="H1262" s="251">
        <v>14.62</v>
      </c>
      <c r="I1262" s="249">
        <f t="shared" si="16"/>
        <v>0</v>
      </c>
      <c r="J1262" s="222"/>
      <c r="K1262" s="222"/>
    </row>
    <row r="1263" spans="1:11">
      <c r="A1263" s="6">
        <v>171</v>
      </c>
      <c r="B1263" s="222" t="s">
        <v>1692</v>
      </c>
      <c r="C1263" s="217">
        <v>1</v>
      </c>
      <c r="D1263" s="217">
        <v>1077</v>
      </c>
      <c r="E1263" s="218" t="s">
        <v>1693</v>
      </c>
      <c r="F1263" s="219">
        <v>8</v>
      </c>
      <c r="G1263" s="249">
        <v>10.26</v>
      </c>
      <c r="H1263" s="251">
        <v>10.26</v>
      </c>
      <c r="I1263" s="249">
        <f t="shared" si="16"/>
        <v>0</v>
      </c>
      <c r="J1263" s="222"/>
      <c r="K1263" s="222"/>
    </row>
    <row r="1264" spans="1:11">
      <c r="A1264" s="6">
        <v>172</v>
      </c>
      <c r="B1264" s="222" t="s">
        <v>1565</v>
      </c>
      <c r="C1264" s="217">
        <v>1</v>
      </c>
      <c r="D1264" s="217">
        <v>1078</v>
      </c>
      <c r="E1264" s="218" t="s">
        <v>1694</v>
      </c>
      <c r="F1264" s="219">
        <v>8</v>
      </c>
      <c r="G1264" s="249">
        <v>171.59</v>
      </c>
      <c r="H1264" s="251">
        <v>171.59</v>
      </c>
      <c r="I1264" s="249">
        <f t="shared" si="16"/>
        <v>0</v>
      </c>
      <c r="J1264" s="222"/>
      <c r="K1264" s="222"/>
    </row>
    <row r="1265" spans="1:11">
      <c r="A1265" s="6">
        <v>173</v>
      </c>
      <c r="B1265" s="222" t="s">
        <v>1695</v>
      </c>
      <c r="C1265" s="217">
        <v>1</v>
      </c>
      <c r="D1265" s="217">
        <v>1079</v>
      </c>
      <c r="E1265" s="218" t="s">
        <v>1696</v>
      </c>
      <c r="F1265" s="219">
        <v>8</v>
      </c>
      <c r="G1265" s="250">
        <v>150</v>
      </c>
      <c r="H1265" s="260">
        <v>150</v>
      </c>
      <c r="I1265" s="249">
        <f t="shared" si="16"/>
        <v>0</v>
      </c>
      <c r="J1265" s="222"/>
      <c r="K1265" s="222"/>
    </row>
    <row r="1266" spans="1:11">
      <c r="A1266" s="6">
        <v>174</v>
      </c>
      <c r="B1266" s="222" t="s">
        <v>1697</v>
      </c>
      <c r="C1266" s="217">
        <v>1</v>
      </c>
      <c r="D1266" s="217">
        <v>1081</v>
      </c>
      <c r="E1266" s="226" t="s">
        <v>1698</v>
      </c>
      <c r="F1266" s="219">
        <v>8</v>
      </c>
      <c r="G1266" s="249">
        <v>74.760000000000005</v>
      </c>
      <c r="H1266" s="251">
        <v>74.760000000000005</v>
      </c>
      <c r="I1266" s="249">
        <f t="shared" si="16"/>
        <v>0</v>
      </c>
      <c r="J1266" s="222"/>
      <c r="K1266" s="222"/>
    </row>
    <row r="1267" spans="1:11">
      <c r="A1267" s="6">
        <v>175</v>
      </c>
      <c r="B1267" s="222" t="s">
        <v>1634</v>
      </c>
      <c r="C1267" s="217">
        <v>1</v>
      </c>
      <c r="D1267" s="217">
        <v>1085</v>
      </c>
      <c r="E1267" s="218" t="s">
        <v>1699</v>
      </c>
      <c r="F1267" s="219">
        <v>8</v>
      </c>
      <c r="G1267" s="249">
        <v>191.59</v>
      </c>
      <c r="H1267" s="251">
        <v>191.59</v>
      </c>
      <c r="I1267" s="249">
        <f t="shared" si="16"/>
        <v>0</v>
      </c>
      <c r="J1267" s="222"/>
      <c r="K1267" s="222"/>
    </row>
    <row r="1268" spans="1:11">
      <c r="A1268" s="6">
        <v>176</v>
      </c>
      <c r="B1268" s="222" t="s">
        <v>1700</v>
      </c>
      <c r="C1268" s="217">
        <v>1</v>
      </c>
      <c r="D1268" s="217">
        <v>1088</v>
      </c>
      <c r="E1268" s="218" t="s">
        <v>1701</v>
      </c>
      <c r="F1268" s="219">
        <v>8</v>
      </c>
      <c r="G1268" s="249">
        <v>247.86</v>
      </c>
      <c r="H1268" s="251">
        <v>247.86</v>
      </c>
      <c r="I1268" s="249">
        <f t="shared" si="16"/>
        <v>0</v>
      </c>
      <c r="J1268" s="222"/>
      <c r="K1268" s="222"/>
    </row>
    <row r="1269" spans="1:11">
      <c r="A1269" s="6">
        <v>177</v>
      </c>
      <c r="B1269" s="222" t="s">
        <v>1623</v>
      </c>
      <c r="C1269" s="217">
        <v>1</v>
      </c>
      <c r="D1269" s="217">
        <v>1090</v>
      </c>
      <c r="E1269" s="218" t="s">
        <v>1702</v>
      </c>
      <c r="F1269" s="219">
        <v>8</v>
      </c>
      <c r="G1269" s="249">
        <v>46.15</v>
      </c>
      <c r="H1269" s="251">
        <v>46.15</v>
      </c>
      <c r="I1269" s="249">
        <f t="shared" si="16"/>
        <v>0</v>
      </c>
      <c r="J1269" s="222"/>
      <c r="K1269" s="222"/>
    </row>
    <row r="1270" spans="1:11">
      <c r="A1270" s="6">
        <v>178</v>
      </c>
      <c r="B1270" s="222" t="s">
        <v>1703</v>
      </c>
      <c r="C1270" s="217">
        <v>1</v>
      </c>
      <c r="D1270" s="217">
        <v>1091</v>
      </c>
      <c r="E1270" s="218" t="s">
        <v>1704</v>
      </c>
      <c r="F1270" s="219">
        <v>8</v>
      </c>
      <c r="G1270" s="249">
        <v>258.13</v>
      </c>
      <c r="H1270" s="251">
        <v>258.13</v>
      </c>
      <c r="I1270" s="249">
        <f t="shared" si="16"/>
        <v>0</v>
      </c>
      <c r="J1270" s="222"/>
      <c r="K1270" s="222"/>
    </row>
    <row r="1271" spans="1:11">
      <c r="A1271" s="6">
        <v>179</v>
      </c>
      <c r="B1271" s="222" t="s">
        <v>1634</v>
      </c>
      <c r="C1271" s="217">
        <v>1</v>
      </c>
      <c r="D1271" s="217">
        <v>1093</v>
      </c>
      <c r="E1271" s="218" t="s">
        <v>1705</v>
      </c>
      <c r="F1271" s="219">
        <v>8</v>
      </c>
      <c r="G1271" s="249">
        <v>490.65</v>
      </c>
      <c r="H1271" s="251">
        <v>490.65</v>
      </c>
      <c r="I1271" s="249">
        <f t="shared" si="16"/>
        <v>0</v>
      </c>
      <c r="J1271" s="222"/>
      <c r="K1271" s="222"/>
    </row>
    <row r="1272" spans="1:11">
      <c r="A1272" s="6">
        <v>180</v>
      </c>
      <c r="B1272" s="222" t="s">
        <v>1706</v>
      </c>
      <c r="C1272" s="217">
        <v>1</v>
      </c>
      <c r="D1272" s="217">
        <v>1095</v>
      </c>
      <c r="E1272" s="218" t="s">
        <v>1707</v>
      </c>
      <c r="F1272" s="219">
        <v>8</v>
      </c>
      <c r="G1272" s="249">
        <v>1458</v>
      </c>
      <c r="H1272" s="251">
        <v>1458</v>
      </c>
      <c r="I1272" s="249">
        <f t="shared" si="16"/>
        <v>0</v>
      </c>
      <c r="J1272" s="222"/>
      <c r="K1272" s="222"/>
    </row>
    <row r="1273" spans="1:11">
      <c r="A1273" s="6">
        <v>181</v>
      </c>
      <c r="B1273" s="222" t="s">
        <v>1585</v>
      </c>
      <c r="C1273" s="217">
        <v>1</v>
      </c>
      <c r="D1273" s="217">
        <v>1100</v>
      </c>
      <c r="E1273" s="218" t="s">
        <v>1554</v>
      </c>
      <c r="F1273" s="219">
        <v>8</v>
      </c>
      <c r="G1273" s="249">
        <v>186.03</v>
      </c>
      <c r="H1273" s="251">
        <v>186.03</v>
      </c>
      <c r="I1273" s="249">
        <f t="shared" si="16"/>
        <v>0</v>
      </c>
      <c r="J1273" s="222"/>
      <c r="K1273" s="222"/>
    </row>
    <row r="1274" spans="1:11">
      <c r="A1274" s="6">
        <v>182</v>
      </c>
      <c r="B1274" s="222" t="s">
        <v>1585</v>
      </c>
      <c r="C1274" s="217">
        <v>1</v>
      </c>
      <c r="D1274" s="217">
        <v>1101</v>
      </c>
      <c r="E1274" s="218" t="s">
        <v>1554</v>
      </c>
      <c r="F1274" s="219">
        <v>8</v>
      </c>
      <c r="G1274" s="249">
        <v>186.03</v>
      </c>
      <c r="H1274" s="251">
        <v>186.03</v>
      </c>
      <c r="I1274" s="249">
        <f t="shared" si="16"/>
        <v>0</v>
      </c>
      <c r="J1274" s="222"/>
      <c r="K1274" s="222"/>
    </row>
    <row r="1275" spans="1:11">
      <c r="A1275" s="6">
        <v>183</v>
      </c>
      <c r="B1275" s="222" t="s">
        <v>1585</v>
      </c>
      <c r="C1275" s="217">
        <v>1</v>
      </c>
      <c r="D1275" s="217">
        <v>1102</v>
      </c>
      <c r="E1275" s="218" t="s">
        <v>1554</v>
      </c>
      <c r="F1275" s="219">
        <v>8</v>
      </c>
      <c r="G1275" s="249">
        <v>186.03</v>
      </c>
      <c r="H1275" s="251">
        <v>186.03</v>
      </c>
      <c r="I1275" s="249">
        <f t="shared" si="16"/>
        <v>0</v>
      </c>
      <c r="J1275" s="222"/>
      <c r="K1275" s="222"/>
    </row>
    <row r="1276" spans="1:11">
      <c r="A1276" s="6">
        <v>184</v>
      </c>
      <c r="B1276" s="222" t="s">
        <v>1585</v>
      </c>
      <c r="C1276" s="217">
        <v>1</v>
      </c>
      <c r="D1276" s="217">
        <v>1103</v>
      </c>
      <c r="E1276" s="218" t="s">
        <v>1554</v>
      </c>
      <c r="F1276" s="219">
        <v>8</v>
      </c>
      <c r="G1276" s="249">
        <v>186.03</v>
      </c>
      <c r="H1276" s="251">
        <v>186.03</v>
      </c>
      <c r="I1276" s="249">
        <f t="shared" si="16"/>
        <v>0</v>
      </c>
      <c r="J1276" s="222"/>
      <c r="K1276" s="222"/>
    </row>
    <row r="1277" spans="1:11">
      <c r="A1277" s="6">
        <v>185</v>
      </c>
      <c r="B1277" s="222" t="s">
        <v>1585</v>
      </c>
      <c r="C1277" s="217">
        <v>1</v>
      </c>
      <c r="D1277" s="217">
        <v>1106</v>
      </c>
      <c r="E1277" s="218" t="s">
        <v>1554</v>
      </c>
      <c r="F1277" s="219">
        <v>8</v>
      </c>
      <c r="G1277" s="251">
        <v>186.03</v>
      </c>
      <c r="H1277" s="251">
        <v>186.03</v>
      </c>
      <c r="I1277" s="249">
        <f t="shared" si="16"/>
        <v>0</v>
      </c>
      <c r="J1277" s="222"/>
      <c r="K1277" s="222"/>
    </row>
    <row r="1278" spans="1:11">
      <c r="A1278" s="6">
        <v>186</v>
      </c>
      <c r="B1278" s="222" t="s">
        <v>1592</v>
      </c>
      <c r="C1278" s="217">
        <v>1</v>
      </c>
      <c r="D1278" s="217">
        <v>1110</v>
      </c>
      <c r="E1278" s="218" t="s">
        <v>1554</v>
      </c>
      <c r="F1278" s="219">
        <v>8</v>
      </c>
      <c r="G1278" s="251">
        <v>171.99</v>
      </c>
      <c r="H1278" s="251">
        <v>171.99</v>
      </c>
      <c r="I1278" s="249">
        <f t="shared" si="16"/>
        <v>0</v>
      </c>
      <c r="J1278" s="222"/>
      <c r="K1278" s="222"/>
    </row>
    <row r="1279" spans="1:11">
      <c r="A1279" s="6">
        <v>187</v>
      </c>
      <c r="B1279" s="222" t="s">
        <v>1592</v>
      </c>
      <c r="C1279" s="217">
        <v>1</v>
      </c>
      <c r="D1279" s="217">
        <v>1111</v>
      </c>
      <c r="E1279" s="218" t="s">
        <v>1554</v>
      </c>
      <c r="F1279" s="219">
        <v>8</v>
      </c>
      <c r="G1279" s="251">
        <v>125.4</v>
      </c>
      <c r="H1279" s="251">
        <v>125.4</v>
      </c>
      <c r="I1279" s="249">
        <f t="shared" si="16"/>
        <v>0</v>
      </c>
      <c r="J1279" s="222"/>
      <c r="K1279" s="222"/>
    </row>
    <row r="1280" spans="1:11">
      <c r="A1280" s="6">
        <v>188</v>
      </c>
      <c r="B1280" s="222" t="s">
        <v>1592</v>
      </c>
      <c r="C1280" s="217">
        <v>1</v>
      </c>
      <c r="D1280" s="217">
        <v>1113</v>
      </c>
      <c r="E1280" s="218" t="s">
        <v>1554</v>
      </c>
      <c r="F1280" s="219">
        <v>8</v>
      </c>
      <c r="G1280" s="251">
        <v>125.4</v>
      </c>
      <c r="H1280" s="251">
        <v>125.4</v>
      </c>
      <c r="I1280" s="249">
        <f t="shared" si="16"/>
        <v>0</v>
      </c>
      <c r="J1280" s="222"/>
      <c r="K1280" s="222"/>
    </row>
    <row r="1281" spans="1:11">
      <c r="A1281" s="6">
        <v>189</v>
      </c>
      <c r="B1281" s="222" t="s">
        <v>1592</v>
      </c>
      <c r="C1281" s="217">
        <v>1</v>
      </c>
      <c r="D1281" s="217">
        <v>1114</v>
      </c>
      <c r="E1281" s="218" t="s">
        <v>1554</v>
      </c>
      <c r="F1281" s="219">
        <v>8</v>
      </c>
      <c r="G1281" s="251">
        <v>155</v>
      </c>
      <c r="H1281" s="251">
        <v>155</v>
      </c>
      <c r="I1281" s="249">
        <f t="shared" si="16"/>
        <v>0</v>
      </c>
      <c r="J1281" s="222"/>
      <c r="K1281" s="222"/>
    </row>
    <row r="1282" spans="1:11">
      <c r="A1282" s="6">
        <v>190</v>
      </c>
      <c r="B1282" s="222" t="s">
        <v>1586</v>
      </c>
      <c r="C1282" s="217">
        <v>1</v>
      </c>
      <c r="D1282" s="217">
        <v>1115</v>
      </c>
      <c r="E1282" s="218" t="s">
        <v>1554</v>
      </c>
      <c r="F1282" s="219">
        <v>8</v>
      </c>
      <c r="G1282" s="251">
        <v>410</v>
      </c>
      <c r="H1282" s="251">
        <v>410</v>
      </c>
      <c r="I1282" s="249">
        <f t="shared" si="16"/>
        <v>0</v>
      </c>
      <c r="J1282" s="222"/>
      <c r="K1282" s="222"/>
    </row>
    <row r="1283" spans="1:11">
      <c r="A1283" s="6">
        <v>191</v>
      </c>
      <c r="B1283" s="222" t="s">
        <v>1586</v>
      </c>
      <c r="C1283" s="217">
        <v>1</v>
      </c>
      <c r="D1283" s="217">
        <v>1116</v>
      </c>
      <c r="E1283" s="218" t="s">
        <v>1554</v>
      </c>
      <c r="F1283" s="219">
        <v>8</v>
      </c>
      <c r="G1283" s="251">
        <v>410</v>
      </c>
      <c r="H1283" s="251">
        <v>410</v>
      </c>
      <c r="I1283" s="249">
        <f t="shared" si="16"/>
        <v>0</v>
      </c>
      <c r="J1283" s="222"/>
      <c r="K1283" s="222"/>
    </row>
    <row r="1284" spans="1:11">
      <c r="A1284" s="6">
        <v>192</v>
      </c>
      <c r="B1284" s="222" t="s">
        <v>1586</v>
      </c>
      <c r="C1284" s="217">
        <v>1</v>
      </c>
      <c r="D1284" s="217">
        <v>1117</v>
      </c>
      <c r="E1284" s="218" t="s">
        <v>1554</v>
      </c>
      <c r="F1284" s="219">
        <v>8</v>
      </c>
      <c r="G1284" s="251">
        <v>410</v>
      </c>
      <c r="H1284" s="251">
        <v>410</v>
      </c>
      <c r="I1284" s="249">
        <f t="shared" si="16"/>
        <v>0</v>
      </c>
      <c r="J1284" s="222"/>
      <c r="K1284" s="222"/>
    </row>
    <row r="1285" spans="1:11">
      <c r="A1285" s="6">
        <v>193</v>
      </c>
      <c r="B1285" s="222" t="s">
        <v>1586</v>
      </c>
      <c r="C1285" s="217">
        <v>1</v>
      </c>
      <c r="D1285" s="217">
        <v>1118</v>
      </c>
      <c r="E1285" s="218" t="s">
        <v>1554</v>
      </c>
      <c r="F1285" s="219">
        <v>8</v>
      </c>
      <c r="G1285" s="251">
        <v>410</v>
      </c>
      <c r="H1285" s="251">
        <v>410</v>
      </c>
      <c r="I1285" s="249">
        <f t="shared" si="16"/>
        <v>0</v>
      </c>
      <c r="J1285" s="222"/>
      <c r="K1285" s="222"/>
    </row>
    <row r="1286" spans="1:11">
      <c r="A1286" s="6">
        <v>194</v>
      </c>
      <c r="B1286" s="222" t="s">
        <v>1708</v>
      </c>
      <c r="C1286" s="217">
        <v>1</v>
      </c>
      <c r="D1286" s="217">
        <v>1119</v>
      </c>
      <c r="E1286" s="218" t="s">
        <v>1554</v>
      </c>
      <c r="F1286" s="219">
        <v>8</v>
      </c>
      <c r="G1286" s="251">
        <v>240</v>
      </c>
      <c r="H1286" s="251">
        <v>240</v>
      </c>
      <c r="I1286" s="249">
        <f t="shared" ref="I1286:I1351" si="17">G1286-H1286</f>
        <v>0</v>
      </c>
      <c r="J1286" s="222"/>
      <c r="K1286" s="222"/>
    </row>
    <row r="1287" spans="1:11">
      <c r="A1287" s="6">
        <v>195</v>
      </c>
      <c r="B1287" s="222" t="s">
        <v>1557</v>
      </c>
      <c r="C1287" s="217">
        <v>1</v>
      </c>
      <c r="D1287" s="217">
        <v>1120</v>
      </c>
      <c r="E1287" s="218" t="s">
        <v>1554</v>
      </c>
      <c r="F1287" s="219">
        <v>8</v>
      </c>
      <c r="G1287" s="251">
        <v>614.25</v>
      </c>
      <c r="H1287" s="251">
        <v>614.25</v>
      </c>
      <c r="I1287" s="249">
        <f t="shared" si="17"/>
        <v>0</v>
      </c>
      <c r="J1287" s="222"/>
      <c r="K1287" s="222"/>
    </row>
    <row r="1288" spans="1:11">
      <c r="A1288" s="6">
        <v>196</v>
      </c>
      <c r="B1288" s="222" t="s">
        <v>1709</v>
      </c>
      <c r="C1288" s="217">
        <v>1</v>
      </c>
      <c r="D1288" s="217">
        <v>1123</v>
      </c>
      <c r="E1288" s="218" t="s">
        <v>1554</v>
      </c>
      <c r="F1288" s="219">
        <v>8</v>
      </c>
      <c r="G1288" s="251">
        <v>86.6</v>
      </c>
      <c r="H1288" s="251">
        <v>86.6</v>
      </c>
      <c r="I1288" s="249">
        <f t="shared" si="17"/>
        <v>0</v>
      </c>
      <c r="J1288" s="222"/>
      <c r="K1288" s="222"/>
    </row>
    <row r="1289" spans="1:11">
      <c r="A1289" s="6">
        <v>197</v>
      </c>
      <c r="B1289" s="227" t="s">
        <v>1709</v>
      </c>
      <c r="C1289" s="217">
        <v>1</v>
      </c>
      <c r="D1289" s="217">
        <v>1124</v>
      </c>
      <c r="E1289" s="218" t="s">
        <v>1554</v>
      </c>
      <c r="F1289" s="219">
        <v>8</v>
      </c>
      <c r="G1289" s="251">
        <v>86.6</v>
      </c>
      <c r="H1289" s="251">
        <v>86.6</v>
      </c>
      <c r="I1289" s="249">
        <f t="shared" si="17"/>
        <v>0</v>
      </c>
      <c r="J1289" s="222"/>
      <c r="K1289" s="222"/>
    </row>
    <row r="1290" spans="1:11" s="1" customFormat="1" ht="96">
      <c r="A1290" s="423" t="s">
        <v>5</v>
      </c>
      <c r="B1290" s="194" t="s">
        <v>155</v>
      </c>
      <c r="C1290" s="194" t="s">
        <v>156</v>
      </c>
      <c r="D1290" s="194" t="s">
        <v>8</v>
      </c>
      <c r="E1290" s="194" t="s">
        <v>157</v>
      </c>
      <c r="F1290" s="194" t="s">
        <v>158</v>
      </c>
      <c r="G1290" s="194" t="s">
        <v>10</v>
      </c>
      <c r="H1290" s="194" t="s">
        <v>159</v>
      </c>
      <c r="I1290" s="194" t="s">
        <v>160</v>
      </c>
      <c r="J1290" s="194" t="s">
        <v>161</v>
      </c>
      <c r="K1290" s="195" t="s">
        <v>14</v>
      </c>
    </row>
    <row r="1291" spans="1:11">
      <c r="A1291" s="6">
        <v>198</v>
      </c>
      <c r="B1291" s="222" t="s">
        <v>1569</v>
      </c>
      <c r="C1291" s="217">
        <v>1</v>
      </c>
      <c r="D1291" s="217">
        <v>1130</v>
      </c>
      <c r="E1291" s="218" t="s">
        <v>1554</v>
      </c>
      <c r="F1291" s="219">
        <v>8</v>
      </c>
      <c r="G1291" s="251">
        <v>21.37</v>
      </c>
      <c r="H1291" s="251">
        <v>21.37</v>
      </c>
      <c r="I1291" s="249">
        <f t="shared" si="17"/>
        <v>0</v>
      </c>
      <c r="J1291" s="222"/>
      <c r="K1291" s="222"/>
    </row>
    <row r="1292" spans="1:11">
      <c r="A1292" s="6">
        <v>199</v>
      </c>
      <c r="B1292" s="222" t="s">
        <v>1569</v>
      </c>
      <c r="C1292" s="217">
        <v>1</v>
      </c>
      <c r="D1292" s="217">
        <v>1140</v>
      </c>
      <c r="E1292" s="218" t="s">
        <v>1554</v>
      </c>
      <c r="F1292" s="219">
        <v>8</v>
      </c>
      <c r="G1292" s="249">
        <v>21.36</v>
      </c>
      <c r="H1292" s="251">
        <v>21.36</v>
      </c>
      <c r="I1292" s="249">
        <f t="shared" si="17"/>
        <v>0</v>
      </c>
      <c r="J1292" s="222"/>
      <c r="K1292" s="222"/>
    </row>
    <row r="1293" spans="1:11">
      <c r="A1293" s="6">
        <v>200</v>
      </c>
      <c r="B1293" s="222" t="s">
        <v>1569</v>
      </c>
      <c r="C1293" s="217">
        <v>1</v>
      </c>
      <c r="D1293" s="217">
        <v>1141</v>
      </c>
      <c r="E1293" s="218" t="s">
        <v>1554</v>
      </c>
      <c r="F1293" s="219">
        <v>8</v>
      </c>
      <c r="G1293" s="249">
        <v>21.36</v>
      </c>
      <c r="H1293" s="251">
        <v>21.36</v>
      </c>
      <c r="I1293" s="249">
        <f t="shared" si="17"/>
        <v>0</v>
      </c>
      <c r="J1293" s="222"/>
      <c r="K1293" s="222"/>
    </row>
    <row r="1294" spans="1:11">
      <c r="A1294" s="6">
        <v>201</v>
      </c>
      <c r="B1294" s="222" t="s">
        <v>1606</v>
      </c>
      <c r="C1294" s="217">
        <v>1</v>
      </c>
      <c r="D1294" s="217">
        <v>1142</v>
      </c>
      <c r="E1294" s="218" t="s">
        <v>1554</v>
      </c>
      <c r="F1294" s="219">
        <v>8</v>
      </c>
      <c r="G1294" s="249">
        <v>146.25</v>
      </c>
      <c r="H1294" s="251">
        <v>146.25</v>
      </c>
      <c r="I1294" s="249">
        <f t="shared" si="17"/>
        <v>0</v>
      </c>
      <c r="J1294" s="222"/>
      <c r="K1294" s="222"/>
    </row>
    <row r="1295" spans="1:11">
      <c r="A1295" s="6">
        <v>202</v>
      </c>
      <c r="B1295" s="222" t="s">
        <v>1606</v>
      </c>
      <c r="C1295" s="217">
        <v>1</v>
      </c>
      <c r="D1295" s="217">
        <v>1144</v>
      </c>
      <c r="E1295" s="218" t="s">
        <v>1554</v>
      </c>
      <c r="F1295" s="219">
        <v>8</v>
      </c>
      <c r="G1295" s="249">
        <v>146.25</v>
      </c>
      <c r="H1295" s="251">
        <v>146.25</v>
      </c>
      <c r="I1295" s="249">
        <f t="shared" si="17"/>
        <v>0</v>
      </c>
      <c r="J1295" s="222"/>
      <c r="K1295" s="222"/>
    </row>
    <row r="1296" spans="1:11">
      <c r="A1296" s="6">
        <v>203</v>
      </c>
      <c r="B1296" s="222" t="s">
        <v>1606</v>
      </c>
      <c r="C1296" s="217">
        <v>1</v>
      </c>
      <c r="D1296" s="217">
        <v>1145</v>
      </c>
      <c r="E1296" s="218" t="s">
        <v>1554</v>
      </c>
      <c r="F1296" s="219">
        <v>8</v>
      </c>
      <c r="G1296" s="249">
        <v>146.25</v>
      </c>
      <c r="H1296" s="251">
        <v>146.25</v>
      </c>
      <c r="I1296" s="249">
        <f t="shared" si="17"/>
        <v>0</v>
      </c>
      <c r="J1296" s="222"/>
      <c r="K1296" s="222"/>
    </row>
    <row r="1297" spans="1:11">
      <c r="A1297" s="6">
        <v>204</v>
      </c>
      <c r="B1297" s="222" t="s">
        <v>1606</v>
      </c>
      <c r="C1297" s="217">
        <v>1</v>
      </c>
      <c r="D1297" s="217">
        <v>1146</v>
      </c>
      <c r="E1297" s="218" t="s">
        <v>1554</v>
      </c>
      <c r="F1297" s="219">
        <v>8</v>
      </c>
      <c r="G1297" s="249">
        <v>146.25</v>
      </c>
      <c r="H1297" s="251">
        <v>146.25</v>
      </c>
      <c r="I1297" s="249">
        <f t="shared" si="17"/>
        <v>0</v>
      </c>
      <c r="J1297" s="222"/>
      <c r="K1297" s="222"/>
    </row>
    <row r="1298" spans="1:11">
      <c r="A1298" s="6">
        <v>205</v>
      </c>
      <c r="B1298" s="222" t="s">
        <v>1585</v>
      </c>
      <c r="C1298" s="217">
        <v>1</v>
      </c>
      <c r="D1298" s="217">
        <v>1147</v>
      </c>
      <c r="E1298" s="218" t="s">
        <v>1554</v>
      </c>
      <c r="F1298" s="219">
        <v>8</v>
      </c>
      <c r="G1298" s="249">
        <v>223.47</v>
      </c>
      <c r="H1298" s="261">
        <v>223.47</v>
      </c>
      <c r="I1298" s="249">
        <f t="shared" si="17"/>
        <v>0</v>
      </c>
      <c r="J1298" s="222"/>
      <c r="K1298" s="222"/>
    </row>
    <row r="1299" spans="1:11">
      <c r="A1299" s="6">
        <v>206</v>
      </c>
      <c r="B1299" s="222" t="s">
        <v>1557</v>
      </c>
      <c r="C1299" s="217">
        <v>1</v>
      </c>
      <c r="D1299" s="217">
        <v>1148</v>
      </c>
      <c r="E1299" s="218" t="s">
        <v>1554</v>
      </c>
      <c r="F1299" s="219">
        <v>8</v>
      </c>
      <c r="G1299" s="249">
        <v>226.6</v>
      </c>
      <c r="H1299" s="251">
        <v>226.6</v>
      </c>
      <c r="I1299" s="249">
        <f t="shared" si="17"/>
        <v>0</v>
      </c>
      <c r="J1299" s="222"/>
      <c r="K1299" s="222"/>
    </row>
    <row r="1300" spans="1:11">
      <c r="A1300" s="6">
        <v>207</v>
      </c>
      <c r="B1300" s="222" t="s">
        <v>1557</v>
      </c>
      <c r="C1300" s="217">
        <v>1</v>
      </c>
      <c r="D1300" s="217">
        <v>1149</v>
      </c>
      <c r="E1300" s="218" t="s">
        <v>1554</v>
      </c>
      <c r="F1300" s="219">
        <v>8</v>
      </c>
      <c r="G1300" s="249">
        <v>226.6</v>
      </c>
      <c r="H1300" s="251">
        <v>226.6</v>
      </c>
      <c r="I1300" s="249">
        <f t="shared" si="17"/>
        <v>0</v>
      </c>
      <c r="J1300" s="222"/>
      <c r="K1300" s="222"/>
    </row>
    <row r="1301" spans="1:11">
      <c r="A1301" s="6">
        <v>208</v>
      </c>
      <c r="B1301" s="222" t="s">
        <v>1557</v>
      </c>
      <c r="C1301" s="217">
        <v>1</v>
      </c>
      <c r="D1301" s="217">
        <v>1150</v>
      </c>
      <c r="E1301" s="218" t="s">
        <v>1554</v>
      </c>
      <c r="F1301" s="219">
        <v>8</v>
      </c>
      <c r="G1301" s="249">
        <v>226.6</v>
      </c>
      <c r="H1301" s="251">
        <v>226.6</v>
      </c>
      <c r="I1301" s="249">
        <f t="shared" si="17"/>
        <v>0</v>
      </c>
      <c r="J1301" s="222"/>
      <c r="K1301" s="222"/>
    </row>
    <row r="1302" spans="1:11">
      <c r="A1302" s="6">
        <v>209</v>
      </c>
      <c r="B1302" s="222" t="s">
        <v>1557</v>
      </c>
      <c r="C1302" s="217">
        <v>1</v>
      </c>
      <c r="D1302" s="217">
        <v>1151</v>
      </c>
      <c r="E1302" s="218" t="s">
        <v>1554</v>
      </c>
      <c r="F1302" s="219">
        <v>8</v>
      </c>
      <c r="G1302" s="249">
        <v>226.6</v>
      </c>
      <c r="H1302" s="251">
        <v>226.6</v>
      </c>
      <c r="I1302" s="249">
        <f t="shared" si="17"/>
        <v>0</v>
      </c>
      <c r="J1302" s="222"/>
      <c r="K1302" s="222"/>
    </row>
    <row r="1303" spans="1:11">
      <c r="A1303" s="6">
        <v>210</v>
      </c>
      <c r="B1303" s="222" t="s">
        <v>1557</v>
      </c>
      <c r="C1303" s="217">
        <v>1</v>
      </c>
      <c r="D1303" s="217">
        <v>1152</v>
      </c>
      <c r="E1303" s="218" t="s">
        <v>1554</v>
      </c>
      <c r="F1303" s="219">
        <v>8</v>
      </c>
      <c r="G1303" s="249">
        <v>453.2</v>
      </c>
      <c r="H1303" s="251">
        <v>453.2</v>
      </c>
      <c r="I1303" s="249">
        <f t="shared" si="17"/>
        <v>0</v>
      </c>
      <c r="J1303" s="222"/>
      <c r="K1303" s="222"/>
    </row>
    <row r="1304" spans="1:11">
      <c r="A1304" s="6">
        <v>211</v>
      </c>
      <c r="B1304" s="222" t="s">
        <v>1557</v>
      </c>
      <c r="C1304" s="217">
        <v>1</v>
      </c>
      <c r="D1304" s="217">
        <v>1153</v>
      </c>
      <c r="E1304" s="218" t="s">
        <v>1554</v>
      </c>
      <c r="F1304" s="219">
        <v>8</v>
      </c>
      <c r="G1304" s="249">
        <v>453.2</v>
      </c>
      <c r="H1304" s="251">
        <v>453.2</v>
      </c>
      <c r="I1304" s="249">
        <f t="shared" si="17"/>
        <v>0</v>
      </c>
      <c r="J1304" s="222"/>
      <c r="K1304" s="222"/>
    </row>
    <row r="1305" spans="1:11">
      <c r="A1305" s="6">
        <v>212</v>
      </c>
      <c r="B1305" s="222" t="s">
        <v>1557</v>
      </c>
      <c r="C1305" s="217">
        <v>1</v>
      </c>
      <c r="D1305" s="217">
        <v>1154</v>
      </c>
      <c r="E1305" s="218" t="s">
        <v>1554</v>
      </c>
      <c r="F1305" s="219">
        <v>8</v>
      </c>
      <c r="G1305" s="249">
        <v>226.6</v>
      </c>
      <c r="H1305" s="251">
        <v>226.6</v>
      </c>
      <c r="I1305" s="249">
        <f t="shared" si="17"/>
        <v>0</v>
      </c>
      <c r="J1305" s="222"/>
      <c r="K1305" s="222"/>
    </row>
    <row r="1306" spans="1:11">
      <c r="A1306" s="6">
        <v>213</v>
      </c>
      <c r="B1306" s="222" t="s">
        <v>1557</v>
      </c>
      <c r="C1306" s="217">
        <v>1</v>
      </c>
      <c r="D1306" s="217">
        <v>1155</v>
      </c>
      <c r="E1306" s="218" t="s">
        <v>1554</v>
      </c>
      <c r="F1306" s="219">
        <v>8</v>
      </c>
      <c r="G1306" s="249">
        <v>226.6</v>
      </c>
      <c r="H1306" s="251">
        <v>226.6</v>
      </c>
      <c r="I1306" s="249">
        <f t="shared" si="17"/>
        <v>0</v>
      </c>
      <c r="J1306" s="222"/>
      <c r="K1306" s="222"/>
    </row>
    <row r="1307" spans="1:11">
      <c r="A1307" s="6">
        <v>214</v>
      </c>
      <c r="B1307" s="222" t="s">
        <v>1619</v>
      </c>
      <c r="C1307" s="217">
        <v>1</v>
      </c>
      <c r="D1307" s="217">
        <v>1156</v>
      </c>
      <c r="E1307" s="218" t="s">
        <v>1554</v>
      </c>
      <c r="F1307" s="219">
        <v>8</v>
      </c>
      <c r="G1307" s="249">
        <v>30.8</v>
      </c>
      <c r="H1307" s="251">
        <v>30.8</v>
      </c>
      <c r="I1307" s="249">
        <f t="shared" si="17"/>
        <v>0</v>
      </c>
      <c r="J1307" s="222"/>
      <c r="K1307" s="222"/>
    </row>
    <row r="1308" spans="1:11">
      <c r="A1308" s="6">
        <v>215</v>
      </c>
      <c r="B1308" s="222" t="s">
        <v>1619</v>
      </c>
      <c r="C1308" s="217">
        <v>1</v>
      </c>
      <c r="D1308" s="217">
        <v>11561</v>
      </c>
      <c r="E1308" s="218" t="s">
        <v>1554</v>
      </c>
      <c r="F1308" s="219">
        <v>8</v>
      </c>
      <c r="G1308" s="249">
        <v>15.4</v>
      </c>
      <c r="H1308" s="251">
        <v>15.4</v>
      </c>
      <c r="I1308" s="249">
        <f t="shared" si="17"/>
        <v>0</v>
      </c>
      <c r="J1308" s="222"/>
      <c r="K1308" s="222"/>
    </row>
    <row r="1309" spans="1:11">
      <c r="A1309" s="6">
        <v>216</v>
      </c>
      <c r="B1309" s="222" t="s">
        <v>1619</v>
      </c>
      <c r="C1309" s="217">
        <v>1</v>
      </c>
      <c r="D1309" s="217">
        <v>1157</v>
      </c>
      <c r="E1309" s="218" t="s">
        <v>1554</v>
      </c>
      <c r="F1309" s="219">
        <v>8</v>
      </c>
      <c r="G1309" s="249">
        <v>30.8</v>
      </c>
      <c r="H1309" s="251">
        <v>30.8</v>
      </c>
      <c r="I1309" s="249">
        <f t="shared" si="17"/>
        <v>0</v>
      </c>
      <c r="J1309" s="222"/>
      <c r="K1309" s="222"/>
    </row>
    <row r="1310" spans="1:11">
      <c r="A1310" s="6">
        <v>217</v>
      </c>
      <c r="B1310" s="222" t="s">
        <v>1619</v>
      </c>
      <c r="C1310" s="217">
        <v>1</v>
      </c>
      <c r="D1310" s="217">
        <v>1158</v>
      </c>
      <c r="E1310" s="218" t="s">
        <v>1554</v>
      </c>
      <c r="F1310" s="219">
        <v>8</v>
      </c>
      <c r="G1310" s="249">
        <v>30.8</v>
      </c>
      <c r="H1310" s="251">
        <v>30.8</v>
      </c>
      <c r="I1310" s="249">
        <f t="shared" si="17"/>
        <v>0</v>
      </c>
      <c r="J1310" s="222"/>
      <c r="K1310" s="222"/>
    </row>
    <row r="1311" spans="1:11">
      <c r="A1311" s="6">
        <v>218</v>
      </c>
      <c r="B1311" s="222" t="s">
        <v>1619</v>
      </c>
      <c r="C1311" s="217">
        <v>1</v>
      </c>
      <c r="D1311" s="217">
        <v>1159</v>
      </c>
      <c r="E1311" s="218" t="s">
        <v>1554</v>
      </c>
      <c r="F1311" s="219">
        <v>8</v>
      </c>
      <c r="G1311" s="250">
        <v>30.8</v>
      </c>
      <c r="H1311" s="251">
        <v>30.8</v>
      </c>
      <c r="I1311" s="249">
        <f t="shared" si="17"/>
        <v>0</v>
      </c>
      <c r="J1311" s="222"/>
      <c r="K1311" s="222"/>
    </row>
    <row r="1312" spans="1:11">
      <c r="A1312" s="6">
        <v>219</v>
      </c>
      <c r="B1312" s="222" t="s">
        <v>1709</v>
      </c>
      <c r="C1312" s="217">
        <v>1</v>
      </c>
      <c r="D1312" s="217">
        <v>1162</v>
      </c>
      <c r="E1312" s="218" t="s">
        <v>1554</v>
      </c>
      <c r="F1312" s="219">
        <v>8</v>
      </c>
      <c r="G1312" s="249">
        <v>32.5</v>
      </c>
      <c r="H1312" s="251">
        <v>32.5</v>
      </c>
      <c r="I1312" s="249">
        <f t="shared" si="17"/>
        <v>0</v>
      </c>
      <c r="J1312" s="222"/>
      <c r="K1312" s="222"/>
    </row>
    <row r="1313" spans="1:11">
      <c r="A1313" s="6">
        <v>220</v>
      </c>
      <c r="B1313" s="222" t="s">
        <v>1709</v>
      </c>
      <c r="C1313" s="217">
        <v>1</v>
      </c>
      <c r="D1313" s="217">
        <v>1163</v>
      </c>
      <c r="E1313" s="218" t="s">
        <v>1554</v>
      </c>
      <c r="F1313" s="219">
        <v>8</v>
      </c>
      <c r="G1313" s="249">
        <v>32.5</v>
      </c>
      <c r="H1313" s="251">
        <v>32.5</v>
      </c>
      <c r="I1313" s="249">
        <f t="shared" si="17"/>
        <v>0</v>
      </c>
      <c r="J1313" s="222"/>
      <c r="K1313" s="222"/>
    </row>
    <row r="1314" spans="1:11">
      <c r="A1314" s="6">
        <v>221</v>
      </c>
      <c r="B1314" s="222" t="s">
        <v>1710</v>
      </c>
      <c r="C1314" s="217">
        <v>1</v>
      </c>
      <c r="D1314" s="217">
        <v>1164</v>
      </c>
      <c r="E1314" s="218" t="s">
        <v>1554</v>
      </c>
      <c r="F1314" s="219">
        <v>8</v>
      </c>
      <c r="G1314" s="249">
        <v>32.5</v>
      </c>
      <c r="H1314" s="251">
        <v>32.5</v>
      </c>
      <c r="I1314" s="249">
        <f t="shared" si="17"/>
        <v>0</v>
      </c>
      <c r="J1314" s="222"/>
      <c r="K1314" s="222"/>
    </row>
    <row r="1315" spans="1:11">
      <c r="A1315" s="6">
        <v>222</v>
      </c>
      <c r="B1315" s="222" t="s">
        <v>1710</v>
      </c>
      <c r="C1315" s="217">
        <v>1</v>
      </c>
      <c r="D1315" s="217">
        <v>1165</v>
      </c>
      <c r="E1315" s="218" t="s">
        <v>1554</v>
      </c>
      <c r="F1315" s="219">
        <v>8</v>
      </c>
      <c r="G1315" s="249">
        <v>32.5</v>
      </c>
      <c r="H1315" s="251">
        <v>32.5</v>
      </c>
      <c r="I1315" s="249">
        <f t="shared" si="17"/>
        <v>0</v>
      </c>
      <c r="J1315" s="222"/>
      <c r="K1315" s="222"/>
    </row>
    <row r="1316" spans="1:11">
      <c r="A1316" s="6">
        <v>223</v>
      </c>
      <c r="B1316" s="222" t="s">
        <v>1710</v>
      </c>
      <c r="C1316" s="217">
        <v>1</v>
      </c>
      <c r="D1316" s="217">
        <v>1167</v>
      </c>
      <c r="E1316" s="218" t="s">
        <v>1554</v>
      </c>
      <c r="F1316" s="219">
        <v>8</v>
      </c>
      <c r="G1316" s="249">
        <v>32.5</v>
      </c>
      <c r="H1316" s="251">
        <v>32.5</v>
      </c>
      <c r="I1316" s="249">
        <f t="shared" si="17"/>
        <v>0</v>
      </c>
      <c r="J1316" s="222"/>
      <c r="K1316" s="222"/>
    </row>
    <row r="1317" spans="1:11">
      <c r="A1317" s="6">
        <v>224</v>
      </c>
      <c r="B1317" s="222" t="s">
        <v>1711</v>
      </c>
      <c r="C1317" s="217">
        <v>1</v>
      </c>
      <c r="D1317" s="217">
        <v>1169</v>
      </c>
      <c r="E1317" s="218" t="s">
        <v>1554</v>
      </c>
      <c r="F1317" s="219">
        <v>8</v>
      </c>
      <c r="G1317" s="249">
        <v>32.5</v>
      </c>
      <c r="H1317" s="251">
        <v>32.5</v>
      </c>
      <c r="I1317" s="249">
        <f t="shared" si="17"/>
        <v>0</v>
      </c>
      <c r="J1317" s="222"/>
      <c r="K1317" s="222"/>
    </row>
    <row r="1318" spans="1:11">
      <c r="A1318" s="6">
        <v>225</v>
      </c>
      <c r="B1318" s="222" t="s">
        <v>1628</v>
      </c>
      <c r="C1318" s="217">
        <v>1</v>
      </c>
      <c r="D1318" s="217">
        <v>1170</v>
      </c>
      <c r="E1318" s="218" t="s">
        <v>1554</v>
      </c>
      <c r="F1318" s="219">
        <v>8</v>
      </c>
      <c r="G1318" s="249">
        <v>21.36</v>
      </c>
      <c r="H1318" s="251">
        <v>21.36</v>
      </c>
      <c r="I1318" s="249">
        <f t="shared" si="17"/>
        <v>0</v>
      </c>
      <c r="J1318" s="222"/>
      <c r="K1318" s="222"/>
    </row>
    <row r="1319" spans="1:11">
      <c r="A1319" s="6">
        <v>226</v>
      </c>
      <c r="B1319" s="222" t="s">
        <v>1710</v>
      </c>
      <c r="C1319" s="217">
        <v>1</v>
      </c>
      <c r="D1319" s="217">
        <v>1171</v>
      </c>
      <c r="E1319" s="218" t="s">
        <v>1554</v>
      </c>
      <c r="F1319" s="219">
        <v>8</v>
      </c>
      <c r="G1319" s="249">
        <v>32.5</v>
      </c>
      <c r="H1319" s="251">
        <v>32.5</v>
      </c>
      <c r="I1319" s="249">
        <f t="shared" si="17"/>
        <v>0</v>
      </c>
      <c r="J1319" s="222"/>
      <c r="K1319" s="222"/>
    </row>
    <row r="1320" spans="1:11">
      <c r="A1320" s="6">
        <v>227</v>
      </c>
      <c r="B1320" s="222" t="s">
        <v>1710</v>
      </c>
      <c r="C1320" s="217">
        <v>1</v>
      </c>
      <c r="D1320" s="217">
        <v>1172</v>
      </c>
      <c r="E1320" s="218" t="s">
        <v>1554</v>
      </c>
      <c r="F1320" s="219">
        <v>8</v>
      </c>
      <c r="G1320" s="249">
        <v>65</v>
      </c>
      <c r="H1320" s="251">
        <v>65</v>
      </c>
      <c r="I1320" s="249">
        <f t="shared" si="17"/>
        <v>0</v>
      </c>
      <c r="J1320" s="222"/>
      <c r="K1320" s="222"/>
    </row>
    <row r="1321" spans="1:11" s="1" customFormat="1" ht="96">
      <c r="A1321" s="423" t="s">
        <v>5</v>
      </c>
      <c r="B1321" s="194" t="s">
        <v>155</v>
      </c>
      <c r="C1321" s="194" t="s">
        <v>156</v>
      </c>
      <c r="D1321" s="194" t="s">
        <v>8</v>
      </c>
      <c r="E1321" s="194" t="s">
        <v>157</v>
      </c>
      <c r="F1321" s="194" t="s">
        <v>158</v>
      </c>
      <c r="G1321" s="194" t="s">
        <v>10</v>
      </c>
      <c r="H1321" s="194" t="s">
        <v>159</v>
      </c>
      <c r="I1321" s="194" t="s">
        <v>160</v>
      </c>
      <c r="J1321" s="194" t="s">
        <v>161</v>
      </c>
      <c r="K1321" s="195" t="s">
        <v>14</v>
      </c>
    </row>
    <row r="1322" spans="1:11">
      <c r="A1322" s="6">
        <v>228</v>
      </c>
      <c r="B1322" s="222" t="s">
        <v>1710</v>
      </c>
      <c r="C1322" s="217">
        <v>1</v>
      </c>
      <c r="D1322" s="217">
        <v>1174</v>
      </c>
      <c r="E1322" s="218" t="s">
        <v>1554</v>
      </c>
      <c r="F1322" s="219">
        <v>8</v>
      </c>
      <c r="G1322" s="249">
        <v>97.5</v>
      </c>
      <c r="H1322" s="251">
        <v>97.5</v>
      </c>
      <c r="I1322" s="249">
        <f t="shared" si="17"/>
        <v>0</v>
      </c>
      <c r="J1322" s="220"/>
      <c r="K1322" s="222"/>
    </row>
    <row r="1323" spans="1:11">
      <c r="A1323" s="6">
        <v>229</v>
      </c>
      <c r="B1323" s="222" t="s">
        <v>1710</v>
      </c>
      <c r="C1323" s="217">
        <v>1</v>
      </c>
      <c r="D1323" s="217">
        <v>1177</v>
      </c>
      <c r="E1323" s="218" t="s">
        <v>1554</v>
      </c>
      <c r="F1323" s="219">
        <v>8</v>
      </c>
      <c r="G1323" s="249">
        <v>65</v>
      </c>
      <c r="H1323" s="251">
        <v>65</v>
      </c>
      <c r="I1323" s="249">
        <f t="shared" si="17"/>
        <v>0</v>
      </c>
      <c r="J1323" s="220"/>
      <c r="K1323" s="222"/>
    </row>
    <row r="1324" spans="1:11">
      <c r="A1324" s="6">
        <v>230</v>
      </c>
      <c r="B1324" s="222" t="s">
        <v>1710</v>
      </c>
      <c r="C1324" s="217">
        <v>1</v>
      </c>
      <c r="D1324" s="217">
        <v>1178</v>
      </c>
      <c r="E1324" s="218" t="s">
        <v>1554</v>
      </c>
      <c r="F1324" s="219">
        <v>8</v>
      </c>
      <c r="G1324" s="249">
        <v>32.5</v>
      </c>
      <c r="H1324" s="251">
        <v>32.5</v>
      </c>
      <c r="I1324" s="249">
        <f t="shared" si="17"/>
        <v>0</v>
      </c>
      <c r="J1324" s="220"/>
      <c r="K1324" s="222"/>
    </row>
    <row r="1325" spans="1:11">
      <c r="A1325" s="6">
        <v>231</v>
      </c>
      <c r="B1325" s="222" t="s">
        <v>1710</v>
      </c>
      <c r="C1325" s="217">
        <v>1</v>
      </c>
      <c r="D1325" s="217">
        <v>1180</v>
      </c>
      <c r="E1325" s="218" t="s">
        <v>1554</v>
      </c>
      <c r="F1325" s="219">
        <v>8</v>
      </c>
      <c r="G1325" s="249">
        <v>130</v>
      </c>
      <c r="H1325" s="251">
        <v>130</v>
      </c>
      <c r="I1325" s="249">
        <f t="shared" si="17"/>
        <v>0</v>
      </c>
      <c r="J1325" s="220"/>
      <c r="K1325" s="222"/>
    </row>
    <row r="1326" spans="1:11">
      <c r="A1326" s="6">
        <v>232</v>
      </c>
      <c r="B1326" s="222" t="s">
        <v>1712</v>
      </c>
      <c r="C1326" s="217">
        <v>1</v>
      </c>
      <c r="D1326" s="217">
        <v>1181</v>
      </c>
      <c r="E1326" s="218" t="s">
        <v>1554</v>
      </c>
      <c r="F1326" s="219">
        <v>8</v>
      </c>
      <c r="G1326" s="249">
        <v>32.5</v>
      </c>
      <c r="H1326" s="251">
        <v>32.5</v>
      </c>
      <c r="I1326" s="249">
        <f t="shared" si="17"/>
        <v>0</v>
      </c>
      <c r="J1326" s="220"/>
      <c r="K1326" s="222"/>
    </row>
    <row r="1327" spans="1:11">
      <c r="A1327" s="6">
        <v>233</v>
      </c>
      <c r="B1327" s="222" t="s">
        <v>1594</v>
      </c>
      <c r="C1327" s="217">
        <v>1</v>
      </c>
      <c r="D1327" s="217">
        <v>1189</v>
      </c>
      <c r="E1327" s="218" t="s">
        <v>1554</v>
      </c>
      <c r="F1327" s="219">
        <v>8</v>
      </c>
      <c r="G1327" s="249">
        <v>32.5</v>
      </c>
      <c r="H1327" s="251">
        <v>32.5</v>
      </c>
      <c r="I1327" s="249">
        <f t="shared" si="17"/>
        <v>0</v>
      </c>
      <c r="J1327" s="222"/>
      <c r="K1327" s="222"/>
    </row>
    <row r="1328" spans="1:11">
      <c r="A1328" s="6">
        <v>234</v>
      </c>
      <c r="B1328" s="222" t="s">
        <v>1710</v>
      </c>
      <c r="C1328" s="217">
        <v>1</v>
      </c>
      <c r="D1328" s="217">
        <v>1190</v>
      </c>
      <c r="E1328" s="218" t="s">
        <v>1554</v>
      </c>
      <c r="F1328" s="219">
        <v>8</v>
      </c>
      <c r="G1328" s="249">
        <v>32.5</v>
      </c>
      <c r="H1328" s="251">
        <v>32.5</v>
      </c>
      <c r="I1328" s="249">
        <f t="shared" si="17"/>
        <v>0</v>
      </c>
      <c r="J1328" s="222"/>
      <c r="K1328" s="222"/>
    </row>
    <row r="1329" spans="1:11">
      <c r="A1329" s="6">
        <v>235</v>
      </c>
      <c r="B1329" s="222" t="s">
        <v>1709</v>
      </c>
      <c r="C1329" s="217">
        <v>1</v>
      </c>
      <c r="D1329" s="217">
        <v>1191</v>
      </c>
      <c r="E1329" s="218" t="s">
        <v>1554</v>
      </c>
      <c r="F1329" s="219">
        <v>8</v>
      </c>
      <c r="G1329" s="249">
        <v>32.5</v>
      </c>
      <c r="H1329" s="251">
        <v>32.5</v>
      </c>
      <c r="I1329" s="249">
        <f t="shared" si="17"/>
        <v>0</v>
      </c>
      <c r="J1329" s="222"/>
      <c r="K1329" s="222"/>
    </row>
    <row r="1330" spans="1:11">
      <c r="A1330" s="6">
        <v>236</v>
      </c>
      <c r="B1330" s="222" t="s">
        <v>1710</v>
      </c>
      <c r="C1330" s="217">
        <v>1</v>
      </c>
      <c r="D1330" s="217">
        <v>1193</v>
      </c>
      <c r="E1330" s="218" t="s">
        <v>1554</v>
      </c>
      <c r="F1330" s="219">
        <v>8</v>
      </c>
      <c r="G1330" s="249">
        <v>65</v>
      </c>
      <c r="H1330" s="251">
        <v>65</v>
      </c>
      <c r="I1330" s="249">
        <f t="shared" si="17"/>
        <v>0</v>
      </c>
      <c r="J1330" s="222"/>
      <c r="K1330" s="222"/>
    </row>
    <row r="1331" spans="1:11">
      <c r="A1331" s="6">
        <v>237</v>
      </c>
      <c r="B1331" s="222" t="s">
        <v>1713</v>
      </c>
      <c r="C1331" s="217">
        <v>1</v>
      </c>
      <c r="D1331" s="217">
        <v>1194</v>
      </c>
      <c r="E1331" s="218" t="s">
        <v>1554</v>
      </c>
      <c r="F1331" s="219">
        <v>8</v>
      </c>
      <c r="G1331" s="249">
        <v>9.75</v>
      </c>
      <c r="H1331" s="261">
        <v>9.75</v>
      </c>
      <c r="I1331" s="249">
        <f t="shared" si="17"/>
        <v>0</v>
      </c>
      <c r="J1331" s="222"/>
      <c r="K1331" s="222"/>
    </row>
    <row r="1332" spans="1:11">
      <c r="A1332" s="6">
        <v>238</v>
      </c>
      <c r="B1332" s="222" t="s">
        <v>1569</v>
      </c>
      <c r="C1332" s="217">
        <v>1</v>
      </c>
      <c r="D1332" s="217">
        <v>1198</v>
      </c>
      <c r="E1332" s="218" t="s">
        <v>1554</v>
      </c>
      <c r="F1332" s="219">
        <v>8</v>
      </c>
      <c r="G1332" s="249">
        <v>65</v>
      </c>
      <c r="H1332" s="251">
        <v>65</v>
      </c>
      <c r="I1332" s="249">
        <f t="shared" si="17"/>
        <v>0</v>
      </c>
      <c r="J1332" s="222"/>
      <c r="K1332" s="222"/>
    </row>
    <row r="1333" spans="1:11">
      <c r="A1333" s="6">
        <v>239</v>
      </c>
      <c r="B1333" s="222" t="s">
        <v>1710</v>
      </c>
      <c r="C1333" s="217">
        <v>1</v>
      </c>
      <c r="D1333" s="217">
        <v>1199</v>
      </c>
      <c r="E1333" s="218" t="s">
        <v>1554</v>
      </c>
      <c r="F1333" s="219">
        <v>8</v>
      </c>
      <c r="G1333" s="249">
        <v>65</v>
      </c>
      <c r="H1333" s="251">
        <v>65</v>
      </c>
      <c r="I1333" s="249">
        <f t="shared" si="17"/>
        <v>0</v>
      </c>
      <c r="J1333" s="222"/>
      <c r="K1333" s="222"/>
    </row>
    <row r="1334" spans="1:11">
      <c r="A1334" s="6">
        <v>240</v>
      </c>
      <c r="B1334" s="222" t="s">
        <v>1709</v>
      </c>
      <c r="C1334" s="217">
        <v>1</v>
      </c>
      <c r="D1334" s="217">
        <v>1200</v>
      </c>
      <c r="E1334" s="218" t="s">
        <v>1554</v>
      </c>
      <c r="F1334" s="219">
        <v>8</v>
      </c>
      <c r="G1334" s="249">
        <v>65</v>
      </c>
      <c r="H1334" s="251">
        <v>65</v>
      </c>
      <c r="I1334" s="249">
        <f t="shared" si="17"/>
        <v>0</v>
      </c>
      <c r="J1334" s="222"/>
      <c r="K1334" s="222"/>
    </row>
    <row r="1335" spans="1:11">
      <c r="A1335" s="6">
        <v>241</v>
      </c>
      <c r="B1335" s="222" t="s">
        <v>1614</v>
      </c>
      <c r="C1335" s="217">
        <v>1</v>
      </c>
      <c r="D1335" s="217">
        <v>1201</v>
      </c>
      <c r="E1335" s="218" t="s">
        <v>1554</v>
      </c>
      <c r="F1335" s="219">
        <v>8</v>
      </c>
      <c r="G1335" s="249">
        <v>222.3</v>
      </c>
      <c r="H1335" s="251">
        <v>222.3</v>
      </c>
      <c r="I1335" s="249">
        <f t="shared" si="17"/>
        <v>0</v>
      </c>
      <c r="J1335" s="222"/>
      <c r="K1335" s="222"/>
    </row>
    <row r="1336" spans="1:11">
      <c r="A1336" s="6">
        <v>242</v>
      </c>
      <c r="B1336" s="222" t="s">
        <v>1614</v>
      </c>
      <c r="C1336" s="217">
        <v>1</v>
      </c>
      <c r="D1336" s="217">
        <v>1203</v>
      </c>
      <c r="E1336" s="218" t="s">
        <v>1554</v>
      </c>
      <c r="F1336" s="219">
        <v>8</v>
      </c>
      <c r="G1336" s="249">
        <v>333.45</v>
      </c>
      <c r="H1336" s="251">
        <v>333.45</v>
      </c>
      <c r="I1336" s="249">
        <f t="shared" si="17"/>
        <v>0</v>
      </c>
      <c r="J1336" s="222"/>
      <c r="K1336" s="222"/>
    </row>
    <row r="1337" spans="1:11">
      <c r="A1337" s="6">
        <v>243</v>
      </c>
      <c r="B1337" s="222" t="s">
        <v>1610</v>
      </c>
      <c r="C1337" s="217">
        <v>1</v>
      </c>
      <c r="D1337" s="217">
        <v>1204</v>
      </c>
      <c r="E1337" s="218" t="s">
        <v>1554</v>
      </c>
      <c r="F1337" s="219">
        <v>8</v>
      </c>
      <c r="G1337" s="249">
        <v>8.6</v>
      </c>
      <c r="H1337" s="261">
        <v>8.6</v>
      </c>
      <c r="I1337" s="249">
        <f t="shared" si="17"/>
        <v>0</v>
      </c>
      <c r="J1337" s="222"/>
      <c r="K1337" s="222"/>
    </row>
    <row r="1338" spans="1:11">
      <c r="A1338" s="6">
        <v>244</v>
      </c>
      <c r="B1338" s="222" t="s">
        <v>1610</v>
      </c>
      <c r="C1338" s="217">
        <v>1</v>
      </c>
      <c r="D1338" s="217">
        <v>1205</v>
      </c>
      <c r="E1338" s="218" t="s">
        <v>1554</v>
      </c>
      <c r="F1338" s="219">
        <v>8</v>
      </c>
      <c r="G1338" s="249">
        <v>8.6</v>
      </c>
      <c r="H1338" s="251">
        <v>8.6</v>
      </c>
      <c r="I1338" s="249">
        <f t="shared" si="17"/>
        <v>0</v>
      </c>
      <c r="J1338" s="222"/>
      <c r="K1338" s="222"/>
    </row>
    <row r="1339" spans="1:11">
      <c r="A1339" s="6">
        <v>245</v>
      </c>
      <c r="B1339" s="222" t="s">
        <v>1610</v>
      </c>
      <c r="C1339" s="217">
        <v>1</v>
      </c>
      <c r="D1339" s="217">
        <v>1207</v>
      </c>
      <c r="E1339" s="218" t="s">
        <v>1554</v>
      </c>
      <c r="F1339" s="219">
        <v>8</v>
      </c>
      <c r="G1339" s="249">
        <v>8.6</v>
      </c>
      <c r="H1339" s="251">
        <v>8.6</v>
      </c>
      <c r="I1339" s="249">
        <f t="shared" si="17"/>
        <v>0</v>
      </c>
      <c r="J1339" s="220"/>
      <c r="K1339" s="222"/>
    </row>
    <row r="1340" spans="1:11">
      <c r="A1340" s="6">
        <v>246</v>
      </c>
      <c r="B1340" s="222" t="s">
        <v>1610</v>
      </c>
      <c r="C1340" s="217">
        <v>1</v>
      </c>
      <c r="D1340" s="217">
        <v>1208</v>
      </c>
      <c r="E1340" s="218" t="s">
        <v>1554</v>
      </c>
      <c r="F1340" s="219">
        <v>8</v>
      </c>
      <c r="G1340" s="249">
        <v>8.6</v>
      </c>
      <c r="H1340" s="251">
        <v>8.6</v>
      </c>
      <c r="I1340" s="249">
        <f t="shared" si="17"/>
        <v>0</v>
      </c>
      <c r="J1340" s="220"/>
      <c r="K1340" s="222"/>
    </row>
    <row r="1341" spans="1:11">
      <c r="A1341" s="6">
        <v>247</v>
      </c>
      <c r="B1341" s="222" t="s">
        <v>1610</v>
      </c>
      <c r="C1341" s="217">
        <v>1</v>
      </c>
      <c r="D1341" s="217">
        <v>1210</v>
      </c>
      <c r="E1341" s="218" t="s">
        <v>1554</v>
      </c>
      <c r="F1341" s="219">
        <v>8</v>
      </c>
      <c r="G1341" s="249">
        <v>8.6</v>
      </c>
      <c r="H1341" s="251">
        <v>8.6</v>
      </c>
      <c r="I1341" s="249">
        <f t="shared" si="17"/>
        <v>0</v>
      </c>
      <c r="J1341" s="220"/>
      <c r="K1341" s="222"/>
    </row>
    <row r="1342" spans="1:11">
      <c r="A1342" s="6">
        <v>248</v>
      </c>
      <c r="B1342" s="222" t="s">
        <v>1610</v>
      </c>
      <c r="C1342" s="217">
        <v>1</v>
      </c>
      <c r="D1342" s="217">
        <v>1211</v>
      </c>
      <c r="E1342" s="218" t="s">
        <v>1554</v>
      </c>
      <c r="F1342" s="219">
        <v>8</v>
      </c>
      <c r="G1342" s="249">
        <v>8.6</v>
      </c>
      <c r="H1342" s="251">
        <v>8.6</v>
      </c>
      <c r="I1342" s="249">
        <f t="shared" si="17"/>
        <v>0</v>
      </c>
      <c r="J1342" s="220"/>
      <c r="K1342" s="222"/>
    </row>
    <row r="1343" spans="1:11">
      <c r="A1343" s="6">
        <v>249</v>
      </c>
      <c r="B1343" s="222" t="s">
        <v>1610</v>
      </c>
      <c r="C1343" s="217">
        <v>1</v>
      </c>
      <c r="D1343" s="217">
        <v>1212</v>
      </c>
      <c r="E1343" s="218" t="s">
        <v>1554</v>
      </c>
      <c r="F1343" s="219">
        <v>8</v>
      </c>
      <c r="G1343" s="249">
        <v>8.6</v>
      </c>
      <c r="H1343" s="251">
        <v>8.6</v>
      </c>
      <c r="I1343" s="249">
        <f t="shared" si="17"/>
        <v>0</v>
      </c>
      <c r="J1343" s="220"/>
      <c r="K1343" s="222"/>
    </row>
    <row r="1344" spans="1:11">
      <c r="A1344" s="6">
        <v>250</v>
      </c>
      <c r="B1344" s="222" t="s">
        <v>1610</v>
      </c>
      <c r="C1344" s="217">
        <v>1</v>
      </c>
      <c r="D1344" s="217">
        <v>1213</v>
      </c>
      <c r="E1344" s="218" t="s">
        <v>1554</v>
      </c>
      <c r="F1344" s="219">
        <v>8</v>
      </c>
      <c r="G1344" s="249">
        <v>8.6</v>
      </c>
      <c r="H1344" s="251">
        <v>8.6</v>
      </c>
      <c r="I1344" s="249">
        <f t="shared" si="17"/>
        <v>0</v>
      </c>
      <c r="J1344" s="220"/>
      <c r="K1344" s="222"/>
    </row>
    <row r="1345" spans="1:11">
      <c r="A1345" s="6">
        <v>251</v>
      </c>
      <c r="B1345" s="222" t="s">
        <v>1610</v>
      </c>
      <c r="C1345" s="217">
        <v>1</v>
      </c>
      <c r="D1345" s="217">
        <v>1214</v>
      </c>
      <c r="E1345" s="218" t="s">
        <v>1554</v>
      </c>
      <c r="F1345" s="219">
        <v>8</v>
      </c>
      <c r="G1345" s="249">
        <v>8.6</v>
      </c>
      <c r="H1345" s="251">
        <v>8.6</v>
      </c>
      <c r="I1345" s="249">
        <f t="shared" si="17"/>
        <v>0</v>
      </c>
      <c r="J1345" s="220"/>
      <c r="K1345" s="222"/>
    </row>
    <row r="1346" spans="1:11">
      <c r="A1346" s="6">
        <v>252</v>
      </c>
      <c r="B1346" s="222" t="s">
        <v>1610</v>
      </c>
      <c r="C1346" s="217">
        <v>1</v>
      </c>
      <c r="D1346" s="217">
        <v>1217</v>
      </c>
      <c r="E1346" s="218" t="s">
        <v>1554</v>
      </c>
      <c r="F1346" s="219">
        <v>8</v>
      </c>
      <c r="G1346" s="249">
        <v>8.6</v>
      </c>
      <c r="H1346" s="251">
        <v>8.6</v>
      </c>
      <c r="I1346" s="249">
        <f t="shared" si="17"/>
        <v>0</v>
      </c>
      <c r="J1346" s="220"/>
      <c r="K1346" s="222"/>
    </row>
    <row r="1347" spans="1:11">
      <c r="A1347" s="6">
        <v>253</v>
      </c>
      <c r="B1347" s="222" t="s">
        <v>1610</v>
      </c>
      <c r="C1347" s="217">
        <v>1</v>
      </c>
      <c r="D1347" s="217">
        <v>1218</v>
      </c>
      <c r="E1347" s="218" t="s">
        <v>1554</v>
      </c>
      <c r="F1347" s="219">
        <v>8</v>
      </c>
      <c r="G1347" s="249">
        <v>8.6</v>
      </c>
      <c r="H1347" s="251">
        <v>8.6</v>
      </c>
      <c r="I1347" s="249">
        <f t="shared" si="17"/>
        <v>0</v>
      </c>
      <c r="J1347" s="220"/>
      <c r="K1347" s="222"/>
    </row>
    <row r="1348" spans="1:11">
      <c r="A1348" s="6">
        <v>254</v>
      </c>
      <c r="B1348" s="222" t="s">
        <v>1610</v>
      </c>
      <c r="C1348" s="217">
        <v>1</v>
      </c>
      <c r="D1348" s="217">
        <v>1221</v>
      </c>
      <c r="E1348" s="218" t="s">
        <v>1554</v>
      </c>
      <c r="F1348" s="219">
        <v>8</v>
      </c>
      <c r="G1348" s="249">
        <v>8.6</v>
      </c>
      <c r="H1348" s="251">
        <v>8.6</v>
      </c>
      <c r="I1348" s="249">
        <f t="shared" si="17"/>
        <v>0</v>
      </c>
      <c r="J1348" s="222"/>
      <c r="K1348" s="222"/>
    </row>
    <row r="1349" spans="1:11">
      <c r="A1349" s="6">
        <v>255</v>
      </c>
      <c r="B1349" s="222" t="s">
        <v>1610</v>
      </c>
      <c r="C1349" s="217">
        <v>1</v>
      </c>
      <c r="D1349" s="217">
        <v>1222</v>
      </c>
      <c r="E1349" s="218" t="s">
        <v>1554</v>
      </c>
      <c r="F1349" s="219">
        <v>8</v>
      </c>
      <c r="G1349" s="249">
        <v>8.6</v>
      </c>
      <c r="H1349" s="251">
        <v>8.6</v>
      </c>
      <c r="I1349" s="249">
        <f t="shared" si="17"/>
        <v>0</v>
      </c>
      <c r="J1349" s="222"/>
      <c r="K1349" s="222"/>
    </row>
    <row r="1350" spans="1:11">
      <c r="A1350" s="6">
        <v>256</v>
      </c>
      <c r="B1350" s="222" t="s">
        <v>1610</v>
      </c>
      <c r="C1350" s="217">
        <v>1</v>
      </c>
      <c r="D1350" s="217">
        <v>1223</v>
      </c>
      <c r="E1350" s="218" t="s">
        <v>1554</v>
      </c>
      <c r="F1350" s="219">
        <v>8</v>
      </c>
      <c r="G1350" s="249">
        <v>8.6</v>
      </c>
      <c r="H1350" s="251">
        <v>8.6</v>
      </c>
      <c r="I1350" s="249">
        <f t="shared" si="17"/>
        <v>0</v>
      </c>
      <c r="J1350" s="222"/>
      <c r="K1350" s="222"/>
    </row>
    <row r="1351" spans="1:11">
      <c r="A1351" s="6">
        <v>257</v>
      </c>
      <c r="B1351" s="222" t="s">
        <v>1610</v>
      </c>
      <c r="C1351" s="217">
        <v>1</v>
      </c>
      <c r="D1351" s="217">
        <v>1226</v>
      </c>
      <c r="E1351" s="218" t="s">
        <v>1554</v>
      </c>
      <c r="F1351" s="219">
        <v>8</v>
      </c>
      <c r="G1351" s="249">
        <v>8.6</v>
      </c>
      <c r="H1351" s="251">
        <v>8.6</v>
      </c>
      <c r="I1351" s="249">
        <f t="shared" si="17"/>
        <v>0</v>
      </c>
      <c r="J1351" s="222"/>
      <c r="K1351" s="222"/>
    </row>
    <row r="1352" spans="1:11" s="1" customFormat="1" ht="96">
      <c r="A1352" s="423" t="s">
        <v>5</v>
      </c>
      <c r="B1352" s="194" t="s">
        <v>155</v>
      </c>
      <c r="C1352" s="194" t="s">
        <v>156</v>
      </c>
      <c r="D1352" s="194" t="s">
        <v>8</v>
      </c>
      <c r="E1352" s="194" t="s">
        <v>157</v>
      </c>
      <c r="F1352" s="194" t="s">
        <v>158</v>
      </c>
      <c r="G1352" s="194" t="s">
        <v>10</v>
      </c>
      <c r="H1352" s="194" t="s">
        <v>159</v>
      </c>
      <c r="I1352" s="194" t="s">
        <v>160</v>
      </c>
      <c r="J1352" s="194" t="s">
        <v>161</v>
      </c>
      <c r="K1352" s="195" t="s">
        <v>14</v>
      </c>
    </row>
    <row r="1353" spans="1:11">
      <c r="A1353" s="6">
        <v>258</v>
      </c>
      <c r="B1353" s="222" t="s">
        <v>1610</v>
      </c>
      <c r="C1353" s="217">
        <v>1</v>
      </c>
      <c r="D1353" s="217">
        <v>1227</v>
      </c>
      <c r="E1353" s="218" t="s">
        <v>1554</v>
      </c>
      <c r="F1353" s="219">
        <v>8</v>
      </c>
      <c r="G1353" s="249">
        <v>8.6</v>
      </c>
      <c r="H1353" s="251">
        <v>8.6</v>
      </c>
      <c r="I1353" s="249">
        <f t="shared" ref="I1353:I1418" si="18">G1353-H1353</f>
        <v>0</v>
      </c>
      <c r="J1353" s="222"/>
      <c r="K1353" s="222"/>
    </row>
    <row r="1354" spans="1:11">
      <c r="A1354" s="6">
        <v>259</v>
      </c>
      <c r="B1354" s="222" t="s">
        <v>1610</v>
      </c>
      <c r="C1354" s="217">
        <v>1</v>
      </c>
      <c r="D1354" s="217">
        <v>1228</v>
      </c>
      <c r="E1354" s="218" t="s">
        <v>1554</v>
      </c>
      <c r="F1354" s="219">
        <v>8</v>
      </c>
      <c r="G1354" s="249">
        <v>8.6</v>
      </c>
      <c r="H1354" s="251">
        <v>8.6</v>
      </c>
      <c r="I1354" s="249">
        <f t="shared" si="18"/>
        <v>0</v>
      </c>
      <c r="J1354" s="222"/>
      <c r="K1354" s="222"/>
    </row>
    <row r="1355" spans="1:11">
      <c r="A1355" s="6">
        <v>260</v>
      </c>
      <c r="B1355" s="222" t="s">
        <v>1610</v>
      </c>
      <c r="C1355" s="217">
        <v>1</v>
      </c>
      <c r="D1355" s="217">
        <v>1232</v>
      </c>
      <c r="E1355" s="218" t="s">
        <v>1554</v>
      </c>
      <c r="F1355" s="219">
        <v>8</v>
      </c>
      <c r="G1355" s="249">
        <v>8.6</v>
      </c>
      <c r="H1355" s="251">
        <v>8.6</v>
      </c>
      <c r="I1355" s="249">
        <f t="shared" si="18"/>
        <v>0</v>
      </c>
      <c r="J1355" s="222"/>
      <c r="K1355" s="222"/>
    </row>
    <row r="1356" spans="1:11">
      <c r="A1356" s="6">
        <v>261</v>
      </c>
      <c r="B1356" s="222" t="s">
        <v>1709</v>
      </c>
      <c r="C1356" s="217">
        <v>1</v>
      </c>
      <c r="D1356" s="217">
        <v>1238</v>
      </c>
      <c r="E1356" s="218" t="s">
        <v>1554</v>
      </c>
      <c r="F1356" s="219">
        <v>8</v>
      </c>
      <c r="G1356" s="249">
        <v>34.5</v>
      </c>
      <c r="H1356" s="261">
        <v>34.5</v>
      </c>
      <c r="I1356" s="249">
        <f t="shared" si="18"/>
        <v>0</v>
      </c>
      <c r="J1356" s="222"/>
      <c r="K1356" s="222"/>
    </row>
    <row r="1357" spans="1:11">
      <c r="A1357" s="6">
        <v>262</v>
      </c>
      <c r="B1357" s="222" t="s">
        <v>1709</v>
      </c>
      <c r="C1357" s="217">
        <v>1</v>
      </c>
      <c r="D1357" s="217">
        <v>1239</v>
      </c>
      <c r="E1357" s="218" t="s">
        <v>1554</v>
      </c>
      <c r="F1357" s="219">
        <v>8</v>
      </c>
      <c r="G1357" s="249">
        <v>34.5</v>
      </c>
      <c r="H1357" s="251">
        <v>34.5</v>
      </c>
      <c r="I1357" s="249">
        <f t="shared" si="18"/>
        <v>0</v>
      </c>
      <c r="J1357" s="222"/>
      <c r="K1357" s="222"/>
    </row>
    <row r="1358" spans="1:11">
      <c r="A1358" s="6">
        <v>263</v>
      </c>
      <c r="B1358" s="222" t="s">
        <v>1635</v>
      </c>
      <c r="C1358" s="217">
        <v>1</v>
      </c>
      <c r="D1358" s="217">
        <v>1241</v>
      </c>
      <c r="E1358" s="218" t="s">
        <v>1554</v>
      </c>
      <c r="F1358" s="219">
        <v>8</v>
      </c>
      <c r="G1358" s="249">
        <v>111.97</v>
      </c>
      <c r="H1358" s="251">
        <v>111.97</v>
      </c>
      <c r="I1358" s="249">
        <f t="shared" si="18"/>
        <v>0</v>
      </c>
      <c r="J1358" s="222"/>
      <c r="K1358" s="222"/>
    </row>
    <row r="1359" spans="1:11">
      <c r="A1359" s="6">
        <v>264</v>
      </c>
      <c r="B1359" s="222" t="s">
        <v>1628</v>
      </c>
      <c r="C1359" s="217">
        <v>1</v>
      </c>
      <c r="D1359" s="217">
        <v>1242</v>
      </c>
      <c r="E1359" s="218" t="s">
        <v>1554</v>
      </c>
      <c r="F1359" s="219">
        <v>8</v>
      </c>
      <c r="G1359" s="249">
        <v>42.77</v>
      </c>
      <c r="H1359" s="251">
        <v>42.77</v>
      </c>
      <c r="I1359" s="249">
        <f t="shared" si="18"/>
        <v>0</v>
      </c>
      <c r="J1359" s="222"/>
      <c r="K1359" s="222"/>
    </row>
    <row r="1360" spans="1:11">
      <c r="A1360" s="6">
        <v>265</v>
      </c>
      <c r="B1360" s="222" t="s">
        <v>1625</v>
      </c>
      <c r="C1360" s="217">
        <v>1</v>
      </c>
      <c r="D1360" s="217">
        <v>1243</v>
      </c>
      <c r="E1360" s="218" t="s">
        <v>1554</v>
      </c>
      <c r="F1360" s="219">
        <v>8</v>
      </c>
      <c r="G1360" s="249">
        <v>27.35</v>
      </c>
      <c r="H1360" s="251">
        <v>27.35</v>
      </c>
      <c r="I1360" s="249">
        <f t="shared" si="18"/>
        <v>0</v>
      </c>
      <c r="J1360" s="222"/>
      <c r="K1360" s="222"/>
    </row>
    <row r="1361" spans="1:11">
      <c r="A1361" s="6">
        <v>266</v>
      </c>
      <c r="B1361" s="222" t="s">
        <v>1625</v>
      </c>
      <c r="C1361" s="217">
        <v>1</v>
      </c>
      <c r="D1361" s="217">
        <v>1244</v>
      </c>
      <c r="E1361" s="218" t="s">
        <v>1554</v>
      </c>
      <c r="F1361" s="219">
        <v>8</v>
      </c>
      <c r="G1361" s="249">
        <v>27.35</v>
      </c>
      <c r="H1361" s="251">
        <v>27.35</v>
      </c>
      <c r="I1361" s="249">
        <f t="shared" si="18"/>
        <v>0</v>
      </c>
      <c r="J1361" s="222"/>
      <c r="K1361" s="222"/>
    </row>
    <row r="1362" spans="1:11">
      <c r="A1362" s="6">
        <v>267</v>
      </c>
      <c r="B1362" s="222" t="s">
        <v>1578</v>
      </c>
      <c r="C1362" s="217">
        <v>1</v>
      </c>
      <c r="D1362" s="217">
        <v>1245</v>
      </c>
      <c r="E1362" s="218" t="s">
        <v>1554</v>
      </c>
      <c r="F1362" s="219">
        <v>8</v>
      </c>
      <c r="G1362" s="249">
        <v>27.35</v>
      </c>
      <c r="H1362" s="251">
        <v>27.35</v>
      </c>
      <c r="I1362" s="249">
        <f t="shared" si="18"/>
        <v>0</v>
      </c>
      <c r="J1362" s="222"/>
      <c r="K1362" s="222"/>
    </row>
    <row r="1363" spans="1:11">
      <c r="A1363" s="6">
        <v>268</v>
      </c>
      <c r="B1363" s="222" t="s">
        <v>1625</v>
      </c>
      <c r="C1363" s="217">
        <v>1</v>
      </c>
      <c r="D1363" s="217">
        <v>1246</v>
      </c>
      <c r="E1363" s="218" t="s">
        <v>1554</v>
      </c>
      <c r="F1363" s="219">
        <v>8</v>
      </c>
      <c r="G1363" s="249">
        <v>27.35</v>
      </c>
      <c r="H1363" s="251">
        <v>27.35</v>
      </c>
      <c r="I1363" s="249">
        <f t="shared" si="18"/>
        <v>0</v>
      </c>
      <c r="J1363" s="222"/>
      <c r="K1363" s="222"/>
    </row>
    <row r="1364" spans="1:11">
      <c r="A1364" s="6">
        <v>269</v>
      </c>
      <c r="B1364" s="222" t="s">
        <v>1578</v>
      </c>
      <c r="C1364" s="217">
        <v>1</v>
      </c>
      <c r="D1364" s="217">
        <v>1247</v>
      </c>
      <c r="E1364" s="218" t="s">
        <v>1554</v>
      </c>
      <c r="F1364" s="219">
        <v>8</v>
      </c>
      <c r="G1364" s="249">
        <v>27.35</v>
      </c>
      <c r="H1364" s="251">
        <v>27.35</v>
      </c>
      <c r="I1364" s="249">
        <f t="shared" si="18"/>
        <v>0</v>
      </c>
      <c r="J1364" s="222"/>
      <c r="K1364" s="222"/>
    </row>
    <row r="1365" spans="1:11">
      <c r="A1365" s="6">
        <v>270</v>
      </c>
      <c r="B1365" s="222" t="s">
        <v>1625</v>
      </c>
      <c r="C1365" s="217">
        <v>1</v>
      </c>
      <c r="D1365" s="217">
        <v>1248</v>
      </c>
      <c r="E1365" s="218" t="s">
        <v>1554</v>
      </c>
      <c r="F1365" s="219">
        <v>8</v>
      </c>
      <c r="G1365" s="249">
        <v>27.35</v>
      </c>
      <c r="H1365" s="251">
        <v>27.35</v>
      </c>
      <c r="I1365" s="249">
        <f t="shared" si="18"/>
        <v>0</v>
      </c>
      <c r="J1365" s="222"/>
      <c r="K1365" s="222"/>
    </row>
    <row r="1366" spans="1:11">
      <c r="A1366" s="6">
        <v>271</v>
      </c>
      <c r="B1366" s="222" t="s">
        <v>1578</v>
      </c>
      <c r="C1366" s="217">
        <v>1</v>
      </c>
      <c r="D1366" s="217">
        <v>1249</v>
      </c>
      <c r="E1366" s="218" t="s">
        <v>1554</v>
      </c>
      <c r="F1366" s="219">
        <v>8</v>
      </c>
      <c r="G1366" s="249">
        <v>27.35</v>
      </c>
      <c r="H1366" s="251">
        <v>27.35</v>
      </c>
      <c r="I1366" s="249">
        <f t="shared" si="18"/>
        <v>0</v>
      </c>
      <c r="J1366" s="222"/>
      <c r="K1366" s="222"/>
    </row>
    <row r="1367" spans="1:11">
      <c r="A1367" s="6">
        <v>272</v>
      </c>
      <c r="B1367" s="222" t="s">
        <v>1625</v>
      </c>
      <c r="C1367" s="217">
        <v>1</v>
      </c>
      <c r="D1367" s="217">
        <v>1250</v>
      </c>
      <c r="E1367" s="218" t="s">
        <v>1554</v>
      </c>
      <c r="F1367" s="219">
        <v>8</v>
      </c>
      <c r="G1367" s="249">
        <v>27.35</v>
      </c>
      <c r="H1367" s="251">
        <v>27.35</v>
      </c>
      <c r="I1367" s="249">
        <f t="shared" si="18"/>
        <v>0</v>
      </c>
      <c r="J1367" s="222"/>
      <c r="K1367" s="222"/>
    </row>
    <row r="1368" spans="1:11">
      <c r="A1368" s="6">
        <v>273</v>
      </c>
      <c r="B1368" s="222" t="s">
        <v>1625</v>
      </c>
      <c r="C1368" s="217">
        <v>1</v>
      </c>
      <c r="D1368" s="217">
        <v>1251</v>
      </c>
      <c r="E1368" s="218" t="s">
        <v>1554</v>
      </c>
      <c r="F1368" s="219">
        <v>8</v>
      </c>
      <c r="G1368" s="249">
        <v>27.35</v>
      </c>
      <c r="H1368" s="251">
        <v>27.35</v>
      </c>
      <c r="I1368" s="249">
        <f t="shared" si="18"/>
        <v>0</v>
      </c>
      <c r="J1368" s="222"/>
      <c r="K1368" s="222"/>
    </row>
    <row r="1369" spans="1:11">
      <c r="A1369" s="6">
        <v>274</v>
      </c>
      <c r="B1369" s="222" t="s">
        <v>1577</v>
      </c>
      <c r="C1369" s="217">
        <v>1</v>
      </c>
      <c r="D1369" s="217">
        <v>1252</v>
      </c>
      <c r="E1369" s="218" t="s">
        <v>1554</v>
      </c>
      <c r="F1369" s="219">
        <v>8</v>
      </c>
      <c r="G1369" s="249">
        <v>270</v>
      </c>
      <c r="H1369" s="251">
        <v>270</v>
      </c>
      <c r="I1369" s="249">
        <f t="shared" si="18"/>
        <v>0</v>
      </c>
      <c r="J1369" s="222"/>
      <c r="K1369" s="222"/>
    </row>
    <row r="1370" spans="1:11">
      <c r="A1370" s="6">
        <v>275</v>
      </c>
      <c r="B1370" s="222" t="s">
        <v>1577</v>
      </c>
      <c r="C1370" s="217">
        <v>1</v>
      </c>
      <c r="D1370" s="217">
        <v>1253</v>
      </c>
      <c r="E1370" s="218" t="s">
        <v>1554</v>
      </c>
      <c r="F1370" s="219">
        <v>8</v>
      </c>
      <c r="G1370" s="249">
        <v>270</v>
      </c>
      <c r="H1370" s="251">
        <v>270</v>
      </c>
      <c r="I1370" s="249">
        <f t="shared" si="18"/>
        <v>0</v>
      </c>
      <c r="J1370" s="222"/>
      <c r="K1370" s="222"/>
    </row>
    <row r="1371" spans="1:11">
      <c r="A1371" s="6">
        <v>276</v>
      </c>
      <c r="B1371" s="222" t="s">
        <v>1585</v>
      </c>
      <c r="C1371" s="217">
        <v>1</v>
      </c>
      <c r="D1371" s="217">
        <v>1254</v>
      </c>
      <c r="E1371" s="218" t="s">
        <v>1554</v>
      </c>
      <c r="F1371" s="219">
        <v>8</v>
      </c>
      <c r="G1371" s="249">
        <v>108.9</v>
      </c>
      <c r="H1371" s="251">
        <v>108.9</v>
      </c>
      <c r="I1371" s="249">
        <f t="shared" si="18"/>
        <v>0</v>
      </c>
      <c r="J1371" s="222"/>
      <c r="K1371" s="222"/>
    </row>
    <row r="1372" spans="1:11">
      <c r="A1372" s="6">
        <v>277</v>
      </c>
      <c r="B1372" s="222" t="s">
        <v>1557</v>
      </c>
      <c r="C1372" s="217">
        <v>1</v>
      </c>
      <c r="D1372" s="217">
        <v>1255</v>
      </c>
      <c r="E1372" s="218" t="s">
        <v>1554</v>
      </c>
      <c r="F1372" s="219">
        <v>8</v>
      </c>
      <c r="G1372" s="249">
        <v>42</v>
      </c>
      <c r="H1372" s="251">
        <v>42</v>
      </c>
      <c r="I1372" s="249">
        <f t="shared" si="18"/>
        <v>0</v>
      </c>
      <c r="J1372" s="222"/>
      <c r="K1372" s="222"/>
    </row>
    <row r="1373" spans="1:11">
      <c r="A1373" s="6">
        <v>278</v>
      </c>
      <c r="B1373" s="222" t="s">
        <v>1557</v>
      </c>
      <c r="C1373" s="217">
        <v>1</v>
      </c>
      <c r="D1373" s="217">
        <v>1256</v>
      </c>
      <c r="E1373" s="218" t="s">
        <v>1554</v>
      </c>
      <c r="F1373" s="219">
        <v>8</v>
      </c>
      <c r="G1373" s="249">
        <v>42</v>
      </c>
      <c r="H1373" s="251">
        <v>42</v>
      </c>
      <c r="I1373" s="249">
        <f t="shared" si="18"/>
        <v>0</v>
      </c>
      <c r="J1373" s="222"/>
      <c r="K1373" s="222"/>
    </row>
    <row r="1374" spans="1:11">
      <c r="A1374" s="6">
        <v>279</v>
      </c>
      <c r="B1374" s="222" t="s">
        <v>1714</v>
      </c>
      <c r="C1374" s="217">
        <v>1</v>
      </c>
      <c r="D1374" s="217">
        <v>1257</v>
      </c>
      <c r="E1374" s="218" t="s">
        <v>1554</v>
      </c>
      <c r="F1374" s="219">
        <v>8</v>
      </c>
      <c r="G1374" s="249">
        <v>42</v>
      </c>
      <c r="H1374" s="251">
        <v>42</v>
      </c>
      <c r="I1374" s="249">
        <f t="shared" si="18"/>
        <v>0</v>
      </c>
      <c r="J1374" s="222"/>
      <c r="K1374" s="222"/>
    </row>
    <row r="1375" spans="1:11">
      <c r="A1375" s="6">
        <v>280</v>
      </c>
      <c r="B1375" s="222" t="s">
        <v>1714</v>
      </c>
      <c r="C1375" s="217">
        <v>1</v>
      </c>
      <c r="D1375" s="217">
        <v>1258</v>
      </c>
      <c r="E1375" s="218" t="s">
        <v>1554</v>
      </c>
      <c r="F1375" s="219">
        <v>8</v>
      </c>
      <c r="G1375" s="249">
        <v>42</v>
      </c>
      <c r="H1375" s="251">
        <v>42</v>
      </c>
      <c r="I1375" s="249">
        <f t="shared" si="18"/>
        <v>0</v>
      </c>
      <c r="J1375" s="222"/>
      <c r="K1375" s="222"/>
    </row>
    <row r="1376" spans="1:11">
      <c r="A1376" s="6">
        <v>281</v>
      </c>
      <c r="B1376" s="222" t="s">
        <v>1714</v>
      </c>
      <c r="C1376" s="217">
        <v>1</v>
      </c>
      <c r="D1376" s="217">
        <v>1259</v>
      </c>
      <c r="E1376" s="218" t="s">
        <v>1554</v>
      </c>
      <c r="F1376" s="219">
        <v>8</v>
      </c>
      <c r="G1376" s="249">
        <v>42</v>
      </c>
      <c r="H1376" s="251">
        <v>42</v>
      </c>
      <c r="I1376" s="249">
        <f t="shared" si="18"/>
        <v>0</v>
      </c>
      <c r="J1376" s="222"/>
      <c r="K1376" s="222"/>
    </row>
    <row r="1377" spans="1:11">
      <c r="A1377" s="6">
        <v>282</v>
      </c>
      <c r="B1377" s="222" t="s">
        <v>1714</v>
      </c>
      <c r="C1377" s="217">
        <v>1</v>
      </c>
      <c r="D1377" s="217">
        <v>1260</v>
      </c>
      <c r="E1377" s="218" t="s">
        <v>1554</v>
      </c>
      <c r="F1377" s="219">
        <v>8</v>
      </c>
      <c r="G1377" s="249">
        <v>42</v>
      </c>
      <c r="H1377" s="251">
        <v>42</v>
      </c>
      <c r="I1377" s="249">
        <f t="shared" si="18"/>
        <v>0</v>
      </c>
      <c r="J1377" s="222"/>
      <c r="K1377" s="222"/>
    </row>
    <row r="1378" spans="1:11">
      <c r="A1378" s="6">
        <v>283</v>
      </c>
      <c r="B1378" s="222" t="s">
        <v>1714</v>
      </c>
      <c r="C1378" s="217">
        <v>1</v>
      </c>
      <c r="D1378" s="217">
        <v>1261</v>
      </c>
      <c r="E1378" s="218" t="s">
        <v>1554</v>
      </c>
      <c r="F1378" s="219">
        <v>8</v>
      </c>
      <c r="G1378" s="249">
        <v>42</v>
      </c>
      <c r="H1378" s="251">
        <v>42</v>
      </c>
      <c r="I1378" s="249">
        <f t="shared" si="18"/>
        <v>0</v>
      </c>
      <c r="J1378" s="222"/>
      <c r="K1378" s="222"/>
    </row>
    <row r="1379" spans="1:11">
      <c r="A1379" s="6">
        <v>284</v>
      </c>
      <c r="B1379" s="222" t="s">
        <v>1714</v>
      </c>
      <c r="C1379" s="217">
        <v>1</v>
      </c>
      <c r="D1379" s="217">
        <v>1262</v>
      </c>
      <c r="E1379" s="218" t="s">
        <v>1554</v>
      </c>
      <c r="F1379" s="219">
        <v>8</v>
      </c>
      <c r="G1379" s="249">
        <v>42</v>
      </c>
      <c r="H1379" s="251">
        <v>42</v>
      </c>
      <c r="I1379" s="249">
        <f t="shared" si="18"/>
        <v>0</v>
      </c>
      <c r="J1379" s="222"/>
      <c r="K1379" s="222"/>
    </row>
    <row r="1380" spans="1:11">
      <c r="A1380" s="6">
        <v>285</v>
      </c>
      <c r="B1380" s="222" t="s">
        <v>1628</v>
      </c>
      <c r="C1380" s="217">
        <v>1</v>
      </c>
      <c r="D1380" s="217">
        <v>1265</v>
      </c>
      <c r="E1380" s="218" t="s">
        <v>1554</v>
      </c>
      <c r="F1380" s="219">
        <v>10</v>
      </c>
      <c r="G1380" s="249">
        <v>21.44</v>
      </c>
      <c r="H1380" s="251">
        <v>21.44</v>
      </c>
      <c r="I1380" s="249">
        <f t="shared" si="18"/>
        <v>0</v>
      </c>
      <c r="J1380" s="222"/>
      <c r="K1380" s="222"/>
    </row>
    <row r="1381" spans="1:11">
      <c r="A1381" s="6">
        <v>286</v>
      </c>
      <c r="B1381" s="222" t="s">
        <v>1715</v>
      </c>
      <c r="C1381" s="217">
        <v>1</v>
      </c>
      <c r="D1381" s="217">
        <v>1268</v>
      </c>
      <c r="E1381" s="218" t="s">
        <v>1554</v>
      </c>
      <c r="F1381" s="219">
        <v>8</v>
      </c>
      <c r="G1381" s="249">
        <v>36</v>
      </c>
      <c r="H1381" s="251">
        <v>36</v>
      </c>
      <c r="I1381" s="249">
        <f t="shared" si="18"/>
        <v>0</v>
      </c>
      <c r="J1381" s="222"/>
      <c r="K1381" s="222"/>
    </row>
    <row r="1382" spans="1:11">
      <c r="A1382" s="6">
        <v>287</v>
      </c>
      <c r="B1382" s="222" t="s">
        <v>1716</v>
      </c>
      <c r="C1382" s="217">
        <v>1</v>
      </c>
      <c r="D1382" s="217">
        <v>1269</v>
      </c>
      <c r="E1382" s="218" t="s">
        <v>1554</v>
      </c>
      <c r="F1382" s="219">
        <v>14</v>
      </c>
      <c r="G1382" s="249">
        <v>24.31</v>
      </c>
      <c r="H1382" s="251">
        <v>24.31</v>
      </c>
      <c r="I1382" s="249">
        <f t="shared" si="18"/>
        <v>0</v>
      </c>
      <c r="J1382" s="222"/>
      <c r="K1382" s="222"/>
    </row>
    <row r="1383" spans="1:11" s="1" customFormat="1" ht="96">
      <c r="A1383" s="423" t="s">
        <v>5</v>
      </c>
      <c r="B1383" s="194" t="s">
        <v>155</v>
      </c>
      <c r="C1383" s="194" t="s">
        <v>156</v>
      </c>
      <c r="D1383" s="194" t="s">
        <v>8</v>
      </c>
      <c r="E1383" s="194" t="s">
        <v>157</v>
      </c>
      <c r="F1383" s="194" t="s">
        <v>158</v>
      </c>
      <c r="G1383" s="194" t="s">
        <v>10</v>
      </c>
      <c r="H1383" s="194" t="s">
        <v>159</v>
      </c>
      <c r="I1383" s="194" t="s">
        <v>160</v>
      </c>
      <c r="J1383" s="194" t="s">
        <v>161</v>
      </c>
      <c r="K1383" s="195" t="s">
        <v>14</v>
      </c>
    </row>
    <row r="1384" spans="1:11">
      <c r="A1384" s="6">
        <v>288</v>
      </c>
      <c r="B1384" s="222" t="s">
        <v>1557</v>
      </c>
      <c r="C1384" s="217">
        <v>1</v>
      </c>
      <c r="D1384" s="217">
        <v>1273</v>
      </c>
      <c r="E1384" s="218" t="s">
        <v>1554</v>
      </c>
      <c r="F1384" s="219">
        <v>8</v>
      </c>
      <c r="G1384" s="249">
        <v>21.36</v>
      </c>
      <c r="H1384" s="251">
        <v>21.36</v>
      </c>
      <c r="I1384" s="249">
        <f t="shared" si="18"/>
        <v>0</v>
      </c>
      <c r="J1384" s="222"/>
      <c r="K1384" s="222"/>
    </row>
    <row r="1385" spans="1:11">
      <c r="A1385" s="6">
        <v>289</v>
      </c>
      <c r="B1385" s="222" t="s">
        <v>1643</v>
      </c>
      <c r="C1385" s="217">
        <v>1</v>
      </c>
      <c r="D1385" s="217">
        <v>1274</v>
      </c>
      <c r="E1385" s="218" t="s">
        <v>1717</v>
      </c>
      <c r="F1385" s="219">
        <v>8</v>
      </c>
      <c r="G1385" s="249">
        <v>21.51</v>
      </c>
      <c r="H1385" s="261">
        <v>21.51</v>
      </c>
      <c r="I1385" s="249">
        <f t="shared" si="18"/>
        <v>0</v>
      </c>
      <c r="J1385" s="222"/>
      <c r="K1385" s="222"/>
    </row>
    <row r="1386" spans="1:11">
      <c r="A1386" s="6">
        <v>290</v>
      </c>
      <c r="B1386" s="222" t="s">
        <v>1643</v>
      </c>
      <c r="C1386" s="217">
        <v>1</v>
      </c>
      <c r="D1386" s="217">
        <v>1275</v>
      </c>
      <c r="E1386" s="218" t="s">
        <v>1717</v>
      </c>
      <c r="F1386" s="219">
        <v>8</v>
      </c>
      <c r="G1386" s="249">
        <v>21.36</v>
      </c>
      <c r="H1386" s="251">
        <v>21.36</v>
      </c>
      <c r="I1386" s="249">
        <f t="shared" si="18"/>
        <v>0</v>
      </c>
      <c r="J1386" s="222"/>
      <c r="K1386" s="222"/>
    </row>
    <row r="1387" spans="1:11">
      <c r="A1387" s="6">
        <v>291</v>
      </c>
      <c r="B1387" s="222" t="s">
        <v>1718</v>
      </c>
      <c r="C1387" s="217">
        <v>1</v>
      </c>
      <c r="D1387" s="217">
        <v>1276</v>
      </c>
      <c r="E1387" s="218" t="s">
        <v>1717</v>
      </c>
      <c r="F1387" s="219">
        <v>8</v>
      </c>
      <c r="G1387" s="249">
        <v>42.72</v>
      </c>
      <c r="H1387" s="251">
        <v>42.72</v>
      </c>
      <c r="I1387" s="249">
        <f t="shared" si="18"/>
        <v>0</v>
      </c>
      <c r="J1387" s="222"/>
      <c r="K1387" s="222"/>
    </row>
    <row r="1388" spans="1:11">
      <c r="A1388" s="6">
        <v>292</v>
      </c>
      <c r="B1388" s="222" t="s">
        <v>1718</v>
      </c>
      <c r="C1388" s="217">
        <v>1</v>
      </c>
      <c r="D1388" s="217">
        <v>1277</v>
      </c>
      <c r="E1388" s="218" t="s">
        <v>1717</v>
      </c>
      <c r="F1388" s="219">
        <v>8</v>
      </c>
      <c r="G1388" s="249">
        <v>42.72</v>
      </c>
      <c r="H1388" s="251">
        <v>42.72</v>
      </c>
      <c r="I1388" s="249">
        <f t="shared" si="18"/>
        <v>0</v>
      </c>
      <c r="J1388" s="222"/>
      <c r="K1388" s="222"/>
    </row>
    <row r="1389" spans="1:11">
      <c r="A1389" s="6">
        <v>293</v>
      </c>
      <c r="B1389" s="222" t="s">
        <v>1643</v>
      </c>
      <c r="C1389" s="217">
        <v>1</v>
      </c>
      <c r="D1389" s="217">
        <v>1278</v>
      </c>
      <c r="E1389" s="218" t="s">
        <v>1717</v>
      </c>
      <c r="F1389" s="219">
        <v>8</v>
      </c>
      <c r="G1389" s="249">
        <v>21.36</v>
      </c>
      <c r="H1389" s="251">
        <v>21.36</v>
      </c>
      <c r="I1389" s="249">
        <f t="shared" si="18"/>
        <v>0</v>
      </c>
      <c r="J1389" s="222"/>
      <c r="K1389" s="222"/>
    </row>
    <row r="1390" spans="1:11">
      <c r="A1390" s="6">
        <v>294</v>
      </c>
      <c r="B1390" s="222" t="s">
        <v>1718</v>
      </c>
      <c r="C1390" s="217">
        <v>1</v>
      </c>
      <c r="D1390" s="217">
        <v>1279</v>
      </c>
      <c r="E1390" s="218" t="s">
        <v>1717</v>
      </c>
      <c r="F1390" s="219">
        <v>8</v>
      </c>
      <c r="G1390" s="249">
        <v>21.36</v>
      </c>
      <c r="H1390" s="251">
        <v>21.36</v>
      </c>
      <c r="I1390" s="249">
        <f t="shared" si="18"/>
        <v>0</v>
      </c>
      <c r="J1390" s="222"/>
      <c r="K1390" s="222"/>
    </row>
    <row r="1391" spans="1:11">
      <c r="A1391" s="6">
        <v>295</v>
      </c>
      <c r="B1391" s="222" t="s">
        <v>1643</v>
      </c>
      <c r="C1391" s="217">
        <v>1</v>
      </c>
      <c r="D1391" s="217">
        <v>1280</v>
      </c>
      <c r="E1391" s="218" t="s">
        <v>1717</v>
      </c>
      <c r="F1391" s="219">
        <v>8</v>
      </c>
      <c r="G1391" s="249">
        <v>21.36</v>
      </c>
      <c r="H1391" s="251">
        <v>21.36</v>
      </c>
      <c r="I1391" s="249">
        <f t="shared" si="18"/>
        <v>0</v>
      </c>
      <c r="J1391" s="222"/>
      <c r="K1391" s="222"/>
    </row>
    <row r="1392" spans="1:11">
      <c r="A1392" s="6">
        <v>296</v>
      </c>
      <c r="B1392" s="222" t="s">
        <v>1643</v>
      </c>
      <c r="C1392" s="217">
        <v>1</v>
      </c>
      <c r="D1392" s="217">
        <v>1281</v>
      </c>
      <c r="E1392" s="218" t="s">
        <v>1717</v>
      </c>
      <c r="F1392" s="219">
        <v>8</v>
      </c>
      <c r="G1392" s="249">
        <v>21.36</v>
      </c>
      <c r="H1392" s="251">
        <v>21.36</v>
      </c>
      <c r="I1392" s="249">
        <f t="shared" si="18"/>
        <v>0</v>
      </c>
      <c r="J1392" s="222"/>
      <c r="K1392" s="222"/>
    </row>
    <row r="1393" spans="1:11">
      <c r="A1393" s="6">
        <v>297</v>
      </c>
      <c r="B1393" s="222" t="s">
        <v>1718</v>
      </c>
      <c r="C1393" s="217">
        <v>1</v>
      </c>
      <c r="D1393" s="217">
        <v>1282</v>
      </c>
      <c r="E1393" s="218" t="s">
        <v>1717</v>
      </c>
      <c r="F1393" s="219">
        <v>8</v>
      </c>
      <c r="G1393" s="249">
        <v>21.36</v>
      </c>
      <c r="H1393" s="251">
        <v>21.36</v>
      </c>
      <c r="I1393" s="249">
        <f t="shared" si="18"/>
        <v>0</v>
      </c>
      <c r="J1393" s="222"/>
      <c r="K1393" s="222"/>
    </row>
    <row r="1394" spans="1:11">
      <c r="A1394" s="6">
        <v>298</v>
      </c>
      <c r="B1394" s="222" t="s">
        <v>1718</v>
      </c>
      <c r="C1394" s="217">
        <v>1</v>
      </c>
      <c r="D1394" s="217">
        <v>1283</v>
      </c>
      <c r="E1394" s="218" t="s">
        <v>1717</v>
      </c>
      <c r="F1394" s="219">
        <v>8</v>
      </c>
      <c r="G1394" s="249">
        <v>21.36</v>
      </c>
      <c r="H1394" s="251">
        <v>21.36</v>
      </c>
      <c r="I1394" s="249">
        <f t="shared" si="18"/>
        <v>0</v>
      </c>
      <c r="J1394" s="222"/>
      <c r="K1394" s="222"/>
    </row>
    <row r="1395" spans="1:11">
      <c r="A1395" s="6">
        <v>299</v>
      </c>
      <c r="B1395" s="222" t="s">
        <v>1718</v>
      </c>
      <c r="C1395" s="217">
        <v>1</v>
      </c>
      <c r="D1395" s="217">
        <v>1284</v>
      </c>
      <c r="E1395" s="218" t="s">
        <v>1717</v>
      </c>
      <c r="F1395" s="219">
        <v>8</v>
      </c>
      <c r="G1395" s="249">
        <v>42.72</v>
      </c>
      <c r="H1395" s="251">
        <v>42.72</v>
      </c>
      <c r="I1395" s="249">
        <f t="shared" si="18"/>
        <v>0</v>
      </c>
      <c r="J1395" s="222"/>
      <c r="K1395" s="222"/>
    </row>
    <row r="1396" spans="1:11">
      <c r="A1396" s="6">
        <v>300</v>
      </c>
      <c r="B1396" s="222" t="s">
        <v>1718</v>
      </c>
      <c r="C1396" s="217">
        <v>1</v>
      </c>
      <c r="D1396" s="217">
        <v>1285</v>
      </c>
      <c r="E1396" s="218" t="s">
        <v>1717</v>
      </c>
      <c r="F1396" s="219">
        <v>8</v>
      </c>
      <c r="G1396" s="249">
        <v>21.36</v>
      </c>
      <c r="H1396" s="251">
        <v>21.36</v>
      </c>
      <c r="I1396" s="249">
        <f t="shared" si="18"/>
        <v>0</v>
      </c>
      <c r="J1396" s="222"/>
      <c r="K1396" s="222"/>
    </row>
    <row r="1397" spans="1:11">
      <c r="A1397" s="6">
        <v>301</v>
      </c>
      <c r="B1397" s="222" t="s">
        <v>1718</v>
      </c>
      <c r="C1397" s="217">
        <v>1</v>
      </c>
      <c r="D1397" s="217">
        <v>1286</v>
      </c>
      <c r="E1397" s="218" t="s">
        <v>1717</v>
      </c>
      <c r="F1397" s="219">
        <v>8</v>
      </c>
      <c r="G1397" s="249">
        <v>21.36</v>
      </c>
      <c r="H1397" s="251">
        <v>21.36</v>
      </c>
      <c r="I1397" s="249">
        <f t="shared" si="18"/>
        <v>0</v>
      </c>
      <c r="J1397" s="222"/>
      <c r="K1397" s="222"/>
    </row>
    <row r="1398" spans="1:11">
      <c r="A1398" s="6">
        <v>302</v>
      </c>
      <c r="B1398" s="222" t="s">
        <v>1718</v>
      </c>
      <c r="C1398" s="217">
        <v>1</v>
      </c>
      <c r="D1398" s="217">
        <v>1287</v>
      </c>
      <c r="E1398" s="218" t="s">
        <v>1717</v>
      </c>
      <c r="F1398" s="219">
        <v>8</v>
      </c>
      <c r="G1398" s="249">
        <v>21.36</v>
      </c>
      <c r="H1398" s="251">
        <v>21.36</v>
      </c>
      <c r="I1398" s="249">
        <f t="shared" si="18"/>
        <v>0</v>
      </c>
      <c r="J1398" s="222"/>
      <c r="K1398" s="222"/>
    </row>
    <row r="1399" spans="1:11">
      <c r="A1399" s="6">
        <v>303</v>
      </c>
      <c r="B1399" s="222" t="s">
        <v>1643</v>
      </c>
      <c r="C1399" s="217">
        <v>1</v>
      </c>
      <c r="D1399" s="217">
        <v>1288</v>
      </c>
      <c r="E1399" s="218" t="s">
        <v>1717</v>
      </c>
      <c r="F1399" s="219">
        <v>8</v>
      </c>
      <c r="G1399" s="249">
        <v>21.36</v>
      </c>
      <c r="H1399" s="251">
        <v>21.36</v>
      </c>
      <c r="I1399" s="249">
        <f t="shared" si="18"/>
        <v>0</v>
      </c>
      <c r="J1399" s="222"/>
      <c r="K1399" s="222"/>
    </row>
    <row r="1400" spans="1:11">
      <c r="A1400" s="6">
        <v>304</v>
      </c>
      <c r="B1400" s="222" t="s">
        <v>1719</v>
      </c>
      <c r="C1400" s="217">
        <v>1</v>
      </c>
      <c r="D1400" s="217">
        <v>1289</v>
      </c>
      <c r="E1400" s="218" t="s">
        <v>1720</v>
      </c>
      <c r="F1400" s="219">
        <v>8</v>
      </c>
      <c r="G1400" s="249">
        <v>330.4</v>
      </c>
      <c r="H1400" s="251">
        <v>330.4</v>
      </c>
      <c r="I1400" s="249">
        <f t="shared" si="18"/>
        <v>0</v>
      </c>
      <c r="J1400" s="222"/>
      <c r="K1400" s="222"/>
    </row>
    <row r="1401" spans="1:11">
      <c r="A1401" s="6">
        <v>305</v>
      </c>
      <c r="B1401" s="222" t="s">
        <v>1719</v>
      </c>
      <c r="C1401" s="217">
        <v>1</v>
      </c>
      <c r="D1401" s="217">
        <v>1290</v>
      </c>
      <c r="E1401" s="218" t="s">
        <v>1720</v>
      </c>
      <c r="F1401" s="219">
        <v>8</v>
      </c>
      <c r="G1401" s="249">
        <v>82.69</v>
      </c>
      <c r="H1401" s="251">
        <v>82.69</v>
      </c>
      <c r="I1401" s="249">
        <f t="shared" si="18"/>
        <v>0</v>
      </c>
      <c r="J1401" s="222"/>
      <c r="K1401" s="222"/>
    </row>
    <row r="1402" spans="1:11">
      <c r="A1402" s="6">
        <v>306</v>
      </c>
      <c r="B1402" s="222" t="s">
        <v>1719</v>
      </c>
      <c r="C1402" s="217">
        <v>1</v>
      </c>
      <c r="D1402" s="217">
        <v>1294</v>
      </c>
      <c r="E1402" s="218" t="s">
        <v>1720</v>
      </c>
      <c r="F1402" s="219">
        <v>8</v>
      </c>
      <c r="G1402" s="249">
        <v>578.20000000000005</v>
      </c>
      <c r="H1402" s="251">
        <v>578.20000000000005</v>
      </c>
      <c r="I1402" s="249">
        <f t="shared" si="18"/>
        <v>0</v>
      </c>
      <c r="J1402" s="222"/>
      <c r="K1402" s="222"/>
    </row>
    <row r="1403" spans="1:11">
      <c r="A1403" s="6">
        <v>307</v>
      </c>
      <c r="B1403" s="222" t="s">
        <v>1719</v>
      </c>
      <c r="C1403" s="217">
        <v>1</v>
      </c>
      <c r="D1403" s="217">
        <v>1295</v>
      </c>
      <c r="E1403" s="218" t="s">
        <v>1720</v>
      </c>
      <c r="F1403" s="219">
        <v>8</v>
      </c>
      <c r="G1403" s="249">
        <v>82.6</v>
      </c>
      <c r="H1403" s="251">
        <v>82.6</v>
      </c>
      <c r="I1403" s="249">
        <f t="shared" si="18"/>
        <v>0</v>
      </c>
      <c r="J1403" s="222"/>
      <c r="K1403" s="222"/>
    </row>
    <row r="1404" spans="1:11">
      <c r="A1404" s="6">
        <v>308</v>
      </c>
      <c r="B1404" s="222" t="s">
        <v>1719</v>
      </c>
      <c r="C1404" s="217">
        <v>1</v>
      </c>
      <c r="D1404" s="217">
        <v>1297</v>
      </c>
      <c r="E1404" s="218" t="s">
        <v>1720</v>
      </c>
      <c r="F1404" s="219">
        <v>8</v>
      </c>
      <c r="G1404" s="249">
        <v>82.6</v>
      </c>
      <c r="H1404" s="251">
        <v>82.6</v>
      </c>
      <c r="I1404" s="249">
        <f t="shared" si="18"/>
        <v>0</v>
      </c>
      <c r="J1404" s="222"/>
      <c r="K1404" s="222"/>
    </row>
    <row r="1405" spans="1:11">
      <c r="A1405" s="6">
        <v>309</v>
      </c>
      <c r="B1405" s="222" t="s">
        <v>1719</v>
      </c>
      <c r="C1405" s="217">
        <v>1</v>
      </c>
      <c r="D1405" s="217">
        <v>1298</v>
      </c>
      <c r="E1405" s="218" t="s">
        <v>1720</v>
      </c>
      <c r="F1405" s="219">
        <v>8</v>
      </c>
      <c r="G1405" s="249">
        <v>82.6</v>
      </c>
      <c r="H1405" s="251">
        <v>82.6</v>
      </c>
      <c r="I1405" s="249">
        <f t="shared" si="18"/>
        <v>0</v>
      </c>
      <c r="J1405" s="222"/>
      <c r="K1405" s="222"/>
    </row>
    <row r="1406" spans="1:11">
      <c r="A1406" s="6">
        <v>310</v>
      </c>
      <c r="B1406" s="222" t="s">
        <v>1641</v>
      </c>
      <c r="C1406" s="217">
        <v>1</v>
      </c>
      <c r="D1406" s="217">
        <v>1300</v>
      </c>
      <c r="E1406" s="218" t="s">
        <v>1720</v>
      </c>
      <c r="F1406" s="219">
        <v>8</v>
      </c>
      <c r="G1406" s="249">
        <v>602.23</v>
      </c>
      <c r="H1406" s="251">
        <v>602.23</v>
      </c>
      <c r="I1406" s="249">
        <f t="shared" si="18"/>
        <v>0</v>
      </c>
      <c r="J1406" s="222"/>
      <c r="K1406" s="222"/>
    </row>
    <row r="1407" spans="1:11">
      <c r="A1407" s="6">
        <v>311</v>
      </c>
      <c r="B1407" s="222" t="s">
        <v>1557</v>
      </c>
      <c r="C1407" s="217">
        <v>1</v>
      </c>
      <c r="D1407" s="217">
        <v>1301</v>
      </c>
      <c r="E1407" s="218" t="s">
        <v>1720</v>
      </c>
      <c r="F1407" s="219">
        <v>8</v>
      </c>
      <c r="G1407" s="249">
        <v>472</v>
      </c>
      <c r="H1407" s="251">
        <v>472</v>
      </c>
      <c r="I1407" s="249">
        <f t="shared" si="18"/>
        <v>0</v>
      </c>
      <c r="J1407" s="222"/>
      <c r="K1407" s="222"/>
    </row>
    <row r="1408" spans="1:11">
      <c r="A1408" s="6">
        <v>312</v>
      </c>
      <c r="B1408" s="222" t="s">
        <v>1557</v>
      </c>
      <c r="C1408" s="217">
        <v>1</v>
      </c>
      <c r="D1408" s="217">
        <v>1302</v>
      </c>
      <c r="E1408" s="218" t="s">
        <v>1720</v>
      </c>
      <c r="F1408" s="219">
        <v>8</v>
      </c>
      <c r="G1408" s="249">
        <v>472</v>
      </c>
      <c r="H1408" s="251">
        <v>472</v>
      </c>
      <c r="I1408" s="249">
        <f t="shared" si="18"/>
        <v>0</v>
      </c>
      <c r="J1408" s="222"/>
      <c r="K1408" s="222"/>
    </row>
    <row r="1409" spans="1:11">
      <c r="A1409" s="6">
        <v>313</v>
      </c>
      <c r="B1409" s="222" t="s">
        <v>1557</v>
      </c>
      <c r="C1409" s="217">
        <v>1</v>
      </c>
      <c r="D1409" s="217">
        <v>1303</v>
      </c>
      <c r="E1409" s="218" t="s">
        <v>1720</v>
      </c>
      <c r="F1409" s="219">
        <v>8</v>
      </c>
      <c r="G1409" s="249">
        <v>472</v>
      </c>
      <c r="H1409" s="251">
        <v>472</v>
      </c>
      <c r="I1409" s="249">
        <f t="shared" si="18"/>
        <v>0</v>
      </c>
      <c r="J1409" s="222"/>
      <c r="K1409" s="222"/>
    </row>
    <row r="1410" spans="1:11">
      <c r="A1410" s="6">
        <v>314</v>
      </c>
      <c r="B1410" s="222" t="s">
        <v>1625</v>
      </c>
      <c r="C1410" s="217">
        <v>1</v>
      </c>
      <c r="D1410" s="217">
        <v>1305</v>
      </c>
      <c r="E1410" s="218" t="s">
        <v>1720</v>
      </c>
      <c r="F1410" s="219">
        <v>8</v>
      </c>
      <c r="G1410" s="249">
        <v>108.9</v>
      </c>
      <c r="H1410" s="251">
        <v>108.9</v>
      </c>
      <c r="I1410" s="249">
        <f t="shared" si="18"/>
        <v>0</v>
      </c>
      <c r="J1410" s="222"/>
      <c r="K1410" s="222"/>
    </row>
    <row r="1411" spans="1:11">
      <c r="A1411" s="6">
        <v>315</v>
      </c>
      <c r="B1411" s="222" t="s">
        <v>1625</v>
      </c>
      <c r="C1411" s="217">
        <v>1</v>
      </c>
      <c r="D1411" s="217">
        <v>1307</v>
      </c>
      <c r="E1411" s="218" t="s">
        <v>1720</v>
      </c>
      <c r="F1411" s="219">
        <v>8</v>
      </c>
      <c r="G1411" s="249">
        <v>108.9</v>
      </c>
      <c r="H1411" s="251">
        <v>108.9</v>
      </c>
      <c r="I1411" s="249">
        <f t="shared" si="18"/>
        <v>0</v>
      </c>
      <c r="J1411" s="222"/>
      <c r="K1411" s="222"/>
    </row>
    <row r="1412" spans="1:11">
      <c r="A1412" s="6">
        <v>316</v>
      </c>
      <c r="B1412" s="222" t="s">
        <v>1625</v>
      </c>
      <c r="C1412" s="217">
        <v>1</v>
      </c>
      <c r="D1412" s="217">
        <v>1308</v>
      </c>
      <c r="E1412" s="218" t="s">
        <v>1720</v>
      </c>
      <c r="F1412" s="219">
        <v>8</v>
      </c>
      <c r="G1412" s="249">
        <v>108.9</v>
      </c>
      <c r="H1412" s="251">
        <v>108.9</v>
      </c>
      <c r="I1412" s="249">
        <f t="shared" si="18"/>
        <v>0</v>
      </c>
      <c r="J1412" s="222"/>
      <c r="K1412" s="222"/>
    </row>
    <row r="1413" spans="1:11">
      <c r="A1413" s="6">
        <v>317</v>
      </c>
      <c r="B1413" s="222" t="s">
        <v>1625</v>
      </c>
      <c r="C1413" s="217">
        <v>1</v>
      </c>
      <c r="D1413" s="217">
        <v>1309</v>
      </c>
      <c r="E1413" s="218" t="s">
        <v>1720</v>
      </c>
      <c r="F1413" s="219">
        <v>8</v>
      </c>
      <c r="G1413" s="249">
        <v>108.9</v>
      </c>
      <c r="H1413" s="251">
        <v>108.9</v>
      </c>
      <c r="I1413" s="249">
        <f t="shared" si="18"/>
        <v>0</v>
      </c>
      <c r="J1413" s="222"/>
      <c r="K1413" s="222"/>
    </row>
    <row r="1414" spans="1:11" s="1" customFormat="1" ht="96">
      <c r="A1414" s="423" t="s">
        <v>5</v>
      </c>
      <c r="B1414" s="194" t="s">
        <v>155</v>
      </c>
      <c r="C1414" s="194" t="s">
        <v>156</v>
      </c>
      <c r="D1414" s="194" t="s">
        <v>8</v>
      </c>
      <c r="E1414" s="194" t="s">
        <v>157</v>
      </c>
      <c r="F1414" s="194" t="s">
        <v>158</v>
      </c>
      <c r="G1414" s="194" t="s">
        <v>10</v>
      </c>
      <c r="H1414" s="194" t="s">
        <v>159</v>
      </c>
      <c r="I1414" s="194" t="s">
        <v>160</v>
      </c>
      <c r="J1414" s="194" t="s">
        <v>161</v>
      </c>
      <c r="K1414" s="195" t="s">
        <v>14</v>
      </c>
    </row>
    <row r="1415" spans="1:11">
      <c r="A1415" s="6">
        <v>318</v>
      </c>
      <c r="B1415" s="222" t="s">
        <v>1625</v>
      </c>
      <c r="C1415" s="217">
        <v>1</v>
      </c>
      <c r="D1415" s="217">
        <v>1310</v>
      </c>
      <c r="E1415" s="218" t="s">
        <v>1720</v>
      </c>
      <c r="F1415" s="219">
        <v>8</v>
      </c>
      <c r="G1415" s="249">
        <v>108.9</v>
      </c>
      <c r="H1415" s="251">
        <v>108.9</v>
      </c>
      <c r="I1415" s="249">
        <f t="shared" si="18"/>
        <v>0</v>
      </c>
      <c r="J1415" s="222"/>
      <c r="K1415" s="222"/>
    </row>
    <row r="1416" spans="1:11">
      <c r="A1416" s="6">
        <v>319</v>
      </c>
      <c r="B1416" s="222" t="s">
        <v>1625</v>
      </c>
      <c r="C1416" s="217">
        <v>1</v>
      </c>
      <c r="D1416" s="217">
        <v>1311</v>
      </c>
      <c r="E1416" s="218" t="s">
        <v>1720</v>
      </c>
      <c r="F1416" s="219">
        <v>8</v>
      </c>
      <c r="G1416" s="249">
        <v>108.9</v>
      </c>
      <c r="H1416" s="251">
        <v>108.9</v>
      </c>
      <c r="I1416" s="249">
        <f t="shared" si="18"/>
        <v>0</v>
      </c>
      <c r="J1416" s="222"/>
      <c r="K1416" s="222"/>
    </row>
    <row r="1417" spans="1:11">
      <c r="A1417" s="6">
        <v>320</v>
      </c>
      <c r="B1417" s="222" t="s">
        <v>1625</v>
      </c>
      <c r="C1417" s="217">
        <v>1</v>
      </c>
      <c r="D1417" s="217">
        <v>1312</v>
      </c>
      <c r="E1417" s="218" t="s">
        <v>1720</v>
      </c>
      <c r="F1417" s="219">
        <v>8</v>
      </c>
      <c r="G1417" s="249">
        <v>108.9</v>
      </c>
      <c r="H1417" s="251">
        <v>108.9</v>
      </c>
      <c r="I1417" s="249">
        <f t="shared" si="18"/>
        <v>0</v>
      </c>
      <c r="J1417" s="222"/>
      <c r="K1417" s="222"/>
    </row>
    <row r="1418" spans="1:11">
      <c r="A1418" s="6">
        <v>321</v>
      </c>
      <c r="B1418" s="222" t="s">
        <v>1721</v>
      </c>
      <c r="C1418" s="217">
        <v>1</v>
      </c>
      <c r="D1418" s="217">
        <v>1313</v>
      </c>
      <c r="E1418" s="218" t="s">
        <v>1720</v>
      </c>
      <c r="F1418" s="219">
        <v>8</v>
      </c>
      <c r="G1418" s="249">
        <v>142</v>
      </c>
      <c r="H1418" s="251">
        <v>142</v>
      </c>
      <c r="I1418" s="249">
        <f t="shared" si="18"/>
        <v>0</v>
      </c>
      <c r="J1418" s="222"/>
      <c r="K1418" s="222"/>
    </row>
    <row r="1419" spans="1:11">
      <c r="A1419" s="6">
        <v>322</v>
      </c>
      <c r="B1419" s="222" t="s">
        <v>1709</v>
      </c>
      <c r="C1419" s="217">
        <v>1</v>
      </c>
      <c r="D1419" s="217">
        <v>1317</v>
      </c>
      <c r="E1419" s="218" t="s">
        <v>1720</v>
      </c>
      <c r="F1419" s="219">
        <v>8</v>
      </c>
      <c r="G1419" s="249">
        <v>32.5</v>
      </c>
      <c r="H1419" s="251">
        <v>32.5</v>
      </c>
      <c r="I1419" s="249">
        <f t="shared" ref="I1419:I1466" si="19">G1419-H1419</f>
        <v>0</v>
      </c>
      <c r="J1419" s="222"/>
      <c r="K1419" s="222"/>
    </row>
    <row r="1420" spans="1:11">
      <c r="A1420" s="6">
        <v>323</v>
      </c>
      <c r="B1420" s="222" t="s">
        <v>1633</v>
      </c>
      <c r="C1420" s="217">
        <v>1</v>
      </c>
      <c r="D1420" s="217">
        <v>1318</v>
      </c>
      <c r="E1420" s="218" t="s">
        <v>1720</v>
      </c>
      <c r="F1420" s="219">
        <v>8</v>
      </c>
      <c r="G1420" s="249">
        <v>445.5</v>
      </c>
      <c r="H1420" s="251">
        <v>445.5</v>
      </c>
      <c r="I1420" s="249">
        <f t="shared" si="19"/>
        <v>0</v>
      </c>
      <c r="J1420" s="222"/>
      <c r="K1420" s="222"/>
    </row>
    <row r="1421" spans="1:11">
      <c r="A1421" s="6">
        <v>324</v>
      </c>
      <c r="B1421" s="222" t="s">
        <v>1722</v>
      </c>
      <c r="C1421" s="217">
        <v>1</v>
      </c>
      <c r="D1421" s="217">
        <v>1323</v>
      </c>
      <c r="E1421" s="218" t="s">
        <v>1723</v>
      </c>
      <c r="F1421" s="219">
        <v>8</v>
      </c>
      <c r="G1421" s="249">
        <v>514.1</v>
      </c>
      <c r="H1421" s="251">
        <v>514.1</v>
      </c>
      <c r="I1421" s="253">
        <f>G1421-H1421</f>
        <v>0</v>
      </c>
      <c r="J1421" s="222"/>
      <c r="K1421" s="222"/>
    </row>
    <row r="1422" spans="1:11">
      <c r="A1422" s="6">
        <v>325</v>
      </c>
      <c r="B1422" s="222" t="s">
        <v>1724</v>
      </c>
      <c r="C1422" s="217">
        <v>1</v>
      </c>
      <c r="D1422" s="217">
        <v>1415</v>
      </c>
      <c r="E1422" s="226" t="s">
        <v>1725</v>
      </c>
      <c r="F1422" s="219">
        <v>8</v>
      </c>
      <c r="G1422" s="249">
        <v>79.83</v>
      </c>
      <c r="H1422" s="249">
        <v>79.83</v>
      </c>
      <c r="I1422" s="249">
        <f t="shared" si="19"/>
        <v>0</v>
      </c>
      <c r="J1422" s="222"/>
      <c r="K1422" s="222"/>
    </row>
    <row r="1423" spans="1:11">
      <c r="A1423" s="6">
        <v>326</v>
      </c>
      <c r="B1423" s="222" t="s">
        <v>1697</v>
      </c>
      <c r="C1423" s="217">
        <v>1</v>
      </c>
      <c r="D1423" s="217">
        <v>1419</v>
      </c>
      <c r="E1423" s="218" t="s">
        <v>1726</v>
      </c>
      <c r="F1423" s="219">
        <v>8</v>
      </c>
      <c r="G1423" s="249">
        <v>78.5</v>
      </c>
      <c r="H1423" s="249">
        <v>78.5</v>
      </c>
      <c r="I1423" s="249">
        <f t="shared" si="19"/>
        <v>0</v>
      </c>
      <c r="J1423" s="222"/>
      <c r="K1423" s="222"/>
    </row>
    <row r="1424" spans="1:11">
      <c r="A1424" s="6">
        <v>327</v>
      </c>
      <c r="B1424" s="222" t="s">
        <v>1709</v>
      </c>
      <c r="C1424" s="217">
        <v>1</v>
      </c>
      <c r="D1424" s="217">
        <v>1421</v>
      </c>
      <c r="E1424" s="218" t="s">
        <v>1727</v>
      </c>
      <c r="F1424" s="219">
        <v>8</v>
      </c>
      <c r="G1424" s="249">
        <v>64.09</v>
      </c>
      <c r="H1424" s="249">
        <v>64.09</v>
      </c>
      <c r="I1424" s="249">
        <f t="shared" si="19"/>
        <v>0</v>
      </c>
      <c r="J1424" s="222"/>
      <c r="K1424" s="222"/>
    </row>
    <row r="1425" spans="1:11">
      <c r="A1425" s="6">
        <v>328</v>
      </c>
      <c r="B1425" s="222" t="s">
        <v>1709</v>
      </c>
      <c r="C1425" s="217">
        <v>1</v>
      </c>
      <c r="D1425" s="217">
        <v>1422</v>
      </c>
      <c r="E1425" s="218" t="s">
        <v>1727</v>
      </c>
      <c r="F1425" s="219">
        <v>8</v>
      </c>
      <c r="G1425" s="249">
        <v>21.37</v>
      </c>
      <c r="H1425" s="249">
        <v>21.37</v>
      </c>
      <c r="I1425" s="249">
        <f t="shared" si="19"/>
        <v>0</v>
      </c>
      <c r="J1425" s="222"/>
      <c r="K1425" s="222"/>
    </row>
    <row r="1426" spans="1:11">
      <c r="A1426" s="6">
        <v>329</v>
      </c>
      <c r="B1426" s="222" t="s">
        <v>1709</v>
      </c>
      <c r="C1426" s="217">
        <v>1</v>
      </c>
      <c r="D1426" s="217">
        <v>1423</v>
      </c>
      <c r="E1426" s="218" t="s">
        <v>1727</v>
      </c>
      <c r="F1426" s="219">
        <v>8</v>
      </c>
      <c r="G1426" s="249">
        <v>21.37</v>
      </c>
      <c r="H1426" s="249">
        <v>21.37</v>
      </c>
      <c r="I1426" s="249">
        <f t="shared" si="19"/>
        <v>0</v>
      </c>
      <c r="J1426" s="222"/>
      <c r="K1426" s="222"/>
    </row>
    <row r="1427" spans="1:11">
      <c r="A1427" s="6">
        <v>330</v>
      </c>
      <c r="B1427" s="222" t="s">
        <v>1709</v>
      </c>
      <c r="C1427" s="217">
        <v>1</v>
      </c>
      <c r="D1427" s="217">
        <v>1424</v>
      </c>
      <c r="E1427" s="218" t="s">
        <v>1727</v>
      </c>
      <c r="F1427" s="219">
        <v>8</v>
      </c>
      <c r="G1427" s="249">
        <v>21.37</v>
      </c>
      <c r="H1427" s="249">
        <v>21.37</v>
      </c>
      <c r="I1427" s="249">
        <f t="shared" si="19"/>
        <v>0</v>
      </c>
      <c r="J1427" s="222"/>
      <c r="K1427" s="222"/>
    </row>
    <row r="1428" spans="1:11">
      <c r="A1428" s="6">
        <v>331</v>
      </c>
      <c r="B1428" s="222" t="s">
        <v>1709</v>
      </c>
      <c r="C1428" s="217">
        <v>1</v>
      </c>
      <c r="D1428" s="217">
        <v>1425</v>
      </c>
      <c r="E1428" s="218" t="s">
        <v>1728</v>
      </c>
      <c r="F1428" s="219">
        <v>8</v>
      </c>
      <c r="G1428" s="249">
        <v>21.37</v>
      </c>
      <c r="H1428" s="249">
        <v>21.37</v>
      </c>
      <c r="I1428" s="249">
        <f t="shared" si="19"/>
        <v>0</v>
      </c>
      <c r="J1428" s="222"/>
      <c r="K1428" s="222"/>
    </row>
    <row r="1429" spans="1:11">
      <c r="A1429" s="6">
        <v>332</v>
      </c>
      <c r="B1429" s="222" t="s">
        <v>1709</v>
      </c>
      <c r="C1429" s="217">
        <v>1</v>
      </c>
      <c r="D1429" s="217">
        <v>1426</v>
      </c>
      <c r="E1429" s="218" t="s">
        <v>1727</v>
      </c>
      <c r="F1429" s="219">
        <v>8</v>
      </c>
      <c r="G1429" s="249">
        <v>21.37</v>
      </c>
      <c r="H1429" s="249">
        <v>21.37</v>
      </c>
      <c r="I1429" s="249">
        <f t="shared" si="19"/>
        <v>0</v>
      </c>
      <c r="J1429" s="222"/>
      <c r="K1429" s="222"/>
    </row>
    <row r="1430" spans="1:11">
      <c r="A1430" s="6">
        <v>333</v>
      </c>
      <c r="B1430" s="222" t="s">
        <v>1697</v>
      </c>
      <c r="C1430" s="217">
        <v>1</v>
      </c>
      <c r="D1430" s="217">
        <v>1427</v>
      </c>
      <c r="E1430" s="218" t="s">
        <v>1729</v>
      </c>
      <c r="F1430" s="219">
        <v>8</v>
      </c>
      <c r="G1430" s="249">
        <v>85.98</v>
      </c>
      <c r="H1430" s="249">
        <v>85.98</v>
      </c>
      <c r="I1430" s="249">
        <f t="shared" si="19"/>
        <v>0</v>
      </c>
      <c r="J1430" s="222"/>
      <c r="K1430" s="222"/>
    </row>
    <row r="1431" spans="1:11">
      <c r="A1431" s="6">
        <v>334</v>
      </c>
      <c r="B1431" s="222" t="s">
        <v>1697</v>
      </c>
      <c r="C1431" s="217">
        <v>1</v>
      </c>
      <c r="D1431" s="217">
        <v>1428</v>
      </c>
      <c r="E1431" s="218" t="s">
        <v>1730</v>
      </c>
      <c r="F1431" s="219">
        <v>8</v>
      </c>
      <c r="G1431" s="249">
        <v>74.77</v>
      </c>
      <c r="H1431" s="249">
        <v>74.77</v>
      </c>
      <c r="I1431" s="249">
        <f t="shared" si="19"/>
        <v>0</v>
      </c>
      <c r="J1431" s="222"/>
      <c r="K1431" s="222"/>
    </row>
    <row r="1432" spans="1:11">
      <c r="A1432" s="6">
        <v>335</v>
      </c>
      <c r="B1432" s="222" t="s">
        <v>1731</v>
      </c>
      <c r="C1432" s="217">
        <v>1</v>
      </c>
      <c r="D1432" s="217">
        <v>1429</v>
      </c>
      <c r="E1432" s="226" t="s">
        <v>1732</v>
      </c>
      <c r="F1432" s="219">
        <v>8</v>
      </c>
      <c r="G1432" s="249">
        <v>152.94</v>
      </c>
      <c r="H1432" s="249">
        <v>152.94</v>
      </c>
      <c r="I1432" s="249">
        <f t="shared" si="19"/>
        <v>0</v>
      </c>
      <c r="J1432" s="222"/>
      <c r="K1432" s="222"/>
    </row>
    <row r="1433" spans="1:11">
      <c r="A1433" s="6">
        <v>336</v>
      </c>
      <c r="B1433" s="222" t="s">
        <v>1700</v>
      </c>
      <c r="C1433" s="217">
        <v>1</v>
      </c>
      <c r="D1433" s="217">
        <v>1431</v>
      </c>
      <c r="E1433" s="218" t="s">
        <v>1733</v>
      </c>
      <c r="F1433" s="219">
        <v>8</v>
      </c>
      <c r="G1433" s="249">
        <v>176.47</v>
      </c>
      <c r="H1433" s="249">
        <v>176.47</v>
      </c>
      <c r="I1433" s="249">
        <f t="shared" si="19"/>
        <v>0</v>
      </c>
      <c r="J1433" s="222"/>
      <c r="K1433" s="222"/>
    </row>
    <row r="1434" spans="1:11">
      <c r="A1434" s="6">
        <v>337</v>
      </c>
      <c r="B1434" s="222" t="s">
        <v>1623</v>
      </c>
      <c r="C1434" s="217">
        <v>1</v>
      </c>
      <c r="D1434" s="217">
        <v>1435</v>
      </c>
      <c r="E1434" s="218" t="s">
        <v>1734</v>
      </c>
      <c r="F1434" s="219">
        <v>8</v>
      </c>
      <c r="G1434" s="249">
        <v>45.38</v>
      </c>
      <c r="H1434" s="249">
        <v>45.38</v>
      </c>
      <c r="I1434" s="249">
        <f t="shared" si="19"/>
        <v>0</v>
      </c>
      <c r="J1434" s="222"/>
      <c r="K1434" s="222"/>
    </row>
    <row r="1435" spans="1:11">
      <c r="A1435" s="6">
        <v>338</v>
      </c>
      <c r="B1435" s="222" t="s">
        <v>1735</v>
      </c>
      <c r="C1435" s="217">
        <v>1</v>
      </c>
      <c r="D1435" s="217">
        <v>1437</v>
      </c>
      <c r="E1435" s="218" t="s">
        <v>1720</v>
      </c>
      <c r="F1435" s="219">
        <v>8</v>
      </c>
      <c r="G1435" s="249">
        <v>190.37</v>
      </c>
      <c r="H1435" s="249">
        <v>190.37</v>
      </c>
      <c r="I1435" s="249">
        <f t="shared" si="19"/>
        <v>0</v>
      </c>
      <c r="J1435" s="222"/>
      <c r="K1435" s="222"/>
    </row>
    <row r="1436" spans="1:11">
      <c r="A1436" s="6">
        <v>339</v>
      </c>
      <c r="B1436" s="222" t="s">
        <v>1736</v>
      </c>
      <c r="C1436" s="217">
        <v>1</v>
      </c>
      <c r="D1436" s="217">
        <v>1440</v>
      </c>
      <c r="E1436" s="218" t="s">
        <v>1720</v>
      </c>
      <c r="F1436" s="219">
        <v>8</v>
      </c>
      <c r="G1436" s="249">
        <v>361.28</v>
      </c>
      <c r="H1436" s="249">
        <v>361.28</v>
      </c>
      <c r="I1436" s="249">
        <f t="shared" si="19"/>
        <v>0</v>
      </c>
      <c r="J1436" s="222"/>
      <c r="K1436" s="222"/>
    </row>
    <row r="1437" spans="1:11">
      <c r="A1437" s="6">
        <v>340</v>
      </c>
      <c r="B1437" s="222" t="s">
        <v>1737</v>
      </c>
      <c r="C1437" s="217">
        <v>1</v>
      </c>
      <c r="D1437" s="217">
        <v>1443</v>
      </c>
      <c r="E1437" s="218" t="s">
        <v>1738</v>
      </c>
      <c r="F1437" s="219">
        <v>8</v>
      </c>
      <c r="G1437" s="249">
        <v>678</v>
      </c>
      <c r="H1437" s="249">
        <v>678</v>
      </c>
      <c r="I1437" s="249">
        <f t="shared" si="19"/>
        <v>0</v>
      </c>
      <c r="J1437" s="222"/>
      <c r="K1437" s="222"/>
    </row>
    <row r="1438" spans="1:11">
      <c r="A1438" s="6">
        <v>341</v>
      </c>
      <c r="B1438" s="222" t="s">
        <v>1737</v>
      </c>
      <c r="C1438" s="217">
        <v>1</v>
      </c>
      <c r="D1438" s="217">
        <v>1444</v>
      </c>
      <c r="E1438" s="218" t="s">
        <v>1738</v>
      </c>
      <c r="F1438" s="219">
        <v>8</v>
      </c>
      <c r="G1438" s="249">
        <v>678</v>
      </c>
      <c r="H1438" s="249">
        <v>678</v>
      </c>
      <c r="I1438" s="249">
        <f t="shared" si="19"/>
        <v>0</v>
      </c>
      <c r="J1438" s="222"/>
      <c r="K1438" s="222"/>
    </row>
    <row r="1439" spans="1:11">
      <c r="A1439" s="6">
        <v>342</v>
      </c>
      <c r="B1439" s="222" t="s">
        <v>1739</v>
      </c>
      <c r="C1439" s="217">
        <v>1</v>
      </c>
      <c r="D1439" s="217">
        <v>1458</v>
      </c>
      <c r="E1439" s="218" t="s">
        <v>1740</v>
      </c>
      <c r="F1439" s="219">
        <v>8</v>
      </c>
      <c r="G1439" s="249">
        <v>1260.1099999999999</v>
      </c>
      <c r="H1439" s="249">
        <v>1260.1099999999999</v>
      </c>
      <c r="I1439" s="249">
        <f t="shared" si="19"/>
        <v>0</v>
      </c>
      <c r="J1439" s="220"/>
      <c r="K1439" s="222"/>
    </row>
    <row r="1440" spans="1:11">
      <c r="A1440" s="6">
        <v>343</v>
      </c>
      <c r="B1440" s="222" t="s">
        <v>1741</v>
      </c>
      <c r="C1440" s="217">
        <v>1</v>
      </c>
      <c r="D1440" s="217">
        <v>1460</v>
      </c>
      <c r="E1440" s="218" t="s">
        <v>1720</v>
      </c>
      <c r="F1440" s="219">
        <v>8</v>
      </c>
      <c r="G1440" s="249">
        <v>60.16</v>
      </c>
      <c r="H1440" s="251">
        <v>60.16</v>
      </c>
      <c r="I1440" s="249">
        <f t="shared" si="19"/>
        <v>0</v>
      </c>
      <c r="J1440" s="220"/>
      <c r="K1440" s="222"/>
    </row>
    <row r="1441" spans="1:11">
      <c r="A1441" s="6">
        <v>344</v>
      </c>
      <c r="B1441" s="222" t="s">
        <v>1742</v>
      </c>
      <c r="C1441" s="217">
        <v>1</v>
      </c>
      <c r="D1441" s="217">
        <v>1461</v>
      </c>
      <c r="E1441" s="218" t="s">
        <v>1720</v>
      </c>
      <c r="F1441" s="219">
        <v>8</v>
      </c>
      <c r="G1441" s="249">
        <v>53.55</v>
      </c>
      <c r="H1441" s="251">
        <v>53.55</v>
      </c>
      <c r="I1441" s="249">
        <f t="shared" si="19"/>
        <v>0</v>
      </c>
      <c r="J1441" s="220"/>
      <c r="K1441" s="222"/>
    </row>
    <row r="1442" spans="1:11">
      <c r="A1442" s="6">
        <v>345</v>
      </c>
      <c r="B1442" s="222" t="s">
        <v>1743</v>
      </c>
      <c r="C1442" s="217">
        <v>1</v>
      </c>
      <c r="D1442" s="217">
        <v>1463</v>
      </c>
      <c r="E1442" s="226" t="s">
        <v>1734</v>
      </c>
      <c r="F1442" s="219">
        <v>8</v>
      </c>
      <c r="G1442" s="249">
        <v>21.01</v>
      </c>
      <c r="H1442" s="249">
        <v>21.01</v>
      </c>
      <c r="I1442" s="249">
        <f t="shared" si="19"/>
        <v>0</v>
      </c>
      <c r="J1442" s="222"/>
      <c r="K1442" s="222"/>
    </row>
    <row r="1443" spans="1:11">
      <c r="A1443" s="6">
        <v>346</v>
      </c>
      <c r="B1443" s="222" t="s">
        <v>1743</v>
      </c>
      <c r="C1443" s="217">
        <v>1</v>
      </c>
      <c r="D1443" s="217">
        <v>1464</v>
      </c>
      <c r="E1443" s="226" t="s">
        <v>1734</v>
      </c>
      <c r="F1443" s="219">
        <v>8</v>
      </c>
      <c r="G1443" s="249">
        <v>9.91</v>
      </c>
      <c r="H1443" s="249">
        <v>9.91</v>
      </c>
      <c r="I1443" s="249">
        <f t="shared" si="19"/>
        <v>0</v>
      </c>
      <c r="J1443" s="222"/>
      <c r="K1443" s="222"/>
    </row>
    <row r="1444" spans="1:11">
      <c r="A1444" s="6">
        <v>347</v>
      </c>
      <c r="B1444" s="222" t="s">
        <v>1623</v>
      </c>
      <c r="C1444" s="217">
        <v>1</v>
      </c>
      <c r="D1444" s="217">
        <v>1465</v>
      </c>
      <c r="E1444" s="226" t="s">
        <v>1734</v>
      </c>
      <c r="F1444" s="219">
        <v>8</v>
      </c>
      <c r="G1444" s="249">
        <v>46.22</v>
      </c>
      <c r="H1444" s="249">
        <v>46.22</v>
      </c>
      <c r="I1444" s="249">
        <f t="shared" si="19"/>
        <v>0</v>
      </c>
      <c r="J1444" s="222"/>
      <c r="K1444" s="222"/>
    </row>
    <row r="1445" spans="1:11" s="1" customFormat="1" ht="96">
      <c r="A1445" s="423" t="s">
        <v>5</v>
      </c>
      <c r="B1445" s="194" t="s">
        <v>155</v>
      </c>
      <c r="C1445" s="194" t="s">
        <v>156</v>
      </c>
      <c r="D1445" s="194" t="s">
        <v>8</v>
      </c>
      <c r="E1445" s="194" t="s">
        <v>157</v>
      </c>
      <c r="F1445" s="194" t="s">
        <v>158</v>
      </c>
      <c r="G1445" s="194" t="s">
        <v>10</v>
      </c>
      <c r="H1445" s="194" t="s">
        <v>159</v>
      </c>
      <c r="I1445" s="194" t="s">
        <v>160</v>
      </c>
      <c r="J1445" s="194" t="s">
        <v>161</v>
      </c>
      <c r="K1445" s="195" t="s">
        <v>14</v>
      </c>
    </row>
    <row r="1446" spans="1:11">
      <c r="A1446" s="6">
        <v>348</v>
      </c>
      <c r="B1446" s="222" t="s">
        <v>1744</v>
      </c>
      <c r="C1446" s="217">
        <v>1</v>
      </c>
      <c r="D1446" s="217">
        <v>1467</v>
      </c>
      <c r="E1446" s="226" t="s">
        <v>1720</v>
      </c>
      <c r="F1446" s="219">
        <v>8</v>
      </c>
      <c r="G1446" s="249">
        <v>52.55</v>
      </c>
      <c r="H1446" s="251">
        <v>52.55</v>
      </c>
      <c r="I1446" s="249">
        <f t="shared" si="19"/>
        <v>0</v>
      </c>
      <c r="J1446" s="222"/>
      <c r="K1446" s="222"/>
    </row>
    <row r="1447" spans="1:11">
      <c r="A1447" s="6">
        <v>349</v>
      </c>
      <c r="B1447" s="222" t="s">
        <v>1745</v>
      </c>
      <c r="C1447" s="217">
        <v>1</v>
      </c>
      <c r="D1447" s="217">
        <v>1470</v>
      </c>
      <c r="E1447" s="226" t="s">
        <v>1746</v>
      </c>
      <c r="F1447" s="219">
        <v>8</v>
      </c>
      <c r="G1447" s="249">
        <v>240.98</v>
      </c>
      <c r="H1447" s="251">
        <v>240.98</v>
      </c>
      <c r="I1447" s="249">
        <f t="shared" si="19"/>
        <v>0</v>
      </c>
      <c r="J1447" s="222"/>
      <c r="K1447" s="222"/>
    </row>
    <row r="1448" spans="1:11">
      <c r="A1448" s="6">
        <v>350</v>
      </c>
      <c r="B1448" s="222" t="s">
        <v>1747</v>
      </c>
      <c r="C1448" s="217">
        <v>1</v>
      </c>
      <c r="D1448" s="217">
        <v>1471</v>
      </c>
      <c r="E1448" s="226" t="s">
        <v>1748</v>
      </c>
      <c r="F1448" s="219">
        <v>8</v>
      </c>
      <c r="G1448" s="249">
        <v>407.44</v>
      </c>
      <c r="H1448" s="249">
        <v>407.44</v>
      </c>
      <c r="I1448" s="249">
        <f t="shared" si="19"/>
        <v>0</v>
      </c>
      <c r="J1448" s="222"/>
      <c r="K1448" s="222"/>
    </row>
    <row r="1449" spans="1:11">
      <c r="A1449" s="6">
        <v>351</v>
      </c>
      <c r="B1449" s="222" t="s">
        <v>1749</v>
      </c>
      <c r="C1449" s="217">
        <v>1</v>
      </c>
      <c r="D1449" s="217">
        <v>1472</v>
      </c>
      <c r="E1449" s="226" t="s">
        <v>1750</v>
      </c>
      <c r="F1449" s="219">
        <v>8</v>
      </c>
      <c r="G1449" s="249">
        <v>75.63</v>
      </c>
      <c r="H1449" s="249">
        <v>75.63</v>
      </c>
      <c r="I1449" s="249">
        <f t="shared" si="19"/>
        <v>0</v>
      </c>
      <c r="J1449" s="222"/>
      <c r="K1449" s="222"/>
    </row>
    <row r="1450" spans="1:11">
      <c r="A1450" s="6">
        <v>352</v>
      </c>
      <c r="B1450" s="222" t="s">
        <v>1751</v>
      </c>
      <c r="C1450" s="217">
        <v>1</v>
      </c>
      <c r="D1450" s="217">
        <v>1473</v>
      </c>
      <c r="E1450" s="226" t="s">
        <v>1752</v>
      </c>
      <c r="F1450" s="219">
        <v>8</v>
      </c>
      <c r="G1450" s="249">
        <v>77.849999999999994</v>
      </c>
      <c r="H1450" s="249">
        <v>77.849999999999994</v>
      </c>
      <c r="I1450" s="249">
        <f t="shared" si="19"/>
        <v>0</v>
      </c>
      <c r="J1450" s="222"/>
      <c r="K1450" s="222"/>
    </row>
    <row r="1451" spans="1:11">
      <c r="A1451" s="6">
        <v>353</v>
      </c>
      <c r="B1451" s="222" t="s">
        <v>1596</v>
      </c>
      <c r="C1451" s="217">
        <v>1</v>
      </c>
      <c r="D1451" s="217">
        <v>1474</v>
      </c>
      <c r="E1451" s="226" t="s">
        <v>1753</v>
      </c>
      <c r="F1451" s="219">
        <v>8</v>
      </c>
      <c r="G1451" s="249">
        <v>145</v>
      </c>
      <c r="H1451" s="251">
        <v>145</v>
      </c>
      <c r="I1451" s="249">
        <f t="shared" si="19"/>
        <v>0</v>
      </c>
      <c r="J1451" s="222"/>
      <c r="K1451" s="222"/>
    </row>
    <row r="1452" spans="1:11">
      <c r="A1452" s="6">
        <v>354</v>
      </c>
      <c r="B1452" s="222" t="s">
        <v>1747</v>
      </c>
      <c r="C1452" s="217">
        <v>1</v>
      </c>
      <c r="D1452" s="217">
        <v>1475</v>
      </c>
      <c r="E1452" s="226" t="s">
        <v>1754</v>
      </c>
      <c r="F1452" s="219">
        <v>8</v>
      </c>
      <c r="G1452" s="249">
        <v>854.1</v>
      </c>
      <c r="H1452" s="251">
        <v>854.1</v>
      </c>
      <c r="I1452" s="249">
        <f t="shared" si="19"/>
        <v>0</v>
      </c>
      <c r="J1452" s="222"/>
      <c r="K1452" s="222"/>
    </row>
    <row r="1453" spans="1:11">
      <c r="A1453" s="6">
        <v>355</v>
      </c>
      <c r="B1453" s="222" t="s">
        <v>1755</v>
      </c>
      <c r="C1453" s="217">
        <v>1</v>
      </c>
      <c r="D1453" s="217">
        <v>1476</v>
      </c>
      <c r="E1453" s="226" t="s">
        <v>1756</v>
      </c>
      <c r="F1453" s="219">
        <v>8</v>
      </c>
      <c r="G1453" s="249">
        <v>1030.25</v>
      </c>
      <c r="H1453" s="251">
        <v>1030.25</v>
      </c>
      <c r="I1453" s="249">
        <f t="shared" si="19"/>
        <v>0</v>
      </c>
      <c r="J1453" s="222"/>
      <c r="K1453" s="222"/>
    </row>
    <row r="1454" spans="1:11">
      <c r="A1454" s="6">
        <v>356</v>
      </c>
      <c r="B1454" s="222" t="s">
        <v>1757</v>
      </c>
      <c r="C1454" s="217">
        <v>1</v>
      </c>
      <c r="D1454" s="217">
        <v>1477</v>
      </c>
      <c r="E1454" s="226" t="s">
        <v>1758</v>
      </c>
      <c r="F1454" s="219">
        <v>8</v>
      </c>
      <c r="G1454" s="249">
        <v>52.82</v>
      </c>
      <c r="H1454" s="251">
        <v>52.82</v>
      </c>
      <c r="I1454" s="249">
        <f t="shared" si="19"/>
        <v>0</v>
      </c>
      <c r="J1454" s="222"/>
      <c r="K1454" s="222"/>
    </row>
    <row r="1455" spans="1:11">
      <c r="A1455" s="6">
        <v>357</v>
      </c>
      <c r="B1455" s="222" t="s">
        <v>1757</v>
      </c>
      <c r="C1455" s="217">
        <v>1</v>
      </c>
      <c r="D1455" s="217">
        <v>1478</v>
      </c>
      <c r="E1455" s="226" t="s">
        <v>1758</v>
      </c>
      <c r="F1455" s="219">
        <v>8</v>
      </c>
      <c r="G1455" s="249">
        <v>52.82</v>
      </c>
      <c r="H1455" s="251">
        <v>52.82</v>
      </c>
      <c r="I1455" s="249">
        <f t="shared" si="19"/>
        <v>0</v>
      </c>
      <c r="J1455" s="222"/>
      <c r="K1455" s="222"/>
    </row>
    <row r="1456" spans="1:11">
      <c r="A1456" s="6">
        <v>358</v>
      </c>
      <c r="B1456" s="222" t="s">
        <v>1759</v>
      </c>
      <c r="C1456" s="217">
        <v>1</v>
      </c>
      <c r="D1456" s="217">
        <v>1480</v>
      </c>
      <c r="E1456" s="226" t="s">
        <v>1760</v>
      </c>
      <c r="F1456" s="219">
        <v>8</v>
      </c>
      <c r="G1456" s="249">
        <v>82.8</v>
      </c>
      <c r="H1456" s="261">
        <v>82.8</v>
      </c>
      <c r="I1456" s="249">
        <f t="shared" si="19"/>
        <v>0</v>
      </c>
      <c r="J1456" s="222"/>
      <c r="K1456" s="222"/>
    </row>
    <row r="1457" spans="1:11">
      <c r="A1457" s="6">
        <v>359</v>
      </c>
      <c r="B1457" s="222" t="s">
        <v>1761</v>
      </c>
      <c r="C1457" s="217">
        <v>1</v>
      </c>
      <c r="D1457" s="217">
        <v>1481</v>
      </c>
      <c r="E1457" s="226" t="s">
        <v>1762</v>
      </c>
      <c r="F1457" s="219">
        <v>8</v>
      </c>
      <c r="G1457" s="249">
        <v>210.28</v>
      </c>
      <c r="H1457" s="251">
        <v>210.28</v>
      </c>
      <c r="I1457" s="249">
        <f t="shared" si="19"/>
        <v>0</v>
      </c>
      <c r="J1457" s="222"/>
      <c r="K1457" s="222"/>
    </row>
    <row r="1458" spans="1:11">
      <c r="A1458" s="6">
        <v>360</v>
      </c>
      <c r="B1458" s="222" t="s">
        <v>1763</v>
      </c>
      <c r="C1458" s="217">
        <v>1</v>
      </c>
      <c r="D1458" s="217">
        <v>1482</v>
      </c>
      <c r="E1458" s="226" t="s">
        <v>1764</v>
      </c>
      <c r="F1458" s="219">
        <v>8</v>
      </c>
      <c r="G1458" s="249">
        <v>293.45999999999998</v>
      </c>
      <c r="H1458" s="251">
        <v>293.45999999999998</v>
      </c>
      <c r="I1458" s="249">
        <f t="shared" si="19"/>
        <v>0</v>
      </c>
      <c r="J1458" s="222"/>
      <c r="K1458" s="222"/>
    </row>
    <row r="1459" spans="1:11">
      <c r="A1459" s="6">
        <v>361</v>
      </c>
      <c r="B1459" s="222" t="s">
        <v>1759</v>
      </c>
      <c r="C1459" s="217">
        <v>1</v>
      </c>
      <c r="D1459" s="217">
        <v>1483</v>
      </c>
      <c r="E1459" s="226" t="s">
        <v>1765</v>
      </c>
      <c r="F1459" s="219">
        <v>8</v>
      </c>
      <c r="G1459" s="249">
        <v>307.48</v>
      </c>
      <c r="H1459" s="251">
        <v>307.48</v>
      </c>
      <c r="I1459" s="249">
        <f t="shared" si="19"/>
        <v>0</v>
      </c>
      <c r="J1459" s="222"/>
      <c r="K1459" s="222"/>
    </row>
    <row r="1460" spans="1:11">
      <c r="A1460" s="6">
        <v>362</v>
      </c>
      <c r="B1460" s="222" t="s">
        <v>1649</v>
      </c>
      <c r="C1460" s="217">
        <v>1</v>
      </c>
      <c r="D1460" s="217">
        <v>1484</v>
      </c>
      <c r="E1460" s="226" t="s">
        <v>1766</v>
      </c>
      <c r="F1460" s="219">
        <v>8</v>
      </c>
      <c r="G1460" s="249">
        <v>783.75</v>
      </c>
      <c r="H1460" s="251">
        <v>509.44</v>
      </c>
      <c r="I1460" s="249">
        <f t="shared" si="19"/>
        <v>274.31</v>
      </c>
      <c r="J1460" s="222"/>
      <c r="K1460" s="222"/>
    </row>
    <row r="1461" spans="1:11">
      <c r="A1461" s="6">
        <v>363</v>
      </c>
      <c r="B1461" s="222" t="s">
        <v>1649</v>
      </c>
      <c r="C1461" s="217">
        <v>1</v>
      </c>
      <c r="D1461" s="217">
        <v>1485</v>
      </c>
      <c r="E1461" s="226" t="s">
        <v>1767</v>
      </c>
      <c r="F1461" s="219">
        <v>8</v>
      </c>
      <c r="G1461" s="249">
        <v>331.93</v>
      </c>
      <c r="H1461" s="251">
        <v>331.93</v>
      </c>
      <c r="I1461" s="249">
        <f t="shared" si="19"/>
        <v>0</v>
      </c>
      <c r="J1461" s="222"/>
      <c r="K1461" s="222"/>
    </row>
    <row r="1462" spans="1:11">
      <c r="A1462" s="6">
        <v>364</v>
      </c>
      <c r="B1462" s="222" t="s">
        <v>1649</v>
      </c>
      <c r="C1462" s="217">
        <v>1</v>
      </c>
      <c r="D1462" s="217">
        <v>1486</v>
      </c>
      <c r="E1462" s="226" t="s">
        <v>1767</v>
      </c>
      <c r="F1462" s="219">
        <v>8</v>
      </c>
      <c r="G1462" s="249">
        <v>369.75</v>
      </c>
      <c r="H1462" s="251">
        <v>369.75</v>
      </c>
      <c r="I1462" s="249">
        <f t="shared" si="19"/>
        <v>0</v>
      </c>
      <c r="J1462" s="222"/>
      <c r="K1462" s="222"/>
    </row>
    <row r="1463" spans="1:11">
      <c r="A1463" s="6">
        <v>365</v>
      </c>
      <c r="B1463" s="222" t="s">
        <v>1569</v>
      </c>
      <c r="C1463" s="217">
        <v>1</v>
      </c>
      <c r="D1463" s="217">
        <v>1487</v>
      </c>
      <c r="E1463" s="226" t="s">
        <v>1768</v>
      </c>
      <c r="F1463" s="219">
        <v>8</v>
      </c>
      <c r="G1463" s="249">
        <v>59.41</v>
      </c>
      <c r="H1463" s="251">
        <v>59.41</v>
      </c>
      <c r="I1463" s="249">
        <f t="shared" si="19"/>
        <v>0</v>
      </c>
      <c r="J1463" s="222"/>
      <c r="K1463" s="222"/>
    </row>
    <row r="1464" spans="1:11">
      <c r="A1464" s="6">
        <v>366</v>
      </c>
      <c r="B1464" s="222" t="s">
        <v>1628</v>
      </c>
      <c r="C1464" s="217">
        <v>1</v>
      </c>
      <c r="D1464" s="217">
        <v>1488</v>
      </c>
      <c r="E1464" s="226" t="s">
        <v>1769</v>
      </c>
      <c r="F1464" s="219">
        <v>8</v>
      </c>
      <c r="G1464" s="249">
        <v>92.42</v>
      </c>
      <c r="H1464" s="251">
        <v>92.42</v>
      </c>
      <c r="I1464" s="249">
        <f t="shared" si="19"/>
        <v>0</v>
      </c>
      <c r="J1464" s="222"/>
      <c r="K1464" s="222"/>
    </row>
    <row r="1465" spans="1:11">
      <c r="A1465" s="6">
        <v>367</v>
      </c>
      <c r="B1465" s="222" t="s">
        <v>1569</v>
      </c>
      <c r="C1465" s="217">
        <v>1</v>
      </c>
      <c r="D1465" s="217">
        <v>1492</v>
      </c>
      <c r="E1465" s="226" t="s">
        <v>1770</v>
      </c>
      <c r="F1465" s="219">
        <v>8</v>
      </c>
      <c r="G1465" s="249">
        <v>33.01</v>
      </c>
      <c r="H1465" s="251">
        <v>33.01</v>
      </c>
      <c r="I1465" s="249">
        <f t="shared" si="19"/>
        <v>0</v>
      </c>
      <c r="J1465" s="222"/>
      <c r="K1465" s="222"/>
    </row>
    <row r="1466" spans="1:11">
      <c r="A1466" s="6">
        <v>368</v>
      </c>
      <c r="B1466" s="222" t="s">
        <v>1771</v>
      </c>
      <c r="C1466" s="217">
        <v>1</v>
      </c>
      <c r="D1466" s="217">
        <v>1510</v>
      </c>
      <c r="E1466" s="226" t="s">
        <v>1772</v>
      </c>
      <c r="F1466" s="219">
        <v>8</v>
      </c>
      <c r="G1466" s="249">
        <v>110.78</v>
      </c>
      <c r="H1466" s="251">
        <v>110.78</v>
      </c>
      <c r="I1466" s="249">
        <f t="shared" si="19"/>
        <v>0</v>
      </c>
      <c r="J1466" s="222"/>
      <c r="K1466" s="222"/>
    </row>
    <row r="1467" spans="1:11">
      <c r="A1467" s="6">
        <v>369</v>
      </c>
      <c r="B1467" s="222" t="s">
        <v>1773</v>
      </c>
      <c r="C1467" s="217">
        <v>1</v>
      </c>
      <c r="D1467" s="217">
        <v>1511</v>
      </c>
      <c r="E1467" s="226" t="s">
        <v>1774</v>
      </c>
      <c r="F1467" s="219">
        <v>8</v>
      </c>
      <c r="G1467" s="249">
        <v>154.21</v>
      </c>
      <c r="H1467" s="251">
        <v>154.21</v>
      </c>
      <c r="I1467" s="249">
        <f>G1467-H1467</f>
        <v>0</v>
      </c>
      <c r="J1467" s="222"/>
      <c r="K1467" s="222"/>
    </row>
    <row r="1468" spans="1:11">
      <c r="A1468" s="6">
        <v>370</v>
      </c>
      <c r="B1468" s="222" t="s">
        <v>1775</v>
      </c>
      <c r="C1468" s="217">
        <v>1</v>
      </c>
      <c r="D1468" s="217">
        <v>1513</v>
      </c>
      <c r="E1468" s="226" t="s">
        <v>1776</v>
      </c>
      <c r="F1468" s="219">
        <v>8</v>
      </c>
      <c r="G1468" s="249">
        <v>245</v>
      </c>
      <c r="H1468" s="251">
        <v>245</v>
      </c>
      <c r="I1468" s="249">
        <f t="shared" ref="I1468:I1533" si="20">G1468-H1468</f>
        <v>0</v>
      </c>
      <c r="J1468" s="222"/>
      <c r="K1468" s="222"/>
    </row>
    <row r="1469" spans="1:11">
      <c r="A1469" s="6">
        <v>371</v>
      </c>
      <c r="B1469" s="222" t="s">
        <v>1641</v>
      </c>
      <c r="C1469" s="217">
        <v>1</v>
      </c>
      <c r="D1469" s="217">
        <v>1515</v>
      </c>
      <c r="E1469" s="226" t="s">
        <v>1777</v>
      </c>
      <c r="F1469" s="219">
        <v>8</v>
      </c>
      <c r="G1469" s="249">
        <v>542.42999999999995</v>
      </c>
      <c r="H1469" s="251">
        <v>542.42999999999995</v>
      </c>
      <c r="I1469" s="249">
        <f t="shared" si="20"/>
        <v>0</v>
      </c>
      <c r="J1469" s="222"/>
      <c r="K1469" s="222"/>
    </row>
    <row r="1470" spans="1:11">
      <c r="A1470" s="6">
        <v>372</v>
      </c>
      <c r="B1470" s="222" t="s">
        <v>1641</v>
      </c>
      <c r="C1470" s="217">
        <v>1</v>
      </c>
      <c r="D1470" s="217">
        <v>1516</v>
      </c>
      <c r="E1470" s="226" t="s">
        <v>1778</v>
      </c>
      <c r="F1470" s="219">
        <v>8</v>
      </c>
      <c r="G1470" s="249">
        <v>664.05</v>
      </c>
      <c r="H1470" s="251">
        <v>664.05</v>
      </c>
      <c r="I1470" s="249">
        <f t="shared" si="20"/>
        <v>0</v>
      </c>
      <c r="J1470" s="222"/>
      <c r="K1470" s="222"/>
    </row>
    <row r="1471" spans="1:11">
      <c r="A1471" s="6">
        <v>373</v>
      </c>
      <c r="B1471" s="222" t="s">
        <v>1646</v>
      </c>
      <c r="C1471" s="217">
        <v>1</v>
      </c>
      <c r="D1471" s="217">
        <v>1517</v>
      </c>
      <c r="E1471" s="226" t="s">
        <v>1779</v>
      </c>
      <c r="F1471" s="219">
        <v>8</v>
      </c>
      <c r="G1471" s="249">
        <v>157.38999999999999</v>
      </c>
      <c r="H1471" s="251">
        <v>157.38999999999999</v>
      </c>
      <c r="I1471" s="249">
        <f t="shared" si="20"/>
        <v>0</v>
      </c>
      <c r="J1471" s="222"/>
      <c r="K1471" s="222"/>
    </row>
    <row r="1472" spans="1:11">
      <c r="A1472" s="6">
        <v>374</v>
      </c>
      <c r="B1472" s="222" t="s">
        <v>1641</v>
      </c>
      <c r="C1472" s="217">
        <v>1</v>
      </c>
      <c r="D1472" s="217">
        <v>1519</v>
      </c>
      <c r="E1472" s="226" t="s">
        <v>1780</v>
      </c>
      <c r="F1472" s="219">
        <v>8</v>
      </c>
      <c r="G1472" s="249">
        <v>572.73</v>
      </c>
      <c r="H1472" s="251">
        <v>572.73</v>
      </c>
      <c r="I1472" s="249">
        <f t="shared" si="20"/>
        <v>0</v>
      </c>
      <c r="J1472" s="222"/>
      <c r="K1472" s="222"/>
    </row>
    <row r="1473" spans="1:11">
      <c r="A1473" s="6">
        <v>375</v>
      </c>
      <c r="B1473" s="222" t="s">
        <v>1781</v>
      </c>
      <c r="C1473" s="217">
        <v>1</v>
      </c>
      <c r="D1473" s="217">
        <v>1520</v>
      </c>
      <c r="E1473" s="226" t="s">
        <v>1782</v>
      </c>
      <c r="F1473" s="219">
        <v>8</v>
      </c>
      <c r="G1473" s="249">
        <v>238.66</v>
      </c>
      <c r="H1473" s="251">
        <v>238.66</v>
      </c>
      <c r="I1473" s="249">
        <f t="shared" si="20"/>
        <v>0</v>
      </c>
      <c r="J1473" s="222"/>
      <c r="K1473" s="222"/>
    </row>
    <row r="1474" spans="1:11">
      <c r="A1474" s="6">
        <v>376</v>
      </c>
      <c r="B1474" s="222" t="s">
        <v>1709</v>
      </c>
      <c r="C1474" s="217">
        <v>1</v>
      </c>
      <c r="D1474" s="217">
        <v>1521</v>
      </c>
      <c r="E1474" s="226" t="s">
        <v>1783</v>
      </c>
      <c r="F1474" s="219">
        <v>8</v>
      </c>
      <c r="G1474" s="249">
        <v>33.020000000000003</v>
      </c>
      <c r="H1474" s="251">
        <v>33.020000000000003</v>
      </c>
      <c r="I1474" s="249">
        <f t="shared" si="20"/>
        <v>0</v>
      </c>
      <c r="J1474" s="222"/>
      <c r="K1474" s="222"/>
    </row>
    <row r="1475" spans="1:11">
      <c r="A1475" s="6">
        <v>377</v>
      </c>
      <c r="B1475" s="222" t="s">
        <v>1709</v>
      </c>
      <c r="C1475" s="217">
        <v>1</v>
      </c>
      <c r="D1475" s="217">
        <v>15223</v>
      </c>
      <c r="E1475" s="226" t="s">
        <v>1783</v>
      </c>
      <c r="F1475" s="219">
        <v>8</v>
      </c>
      <c r="G1475" s="249">
        <v>33.020000000000003</v>
      </c>
      <c r="H1475" s="251">
        <v>33.020000000000003</v>
      </c>
      <c r="I1475" s="249">
        <f t="shared" si="20"/>
        <v>0</v>
      </c>
      <c r="J1475" s="222"/>
      <c r="K1475" s="222"/>
    </row>
    <row r="1476" spans="1:11" s="1" customFormat="1" ht="96">
      <c r="A1476" s="423" t="s">
        <v>5</v>
      </c>
      <c r="B1476" s="194" t="s">
        <v>155</v>
      </c>
      <c r="C1476" s="194" t="s">
        <v>156</v>
      </c>
      <c r="D1476" s="194" t="s">
        <v>8</v>
      </c>
      <c r="E1476" s="194" t="s">
        <v>157</v>
      </c>
      <c r="F1476" s="194" t="s">
        <v>158</v>
      </c>
      <c r="G1476" s="194" t="s">
        <v>10</v>
      </c>
      <c r="H1476" s="194" t="s">
        <v>159</v>
      </c>
      <c r="I1476" s="194" t="s">
        <v>160</v>
      </c>
      <c r="J1476" s="194" t="s">
        <v>161</v>
      </c>
      <c r="K1476" s="195" t="s">
        <v>14</v>
      </c>
    </row>
    <row r="1477" spans="1:11">
      <c r="A1477" s="6">
        <v>378</v>
      </c>
      <c r="B1477" s="222" t="s">
        <v>1709</v>
      </c>
      <c r="C1477" s="217">
        <v>1</v>
      </c>
      <c r="D1477" s="217">
        <v>1523</v>
      </c>
      <c r="E1477" s="226" t="s">
        <v>1783</v>
      </c>
      <c r="F1477" s="219">
        <v>8</v>
      </c>
      <c r="G1477" s="249">
        <v>33.020000000000003</v>
      </c>
      <c r="H1477" s="251">
        <v>33.020000000000003</v>
      </c>
      <c r="I1477" s="249">
        <f t="shared" si="20"/>
        <v>0</v>
      </c>
      <c r="J1477" s="222"/>
      <c r="K1477" s="222"/>
    </row>
    <row r="1478" spans="1:11">
      <c r="A1478" s="6">
        <v>379</v>
      </c>
      <c r="B1478" s="222" t="s">
        <v>1709</v>
      </c>
      <c r="C1478" s="217">
        <v>1</v>
      </c>
      <c r="D1478" s="217">
        <v>1524</v>
      </c>
      <c r="E1478" s="226" t="s">
        <v>1783</v>
      </c>
      <c r="F1478" s="219">
        <v>8</v>
      </c>
      <c r="G1478" s="249">
        <v>33.020000000000003</v>
      </c>
      <c r="H1478" s="251">
        <v>33.020000000000003</v>
      </c>
      <c r="I1478" s="249">
        <f t="shared" si="20"/>
        <v>0</v>
      </c>
      <c r="J1478" s="222"/>
      <c r="K1478" s="222"/>
    </row>
    <row r="1479" spans="1:11">
      <c r="A1479" s="6">
        <v>380</v>
      </c>
      <c r="B1479" s="222" t="s">
        <v>1709</v>
      </c>
      <c r="C1479" s="217">
        <v>1</v>
      </c>
      <c r="D1479" s="217">
        <v>1525</v>
      </c>
      <c r="E1479" s="226" t="s">
        <v>1783</v>
      </c>
      <c r="F1479" s="219">
        <v>8</v>
      </c>
      <c r="G1479" s="249">
        <v>33.020000000000003</v>
      </c>
      <c r="H1479" s="251">
        <v>33.020000000000003</v>
      </c>
      <c r="I1479" s="249">
        <f t="shared" si="20"/>
        <v>0</v>
      </c>
      <c r="J1479" s="222"/>
      <c r="K1479" s="222"/>
    </row>
    <row r="1480" spans="1:11">
      <c r="A1480" s="6">
        <v>381</v>
      </c>
      <c r="B1480" s="222" t="s">
        <v>1709</v>
      </c>
      <c r="C1480" s="217">
        <v>1</v>
      </c>
      <c r="D1480" s="217">
        <v>1526</v>
      </c>
      <c r="E1480" s="226" t="s">
        <v>1783</v>
      </c>
      <c r="F1480" s="219">
        <v>8</v>
      </c>
      <c r="G1480" s="249">
        <v>33.020000000000003</v>
      </c>
      <c r="H1480" s="251">
        <v>33.020000000000003</v>
      </c>
      <c r="I1480" s="249">
        <f t="shared" si="20"/>
        <v>0</v>
      </c>
      <c r="J1480" s="222"/>
      <c r="K1480" s="222"/>
    </row>
    <row r="1481" spans="1:11">
      <c r="A1481" s="6">
        <v>382</v>
      </c>
      <c r="B1481" s="222" t="s">
        <v>1709</v>
      </c>
      <c r="C1481" s="217">
        <v>1</v>
      </c>
      <c r="D1481" s="217">
        <v>1527</v>
      </c>
      <c r="E1481" s="226" t="s">
        <v>1783</v>
      </c>
      <c r="F1481" s="219">
        <v>8</v>
      </c>
      <c r="G1481" s="249">
        <v>33.020000000000003</v>
      </c>
      <c r="H1481" s="251">
        <v>33.020000000000003</v>
      </c>
      <c r="I1481" s="249">
        <f t="shared" si="20"/>
        <v>0</v>
      </c>
      <c r="J1481" s="222"/>
      <c r="K1481" s="222"/>
    </row>
    <row r="1482" spans="1:11">
      <c r="A1482" s="6">
        <v>383</v>
      </c>
      <c r="B1482" s="222" t="s">
        <v>1709</v>
      </c>
      <c r="C1482" s="217">
        <v>1</v>
      </c>
      <c r="D1482" s="217">
        <v>1528</v>
      </c>
      <c r="E1482" s="226" t="s">
        <v>1783</v>
      </c>
      <c r="F1482" s="219">
        <v>8</v>
      </c>
      <c r="G1482" s="249">
        <v>33.020000000000003</v>
      </c>
      <c r="H1482" s="251">
        <v>33.020000000000003</v>
      </c>
      <c r="I1482" s="249">
        <f t="shared" si="20"/>
        <v>0</v>
      </c>
      <c r="J1482" s="222"/>
      <c r="K1482" s="222"/>
    </row>
    <row r="1483" spans="1:11">
      <c r="A1483" s="6">
        <v>384</v>
      </c>
      <c r="B1483" s="222" t="s">
        <v>1709</v>
      </c>
      <c r="C1483" s="217">
        <v>1</v>
      </c>
      <c r="D1483" s="217">
        <v>1529</v>
      </c>
      <c r="E1483" s="226" t="s">
        <v>1783</v>
      </c>
      <c r="F1483" s="219">
        <v>8</v>
      </c>
      <c r="G1483" s="249">
        <v>33.020000000000003</v>
      </c>
      <c r="H1483" s="251">
        <v>33.020000000000003</v>
      </c>
      <c r="I1483" s="249">
        <f t="shared" si="20"/>
        <v>0</v>
      </c>
      <c r="J1483" s="222"/>
      <c r="K1483" s="222"/>
    </row>
    <row r="1484" spans="1:11">
      <c r="A1484" s="6">
        <v>385</v>
      </c>
      <c r="B1484" s="222" t="s">
        <v>1709</v>
      </c>
      <c r="C1484" s="217">
        <v>1</v>
      </c>
      <c r="D1484" s="217">
        <v>1530</v>
      </c>
      <c r="E1484" s="226" t="s">
        <v>1783</v>
      </c>
      <c r="F1484" s="219">
        <v>8</v>
      </c>
      <c r="G1484" s="249">
        <v>33.020000000000003</v>
      </c>
      <c r="H1484" s="251">
        <v>33.020000000000003</v>
      </c>
      <c r="I1484" s="249">
        <f t="shared" si="20"/>
        <v>0</v>
      </c>
      <c r="J1484" s="222"/>
      <c r="K1484" s="222"/>
    </row>
    <row r="1485" spans="1:11">
      <c r="A1485" s="6">
        <v>386</v>
      </c>
      <c r="B1485" s="222" t="s">
        <v>1784</v>
      </c>
      <c r="C1485" s="217">
        <v>1</v>
      </c>
      <c r="D1485" s="217">
        <v>1531</v>
      </c>
      <c r="E1485" s="226" t="s">
        <v>1783</v>
      </c>
      <c r="F1485" s="219">
        <v>8</v>
      </c>
      <c r="G1485" s="249">
        <v>70.430000000000007</v>
      </c>
      <c r="H1485" s="251">
        <v>70.430000000000007</v>
      </c>
      <c r="I1485" s="249">
        <f t="shared" si="20"/>
        <v>0</v>
      </c>
      <c r="J1485" s="222"/>
      <c r="K1485" s="222"/>
    </row>
    <row r="1486" spans="1:11">
      <c r="A1486" s="6">
        <v>387</v>
      </c>
      <c r="B1486" s="222" t="s">
        <v>1784</v>
      </c>
      <c r="C1486" s="217">
        <v>1</v>
      </c>
      <c r="D1486" s="217">
        <v>1532</v>
      </c>
      <c r="E1486" s="226" t="s">
        <v>1783</v>
      </c>
      <c r="F1486" s="219">
        <v>8</v>
      </c>
      <c r="G1486" s="249">
        <v>70.430000000000007</v>
      </c>
      <c r="H1486" s="251">
        <v>70.430000000000007</v>
      </c>
      <c r="I1486" s="249">
        <f t="shared" si="20"/>
        <v>0</v>
      </c>
      <c r="J1486" s="222"/>
      <c r="K1486" s="222"/>
    </row>
    <row r="1487" spans="1:11">
      <c r="A1487" s="6">
        <v>388</v>
      </c>
      <c r="B1487" s="222" t="s">
        <v>1784</v>
      </c>
      <c r="C1487" s="217">
        <v>1</v>
      </c>
      <c r="D1487" s="217">
        <v>1533</v>
      </c>
      <c r="E1487" s="226" t="s">
        <v>1783</v>
      </c>
      <c r="F1487" s="219">
        <v>8</v>
      </c>
      <c r="G1487" s="249">
        <v>70.430000000000007</v>
      </c>
      <c r="H1487" s="251">
        <v>70.430000000000007</v>
      </c>
      <c r="I1487" s="249">
        <f t="shared" si="20"/>
        <v>0</v>
      </c>
      <c r="J1487" s="222"/>
      <c r="K1487" s="222"/>
    </row>
    <row r="1488" spans="1:11">
      <c r="A1488" s="6">
        <v>389</v>
      </c>
      <c r="B1488" s="222" t="s">
        <v>1784</v>
      </c>
      <c r="C1488" s="217">
        <v>1</v>
      </c>
      <c r="D1488" s="217">
        <v>1534</v>
      </c>
      <c r="E1488" s="226" t="s">
        <v>1783</v>
      </c>
      <c r="F1488" s="219">
        <v>8</v>
      </c>
      <c r="G1488" s="249">
        <v>70.430000000000007</v>
      </c>
      <c r="H1488" s="251">
        <v>70.430000000000007</v>
      </c>
      <c r="I1488" s="249">
        <f t="shared" si="20"/>
        <v>0</v>
      </c>
      <c r="J1488" s="222"/>
      <c r="K1488" s="222"/>
    </row>
    <row r="1489" spans="1:11">
      <c r="A1489" s="6">
        <v>390</v>
      </c>
      <c r="B1489" s="222" t="s">
        <v>1784</v>
      </c>
      <c r="C1489" s="217">
        <v>1</v>
      </c>
      <c r="D1489" s="217">
        <v>1535</v>
      </c>
      <c r="E1489" s="226" t="s">
        <v>1783</v>
      </c>
      <c r="F1489" s="219">
        <v>8</v>
      </c>
      <c r="G1489" s="249">
        <v>70.430000000000007</v>
      </c>
      <c r="H1489" s="251">
        <v>70.430000000000007</v>
      </c>
      <c r="I1489" s="249">
        <f t="shared" si="20"/>
        <v>0</v>
      </c>
      <c r="J1489" s="222"/>
      <c r="K1489" s="222"/>
    </row>
    <row r="1490" spans="1:11">
      <c r="A1490" s="6">
        <v>391</v>
      </c>
      <c r="B1490" s="222" t="s">
        <v>1709</v>
      </c>
      <c r="C1490" s="217">
        <v>1</v>
      </c>
      <c r="D1490" s="217">
        <v>1536</v>
      </c>
      <c r="E1490" s="226" t="s">
        <v>1783</v>
      </c>
      <c r="F1490" s="219">
        <v>8</v>
      </c>
      <c r="G1490" s="249">
        <v>33.020000000000003</v>
      </c>
      <c r="H1490" s="251">
        <v>33.020000000000003</v>
      </c>
      <c r="I1490" s="249">
        <f t="shared" si="20"/>
        <v>0</v>
      </c>
      <c r="J1490" s="222"/>
      <c r="K1490" s="222"/>
    </row>
    <row r="1491" spans="1:11">
      <c r="A1491" s="6">
        <v>392</v>
      </c>
      <c r="B1491" s="222" t="s">
        <v>1709</v>
      </c>
      <c r="C1491" s="217">
        <v>1</v>
      </c>
      <c r="D1491" s="217">
        <v>1537</v>
      </c>
      <c r="E1491" s="226" t="s">
        <v>1783</v>
      </c>
      <c r="F1491" s="219">
        <v>8</v>
      </c>
      <c r="G1491" s="249">
        <v>33.020000000000003</v>
      </c>
      <c r="H1491" s="251">
        <v>33.020000000000003</v>
      </c>
      <c r="I1491" s="249">
        <f t="shared" si="20"/>
        <v>0</v>
      </c>
      <c r="J1491" s="222"/>
      <c r="K1491" s="222"/>
    </row>
    <row r="1492" spans="1:11">
      <c r="A1492" s="6">
        <v>393</v>
      </c>
      <c r="B1492" s="222" t="s">
        <v>1709</v>
      </c>
      <c r="C1492" s="217">
        <v>1</v>
      </c>
      <c r="D1492" s="217">
        <v>1538</v>
      </c>
      <c r="E1492" s="226" t="s">
        <v>1783</v>
      </c>
      <c r="F1492" s="219">
        <v>8</v>
      </c>
      <c r="G1492" s="249">
        <v>33.020000000000003</v>
      </c>
      <c r="H1492" s="251">
        <v>33.020000000000003</v>
      </c>
      <c r="I1492" s="249">
        <f t="shared" si="20"/>
        <v>0</v>
      </c>
      <c r="J1492" s="222"/>
      <c r="K1492" s="222"/>
    </row>
    <row r="1493" spans="1:11">
      <c r="A1493" s="6">
        <v>394</v>
      </c>
      <c r="B1493" s="222" t="s">
        <v>1709</v>
      </c>
      <c r="C1493" s="217">
        <v>1</v>
      </c>
      <c r="D1493" s="217">
        <v>1539</v>
      </c>
      <c r="E1493" s="218" t="s">
        <v>1783</v>
      </c>
      <c r="F1493" s="219">
        <v>8</v>
      </c>
      <c r="G1493" s="249">
        <v>32.97</v>
      </c>
      <c r="H1493" s="251">
        <v>32.97</v>
      </c>
      <c r="I1493" s="249">
        <f t="shared" si="20"/>
        <v>0</v>
      </c>
      <c r="J1493" s="222"/>
      <c r="K1493" s="222"/>
    </row>
    <row r="1494" spans="1:11">
      <c r="A1494" s="6">
        <v>395</v>
      </c>
      <c r="B1494" s="222" t="s">
        <v>1641</v>
      </c>
      <c r="C1494" s="217">
        <v>1</v>
      </c>
      <c r="D1494" s="217">
        <v>1540</v>
      </c>
      <c r="E1494" s="226" t="s">
        <v>1785</v>
      </c>
      <c r="F1494" s="219">
        <v>8</v>
      </c>
      <c r="G1494" s="249">
        <v>614.95000000000005</v>
      </c>
      <c r="H1494" s="251">
        <v>614.95000000000005</v>
      </c>
      <c r="I1494" s="249">
        <f t="shared" si="20"/>
        <v>0</v>
      </c>
      <c r="J1494" s="222"/>
      <c r="K1494" s="222"/>
    </row>
    <row r="1495" spans="1:11">
      <c r="A1495" s="6">
        <v>396</v>
      </c>
      <c r="B1495" s="222" t="s">
        <v>1786</v>
      </c>
      <c r="C1495" s="217">
        <v>1</v>
      </c>
      <c r="D1495" s="217">
        <v>1542</v>
      </c>
      <c r="E1495" s="226" t="s">
        <v>1787</v>
      </c>
      <c r="F1495" s="219">
        <v>8</v>
      </c>
      <c r="G1495" s="249">
        <v>64.56</v>
      </c>
      <c r="H1495" s="251">
        <v>64.56</v>
      </c>
      <c r="I1495" s="249">
        <f t="shared" si="20"/>
        <v>0</v>
      </c>
      <c r="J1495" s="222"/>
      <c r="K1495" s="222"/>
    </row>
    <row r="1496" spans="1:11">
      <c r="A1496" s="6">
        <v>397</v>
      </c>
      <c r="B1496" s="222" t="s">
        <v>1784</v>
      </c>
      <c r="C1496" s="217">
        <v>1</v>
      </c>
      <c r="D1496" s="217">
        <v>1543</v>
      </c>
      <c r="E1496" s="226" t="s">
        <v>1787</v>
      </c>
      <c r="F1496" s="219">
        <v>8</v>
      </c>
      <c r="G1496" s="249">
        <v>74.84</v>
      </c>
      <c r="H1496" s="251">
        <v>74.84</v>
      </c>
      <c r="I1496" s="249">
        <f t="shared" si="20"/>
        <v>0</v>
      </c>
      <c r="J1496" s="222"/>
      <c r="K1496" s="222"/>
    </row>
    <row r="1497" spans="1:11">
      <c r="A1497" s="6">
        <v>398</v>
      </c>
      <c r="B1497" s="222" t="s">
        <v>1565</v>
      </c>
      <c r="C1497" s="217">
        <v>1</v>
      </c>
      <c r="D1497" s="217">
        <v>1544</v>
      </c>
      <c r="E1497" s="226" t="s">
        <v>1788</v>
      </c>
      <c r="F1497" s="219">
        <v>8</v>
      </c>
      <c r="G1497" s="249">
        <v>134.44999999999999</v>
      </c>
      <c r="H1497" s="251">
        <v>134.44999999999999</v>
      </c>
      <c r="I1497" s="249">
        <f t="shared" si="20"/>
        <v>0</v>
      </c>
      <c r="J1497" s="222"/>
      <c r="K1497" s="222"/>
    </row>
    <row r="1498" spans="1:11">
      <c r="A1498" s="6">
        <v>399</v>
      </c>
      <c r="B1498" s="222" t="s">
        <v>1789</v>
      </c>
      <c r="C1498" s="217">
        <v>1</v>
      </c>
      <c r="D1498" s="217">
        <v>1545</v>
      </c>
      <c r="E1498" s="226" t="s">
        <v>1790</v>
      </c>
      <c r="F1498" s="219">
        <v>8</v>
      </c>
      <c r="G1498" s="249">
        <v>87</v>
      </c>
      <c r="H1498" s="251">
        <v>87</v>
      </c>
      <c r="I1498" s="249">
        <f t="shared" si="20"/>
        <v>0</v>
      </c>
      <c r="J1498" s="222"/>
      <c r="K1498" s="222"/>
    </row>
    <row r="1499" spans="1:11">
      <c r="A1499" s="6">
        <v>400</v>
      </c>
      <c r="B1499" s="222" t="s">
        <v>1649</v>
      </c>
      <c r="C1499" s="217">
        <v>1</v>
      </c>
      <c r="D1499" s="217">
        <v>1546</v>
      </c>
      <c r="E1499" s="226" t="s">
        <v>1790</v>
      </c>
      <c r="F1499" s="219">
        <v>8</v>
      </c>
      <c r="G1499" s="249">
        <v>165</v>
      </c>
      <c r="H1499" s="251">
        <v>165</v>
      </c>
      <c r="I1499" s="249">
        <f t="shared" si="20"/>
        <v>0</v>
      </c>
      <c r="J1499" s="222"/>
      <c r="K1499" s="222"/>
    </row>
    <row r="1500" spans="1:11">
      <c r="A1500" s="6">
        <v>401</v>
      </c>
      <c r="B1500" s="222" t="s">
        <v>1649</v>
      </c>
      <c r="C1500" s="217">
        <v>1</v>
      </c>
      <c r="D1500" s="217">
        <v>1547</v>
      </c>
      <c r="E1500" s="226" t="s">
        <v>1790</v>
      </c>
      <c r="F1500" s="219">
        <v>8</v>
      </c>
      <c r="G1500" s="249">
        <v>165</v>
      </c>
      <c r="H1500" s="251">
        <v>165</v>
      </c>
      <c r="I1500" s="249">
        <f t="shared" si="20"/>
        <v>0</v>
      </c>
      <c r="J1500" s="222"/>
      <c r="K1500" s="222"/>
    </row>
    <row r="1501" spans="1:11">
      <c r="A1501" s="6">
        <v>402</v>
      </c>
      <c r="B1501" s="222" t="s">
        <v>1592</v>
      </c>
      <c r="C1501" s="217">
        <v>1</v>
      </c>
      <c r="D1501" s="217">
        <v>1548</v>
      </c>
      <c r="E1501" s="226" t="s">
        <v>1791</v>
      </c>
      <c r="F1501" s="219">
        <v>8</v>
      </c>
      <c r="G1501" s="249">
        <v>50</v>
      </c>
      <c r="H1501" s="251">
        <v>50</v>
      </c>
      <c r="I1501" s="249">
        <f t="shared" si="20"/>
        <v>0</v>
      </c>
      <c r="J1501" s="222"/>
      <c r="K1501" s="222"/>
    </row>
    <row r="1502" spans="1:11">
      <c r="A1502" s="6">
        <v>403</v>
      </c>
      <c r="B1502" s="222" t="s">
        <v>1792</v>
      </c>
      <c r="C1502" s="217">
        <v>1</v>
      </c>
      <c r="D1502" s="217">
        <v>1549</v>
      </c>
      <c r="E1502" s="226" t="s">
        <v>1793</v>
      </c>
      <c r="F1502" s="219">
        <v>8</v>
      </c>
      <c r="G1502" s="249">
        <v>332.56</v>
      </c>
      <c r="H1502" s="251">
        <v>332.56</v>
      </c>
      <c r="I1502" s="249">
        <f t="shared" si="20"/>
        <v>0</v>
      </c>
      <c r="J1502" s="222"/>
      <c r="K1502" s="222"/>
    </row>
    <row r="1503" spans="1:11">
      <c r="A1503" s="6">
        <v>404</v>
      </c>
      <c r="B1503" s="222" t="s">
        <v>1709</v>
      </c>
      <c r="C1503" s="217">
        <v>1</v>
      </c>
      <c r="D1503" s="217">
        <v>1600</v>
      </c>
      <c r="E1503" s="218" t="s">
        <v>1794</v>
      </c>
      <c r="F1503" s="219">
        <v>8</v>
      </c>
      <c r="G1503" s="249">
        <v>84.69</v>
      </c>
      <c r="H1503" s="251">
        <v>84.69</v>
      </c>
      <c r="I1503" s="249">
        <f t="shared" si="20"/>
        <v>0</v>
      </c>
      <c r="J1503" s="222"/>
      <c r="K1503" s="222"/>
    </row>
    <row r="1504" spans="1:11">
      <c r="A1504" s="6">
        <v>405</v>
      </c>
      <c r="B1504" s="222" t="s">
        <v>1709</v>
      </c>
      <c r="C1504" s="217">
        <v>1</v>
      </c>
      <c r="D1504" s="217">
        <v>1601</v>
      </c>
      <c r="E1504" s="218" t="s">
        <v>1794</v>
      </c>
      <c r="F1504" s="219">
        <v>8</v>
      </c>
      <c r="G1504" s="249">
        <v>167.82</v>
      </c>
      <c r="H1504" s="251">
        <v>167.82</v>
      </c>
      <c r="I1504" s="249">
        <f t="shared" si="20"/>
        <v>0</v>
      </c>
      <c r="J1504" s="222"/>
      <c r="K1504" s="222"/>
    </row>
    <row r="1505" spans="1:11">
      <c r="A1505" s="6">
        <v>406</v>
      </c>
      <c r="B1505" s="222" t="s">
        <v>1709</v>
      </c>
      <c r="C1505" s="217">
        <v>1</v>
      </c>
      <c r="D1505" s="217">
        <v>1602</v>
      </c>
      <c r="E1505" s="218" t="s">
        <v>1794</v>
      </c>
      <c r="F1505" s="219">
        <v>8</v>
      </c>
      <c r="G1505" s="249">
        <v>83.91</v>
      </c>
      <c r="H1505" s="251">
        <v>83.91</v>
      </c>
      <c r="I1505" s="249">
        <f t="shared" si="20"/>
        <v>0</v>
      </c>
      <c r="J1505" s="222"/>
      <c r="K1505" s="222"/>
    </row>
    <row r="1506" spans="1:11">
      <c r="A1506" s="6">
        <v>407</v>
      </c>
      <c r="B1506" s="222" t="s">
        <v>1709</v>
      </c>
      <c r="C1506" s="217">
        <v>1</v>
      </c>
      <c r="D1506" s="217">
        <v>1603</v>
      </c>
      <c r="E1506" s="218" t="s">
        <v>1794</v>
      </c>
      <c r="F1506" s="228">
        <v>8</v>
      </c>
      <c r="G1506" s="249">
        <v>83.91</v>
      </c>
      <c r="H1506" s="251">
        <v>83.91</v>
      </c>
      <c r="I1506" s="249">
        <f t="shared" si="20"/>
        <v>0</v>
      </c>
      <c r="J1506" s="222"/>
      <c r="K1506" s="222"/>
    </row>
    <row r="1507" spans="1:11" s="1" customFormat="1" ht="96">
      <c r="A1507" s="423" t="s">
        <v>5</v>
      </c>
      <c r="B1507" s="194" t="s">
        <v>155</v>
      </c>
      <c r="C1507" s="194" t="s">
        <v>156</v>
      </c>
      <c r="D1507" s="194" t="s">
        <v>8</v>
      </c>
      <c r="E1507" s="194" t="s">
        <v>157</v>
      </c>
      <c r="F1507" s="194" t="s">
        <v>158</v>
      </c>
      <c r="G1507" s="194" t="s">
        <v>10</v>
      </c>
      <c r="H1507" s="194" t="s">
        <v>159</v>
      </c>
      <c r="I1507" s="194" t="s">
        <v>160</v>
      </c>
      <c r="J1507" s="194" t="s">
        <v>161</v>
      </c>
      <c r="K1507" s="195" t="s">
        <v>14</v>
      </c>
    </row>
    <row r="1508" spans="1:11">
      <c r="A1508" s="6">
        <v>408</v>
      </c>
      <c r="B1508" s="222" t="s">
        <v>1709</v>
      </c>
      <c r="C1508" s="217">
        <v>1</v>
      </c>
      <c r="D1508" s="217">
        <v>1604</v>
      </c>
      <c r="E1508" s="218" t="s">
        <v>1794</v>
      </c>
      <c r="F1508" s="219">
        <v>8</v>
      </c>
      <c r="G1508" s="249">
        <v>83.91</v>
      </c>
      <c r="H1508" s="251">
        <v>83.91</v>
      </c>
      <c r="I1508" s="249">
        <f t="shared" si="20"/>
        <v>0</v>
      </c>
      <c r="J1508" s="222"/>
      <c r="K1508" s="222"/>
    </row>
    <row r="1509" spans="1:11">
      <c r="A1509" s="6">
        <v>409</v>
      </c>
      <c r="B1509" s="222" t="s">
        <v>1709</v>
      </c>
      <c r="C1509" s="217">
        <v>1</v>
      </c>
      <c r="D1509" s="217">
        <v>1605</v>
      </c>
      <c r="E1509" s="218" t="s">
        <v>1794</v>
      </c>
      <c r="F1509" s="219">
        <v>8</v>
      </c>
      <c r="G1509" s="249">
        <v>83.91</v>
      </c>
      <c r="H1509" s="251">
        <v>83.91</v>
      </c>
      <c r="I1509" s="249">
        <f t="shared" si="20"/>
        <v>0</v>
      </c>
      <c r="J1509" s="222"/>
      <c r="K1509" s="222"/>
    </row>
    <row r="1510" spans="1:11">
      <c r="A1510" s="6">
        <v>410</v>
      </c>
      <c r="B1510" s="222" t="s">
        <v>1709</v>
      </c>
      <c r="C1510" s="217">
        <v>1</v>
      </c>
      <c r="D1510" s="217">
        <v>1606</v>
      </c>
      <c r="E1510" s="218" t="s">
        <v>1794</v>
      </c>
      <c r="F1510" s="219">
        <v>8</v>
      </c>
      <c r="G1510" s="249">
        <v>83.91</v>
      </c>
      <c r="H1510" s="251">
        <v>83.91</v>
      </c>
      <c r="I1510" s="249">
        <f t="shared" si="20"/>
        <v>0</v>
      </c>
      <c r="J1510" s="222"/>
      <c r="K1510" s="222"/>
    </row>
    <row r="1511" spans="1:11">
      <c r="A1511" s="6">
        <v>411</v>
      </c>
      <c r="B1511" s="222" t="s">
        <v>1709</v>
      </c>
      <c r="C1511" s="217">
        <v>1</v>
      </c>
      <c r="D1511" s="217">
        <v>1607</v>
      </c>
      <c r="E1511" s="218" t="s">
        <v>1794</v>
      </c>
      <c r="F1511" s="219">
        <v>8</v>
      </c>
      <c r="G1511" s="249">
        <v>83.91</v>
      </c>
      <c r="H1511" s="251">
        <v>83.91</v>
      </c>
      <c r="I1511" s="249">
        <f t="shared" si="20"/>
        <v>0</v>
      </c>
      <c r="J1511" s="222"/>
      <c r="K1511" s="222"/>
    </row>
    <row r="1512" spans="1:11">
      <c r="A1512" s="6">
        <v>412</v>
      </c>
      <c r="B1512" s="222" t="s">
        <v>1709</v>
      </c>
      <c r="C1512" s="217">
        <v>1</v>
      </c>
      <c r="D1512" s="217">
        <v>1609</v>
      </c>
      <c r="E1512" s="218" t="s">
        <v>1794</v>
      </c>
      <c r="F1512" s="219">
        <v>8</v>
      </c>
      <c r="G1512" s="249">
        <v>83.91</v>
      </c>
      <c r="H1512" s="251">
        <v>83.91</v>
      </c>
      <c r="I1512" s="249">
        <f t="shared" si="20"/>
        <v>0</v>
      </c>
      <c r="J1512" s="222"/>
      <c r="K1512" s="222"/>
    </row>
    <row r="1513" spans="1:11">
      <c r="A1513" s="6">
        <v>413</v>
      </c>
      <c r="B1513" s="222" t="s">
        <v>1709</v>
      </c>
      <c r="C1513" s="217">
        <v>1</v>
      </c>
      <c r="D1513" s="217">
        <v>1610</v>
      </c>
      <c r="E1513" s="218" t="s">
        <v>1794</v>
      </c>
      <c r="F1513" s="219">
        <v>8</v>
      </c>
      <c r="G1513" s="249">
        <v>83.35</v>
      </c>
      <c r="H1513" s="251">
        <v>83.35</v>
      </c>
      <c r="I1513" s="249">
        <f t="shared" si="20"/>
        <v>0</v>
      </c>
      <c r="J1513" s="222"/>
      <c r="K1513" s="222"/>
    </row>
    <row r="1514" spans="1:11">
      <c r="A1514" s="6">
        <v>414</v>
      </c>
      <c r="B1514" s="216" t="s">
        <v>1795</v>
      </c>
      <c r="C1514" s="217">
        <v>1</v>
      </c>
      <c r="D1514" s="217">
        <v>1718</v>
      </c>
      <c r="E1514" s="218" t="s">
        <v>1796</v>
      </c>
      <c r="F1514" s="228">
        <v>8</v>
      </c>
      <c r="G1514" s="253">
        <v>134.44999999999999</v>
      </c>
      <c r="H1514" s="251">
        <v>134.44999999999999</v>
      </c>
      <c r="I1514" s="249">
        <f t="shared" si="20"/>
        <v>0</v>
      </c>
      <c r="J1514" s="222"/>
      <c r="K1514" s="222"/>
    </row>
    <row r="1515" spans="1:11">
      <c r="A1515" s="6">
        <v>415</v>
      </c>
      <c r="B1515" s="222" t="s">
        <v>1739</v>
      </c>
      <c r="C1515" s="217">
        <v>1</v>
      </c>
      <c r="D1515" s="217">
        <v>1719</v>
      </c>
      <c r="E1515" s="218" t="s">
        <v>1797</v>
      </c>
      <c r="F1515" s="219">
        <v>8</v>
      </c>
      <c r="G1515" s="249">
        <v>5031.25</v>
      </c>
      <c r="H1515" s="251">
        <v>5031.25</v>
      </c>
      <c r="I1515" s="249">
        <f t="shared" si="20"/>
        <v>0</v>
      </c>
      <c r="J1515" s="222"/>
      <c r="K1515" s="222"/>
    </row>
    <row r="1516" spans="1:11">
      <c r="A1516" s="6">
        <v>416</v>
      </c>
      <c r="B1516" s="222" t="s">
        <v>1649</v>
      </c>
      <c r="C1516" s="217">
        <v>1</v>
      </c>
      <c r="D1516" s="217">
        <v>1720</v>
      </c>
      <c r="E1516" s="218" t="s">
        <v>1798</v>
      </c>
      <c r="F1516" s="219">
        <v>8</v>
      </c>
      <c r="G1516" s="249">
        <v>302.52</v>
      </c>
      <c r="H1516" s="251">
        <v>302.52</v>
      </c>
      <c r="I1516" s="249">
        <f t="shared" si="20"/>
        <v>0</v>
      </c>
      <c r="J1516" s="222"/>
      <c r="K1516" s="222"/>
    </row>
    <row r="1517" spans="1:11">
      <c r="A1517" s="6">
        <v>417</v>
      </c>
      <c r="B1517" s="222" t="s">
        <v>1799</v>
      </c>
      <c r="C1517" s="217">
        <v>1</v>
      </c>
      <c r="D1517" s="217">
        <v>1724</v>
      </c>
      <c r="E1517" s="218" t="s">
        <v>1800</v>
      </c>
      <c r="F1517" s="219">
        <v>8</v>
      </c>
      <c r="G1517" s="249">
        <v>78.5</v>
      </c>
      <c r="H1517" s="251">
        <v>78.5</v>
      </c>
      <c r="I1517" s="249">
        <f t="shared" si="20"/>
        <v>0</v>
      </c>
      <c r="J1517" s="222"/>
      <c r="K1517" s="222"/>
    </row>
    <row r="1518" spans="1:11">
      <c r="A1518" s="6">
        <v>418</v>
      </c>
      <c r="B1518" s="222" t="s">
        <v>1801</v>
      </c>
      <c r="C1518" s="217">
        <v>1</v>
      </c>
      <c r="D1518" s="217">
        <v>1725</v>
      </c>
      <c r="E1518" s="218" t="s">
        <v>1800</v>
      </c>
      <c r="F1518" s="228">
        <v>8</v>
      </c>
      <c r="G1518" s="249">
        <v>110.04</v>
      </c>
      <c r="H1518" s="251">
        <v>110.04</v>
      </c>
      <c r="I1518" s="249">
        <f t="shared" si="20"/>
        <v>0</v>
      </c>
      <c r="J1518" s="222"/>
      <c r="K1518" s="222"/>
    </row>
    <row r="1519" spans="1:11">
      <c r="A1519" s="6">
        <v>419</v>
      </c>
      <c r="B1519" s="222" t="s">
        <v>1557</v>
      </c>
      <c r="C1519" s="217">
        <v>1</v>
      </c>
      <c r="D1519" s="217">
        <v>1726</v>
      </c>
      <c r="E1519" s="218" t="s">
        <v>1802</v>
      </c>
      <c r="F1519" s="219">
        <v>8</v>
      </c>
      <c r="G1519" s="249">
        <v>94.64</v>
      </c>
      <c r="H1519" s="251">
        <v>94.64</v>
      </c>
      <c r="I1519" s="249">
        <f t="shared" si="20"/>
        <v>0</v>
      </c>
      <c r="J1519" s="222"/>
      <c r="K1519" s="222"/>
    </row>
    <row r="1520" spans="1:11">
      <c r="A1520" s="6">
        <v>420</v>
      </c>
      <c r="B1520" s="222" t="s">
        <v>1566</v>
      </c>
      <c r="C1520" s="217">
        <v>1</v>
      </c>
      <c r="D1520" s="217">
        <v>1727</v>
      </c>
      <c r="E1520" s="218" t="s">
        <v>1802</v>
      </c>
      <c r="F1520" s="219">
        <v>8</v>
      </c>
      <c r="G1520" s="249">
        <v>19.809999999999999</v>
      </c>
      <c r="H1520" s="251">
        <v>19.809999999999999</v>
      </c>
      <c r="I1520" s="249">
        <f t="shared" si="20"/>
        <v>0</v>
      </c>
      <c r="J1520" s="222"/>
      <c r="K1520" s="222"/>
    </row>
    <row r="1521" spans="1:11">
      <c r="A1521" s="6">
        <v>421</v>
      </c>
      <c r="B1521" s="222" t="s">
        <v>1803</v>
      </c>
      <c r="C1521" s="217">
        <v>1</v>
      </c>
      <c r="D1521" s="217">
        <v>1728</v>
      </c>
      <c r="E1521" s="218" t="s">
        <v>1804</v>
      </c>
      <c r="F1521" s="219">
        <v>8</v>
      </c>
      <c r="G1521" s="249">
        <v>1703.74</v>
      </c>
      <c r="H1521" s="251">
        <v>1703.74</v>
      </c>
      <c r="I1521" s="249">
        <f t="shared" si="20"/>
        <v>0</v>
      </c>
      <c r="J1521" s="222"/>
      <c r="K1521" s="222"/>
    </row>
    <row r="1522" spans="1:11">
      <c r="A1522" s="6">
        <v>422</v>
      </c>
      <c r="B1522" s="222" t="s">
        <v>1805</v>
      </c>
      <c r="C1522" s="217">
        <v>1</v>
      </c>
      <c r="D1522" s="217">
        <v>1729</v>
      </c>
      <c r="E1522" s="218" t="s">
        <v>1806</v>
      </c>
      <c r="F1522" s="219">
        <v>8</v>
      </c>
      <c r="G1522" s="249">
        <v>171.96</v>
      </c>
      <c r="H1522" s="251">
        <v>171.96</v>
      </c>
      <c r="I1522" s="249">
        <f t="shared" si="20"/>
        <v>0</v>
      </c>
      <c r="J1522" s="222"/>
      <c r="K1522" s="222"/>
    </row>
    <row r="1523" spans="1:11">
      <c r="A1523" s="6">
        <v>423</v>
      </c>
      <c r="B1523" s="222" t="s">
        <v>1566</v>
      </c>
      <c r="C1523" s="217">
        <v>1</v>
      </c>
      <c r="D1523" s="217">
        <v>1731</v>
      </c>
      <c r="E1523" s="218" t="s">
        <v>1807</v>
      </c>
      <c r="F1523" s="219">
        <v>8</v>
      </c>
      <c r="G1523" s="249">
        <v>85.83</v>
      </c>
      <c r="H1523" s="251">
        <v>85.83</v>
      </c>
      <c r="I1523" s="249">
        <f t="shared" si="20"/>
        <v>0</v>
      </c>
      <c r="J1523" s="222"/>
      <c r="K1523" s="222"/>
    </row>
    <row r="1524" spans="1:11">
      <c r="A1524" s="6">
        <v>424</v>
      </c>
      <c r="B1524" s="222" t="s">
        <v>1808</v>
      </c>
      <c r="C1524" s="217">
        <v>1</v>
      </c>
      <c r="D1524" s="217">
        <v>1738</v>
      </c>
      <c r="E1524" s="218" t="s">
        <v>1809</v>
      </c>
      <c r="F1524" s="229">
        <v>8</v>
      </c>
      <c r="G1524" s="249">
        <v>321.85000000000002</v>
      </c>
      <c r="H1524" s="251">
        <v>315.14</v>
      </c>
      <c r="I1524" s="249">
        <f t="shared" si="20"/>
        <v>6.7100000000000364</v>
      </c>
      <c r="J1524" s="222"/>
      <c r="K1524" s="222"/>
    </row>
    <row r="1525" spans="1:11">
      <c r="A1525" s="6">
        <v>425</v>
      </c>
      <c r="B1525" s="222" t="s">
        <v>1810</v>
      </c>
      <c r="C1525" s="217">
        <v>1</v>
      </c>
      <c r="D1525" s="217">
        <v>1739</v>
      </c>
      <c r="E1525" s="218" t="s">
        <v>1811</v>
      </c>
      <c r="F1525" s="229">
        <v>8</v>
      </c>
      <c r="G1525" s="249">
        <v>176.05</v>
      </c>
      <c r="H1525" s="251">
        <v>170.57</v>
      </c>
      <c r="I1525" s="249">
        <f t="shared" si="20"/>
        <v>5.4800000000000182</v>
      </c>
      <c r="J1525" s="222"/>
      <c r="K1525" s="222"/>
    </row>
    <row r="1526" spans="1:11">
      <c r="A1526" s="6">
        <v>426</v>
      </c>
      <c r="B1526" s="222" t="s">
        <v>1557</v>
      </c>
      <c r="C1526" s="217">
        <v>1</v>
      </c>
      <c r="D1526" s="217">
        <v>1740</v>
      </c>
      <c r="E1526" s="218" t="s">
        <v>1812</v>
      </c>
      <c r="F1526" s="229">
        <v>8</v>
      </c>
      <c r="G1526" s="249">
        <v>94.64</v>
      </c>
      <c r="H1526" s="251">
        <v>92.67</v>
      </c>
      <c r="I1526" s="249">
        <f t="shared" si="20"/>
        <v>1.9699999999999989</v>
      </c>
      <c r="J1526" s="222"/>
      <c r="K1526" s="222"/>
    </row>
    <row r="1527" spans="1:11">
      <c r="A1527" s="6">
        <v>427</v>
      </c>
      <c r="B1527" s="222" t="s">
        <v>1813</v>
      </c>
      <c r="C1527" s="217">
        <v>1</v>
      </c>
      <c r="D1527" s="217">
        <v>1741</v>
      </c>
      <c r="E1527" s="218" t="s">
        <v>1814</v>
      </c>
      <c r="F1527" s="229">
        <v>8</v>
      </c>
      <c r="G1527" s="249">
        <v>101.6</v>
      </c>
      <c r="H1527" s="251">
        <v>95.25</v>
      </c>
      <c r="I1527" s="249">
        <f t="shared" si="20"/>
        <v>6.3499999999999943</v>
      </c>
      <c r="J1527" s="222"/>
      <c r="K1527" s="222"/>
    </row>
    <row r="1528" spans="1:11">
      <c r="A1528" s="6">
        <v>428</v>
      </c>
      <c r="B1528" s="222" t="s">
        <v>1786</v>
      </c>
      <c r="C1528" s="217">
        <v>2</v>
      </c>
      <c r="D1528" s="217">
        <v>1742</v>
      </c>
      <c r="E1528" s="218" t="s">
        <v>1814</v>
      </c>
      <c r="F1528" s="229">
        <v>8</v>
      </c>
      <c r="G1528" s="249">
        <v>25.32</v>
      </c>
      <c r="H1528" s="251">
        <v>23.77</v>
      </c>
      <c r="I1528" s="249">
        <f t="shared" si="20"/>
        <v>1.5500000000000007</v>
      </c>
      <c r="J1528" s="222"/>
      <c r="K1528" s="222"/>
    </row>
    <row r="1529" spans="1:11">
      <c r="A1529" s="6">
        <v>429</v>
      </c>
      <c r="B1529" s="222" t="s">
        <v>1815</v>
      </c>
      <c r="C1529" s="217">
        <v>1</v>
      </c>
      <c r="D1529" s="217">
        <v>1743</v>
      </c>
      <c r="E1529" s="218" t="s">
        <v>1816</v>
      </c>
      <c r="F1529" s="229">
        <v>8</v>
      </c>
      <c r="G1529" s="249">
        <v>184</v>
      </c>
      <c r="H1529" s="251">
        <v>170.58</v>
      </c>
      <c r="I1529" s="249">
        <f t="shared" si="20"/>
        <v>13.419999999999987</v>
      </c>
      <c r="J1529" s="222"/>
      <c r="K1529" s="222"/>
    </row>
    <row r="1530" spans="1:11">
      <c r="A1530" s="6">
        <v>430</v>
      </c>
      <c r="B1530" s="222" t="s">
        <v>1817</v>
      </c>
      <c r="C1530" s="217">
        <v>6</v>
      </c>
      <c r="D1530" s="217">
        <v>1744</v>
      </c>
      <c r="E1530" s="218" t="s">
        <v>1818</v>
      </c>
      <c r="F1530" s="229">
        <v>8</v>
      </c>
      <c r="G1530" s="249">
        <v>216</v>
      </c>
      <c r="H1530" s="251">
        <v>193.5</v>
      </c>
      <c r="I1530" s="249">
        <f t="shared" si="20"/>
        <v>22.5</v>
      </c>
      <c r="J1530" s="222"/>
      <c r="K1530" s="222"/>
    </row>
    <row r="1531" spans="1:11">
      <c r="A1531" s="6">
        <v>431</v>
      </c>
      <c r="B1531" s="222" t="s">
        <v>1819</v>
      </c>
      <c r="C1531" s="217">
        <v>1</v>
      </c>
      <c r="D1531" s="217">
        <v>1745</v>
      </c>
      <c r="E1531" s="218" t="s">
        <v>1820</v>
      </c>
      <c r="F1531" s="229">
        <v>8</v>
      </c>
      <c r="G1531" s="249">
        <v>327.73</v>
      </c>
      <c r="H1531" s="251">
        <v>297.02999999999997</v>
      </c>
      <c r="I1531" s="249">
        <f t="shared" si="20"/>
        <v>30.700000000000045</v>
      </c>
      <c r="J1531" s="222"/>
      <c r="K1531" s="222"/>
    </row>
    <row r="1532" spans="1:11">
      <c r="A1532" s="6">
        <v>432</v>
      </c>
      <c r="B1532" s="222" t="s">
        <v>1786</v>
      </c>
      <c r="C1532" s="217">
        <v>3</v>
      </c>
      <c r="D1532" s="217">
        <v>1770</v>
      </c>
      <c r="E1532" s="218" t="s">
        <v>1821</v>
      </c>
      <c r="F1532" s="229">
        <v>8</v>
      </c>
      <c r="G1532" s="249">
        <v>73.11</v>
      </c>
      <c r="H1532" s="251">
        <v>67.790000000000006</v>
      </c>
      <c r="I1532" s="249">
        <f t="shared" si="20"/>
        <v>5.3199999999999932</v>
      </c>
      <c r="J1532" s="222"/>
      <c r="K1532" s="222"/>
    </row>
    <row r="1533" spans="1:11">
      <c r="A1533" s="6">
        <v>433</v>
      </c>
      <c r="B1533" s="222" t="s">
        <v>1786</v>
      </c>
      <c r="C1533" s="217">
        <v>1</v>
      </c>
      <c r="D1533" s="217">
        <v>1771</v>
      </c>
      <c r="E1533" s="218" t="s">
        <v>1821</v>
      </c>
      <c r="F1533" s="229">
        <v>8</v>
      </c>
      <c r="G1533" s="249">
        <v>24.46</v>
      </c>
      <c r="H1533" s="251">
        <v>22.69</v>
      </c>
      <c r="I1533" s="249">
        <f t="shared" si="20"/>
        <v>1.7699999999999996</v>
      </c>
      <c r="J1533" s="222"/>
      <c r="K1533" s="222"/>
    </row>
    <row r="1534" spans="1:11">
      <c r="A1534" s="6">
        <v>434</v>
      </c>
      <c r="B1534" s="222" t="s">
        <v>1786</v>
      </c>
      <c r="C1534" s="217">
        <v>1</v>
      </c>
      <c r="D1534" s="217">
        <v>1772</v>
      </c>
      <c r="E1534" s="218" t="s">
        <v>1821</v>
      </c>
      <c r="F1534" s="229">
        <v>8</v>
      </c>
      <c r="G1534" s="249">
        <v>24.46</v>
      </c>
      <c r="H1534" s="251">
        <v>22.69</v>
      </c>
      <c r="I1534" s="249">
        <f t="shared" ref="I1534:I1599" si="21">G1534-H1534</f>
        <v>1.7699999999999996</v>
      </c>
      <c r="J1534" s="222"/>
      <c r="K1534" s="222"/>
    </row>
    <row r="1535" spans="1:11">
      <c r="A1535" s="6">
        <v>435</v>
      </c>
      <c r="B1535" s="222" t="s">
        <v>1641</v>
      </c>
      <c r="C1535" s="217">
        <v>1</v>
      </c>
      <c r="D1535" s="217">
        <v>1779</v>
      </c>
      <c r="E1535" s="218" t="s">
        <v>1822</v>
      </c>
      <c r="F1535" s="229">
        <v>8</v>
      </c>
      <c r="G1535" s="249">
        <v>209.92</v>
      </c>
      <c r="H1535" s="251">
        <v>177.12</v>
      </c>
      <c r="I1535" s="249">
        <f t="shared" si="21"/>
        <v>32.799999999999983</v>
      </c>
      <c r="J1535" s="222"/>
      <c r="K1535" s="222"/>
    </row>
    <row r="1536" spans="1:11">
      <c r="A1536" s="6">
        <v>436</v>
      </c>
      <c r="B1536" s="222" t="s">
        <v>1823</v>
      </c>
      <c r="C1536" s="217">
        <v>1</v>
      </c>
      <c r="D1536" s="217">
        <v>1780</v>
      </c>
      <c r="E1536" s="218" t="s">
        <v>1824</v>
      </c>
      <c r="F1536" s="229">
        <v>8</v>
      </c>
      <c r="G1536" s="249">
        <v>213.22</v>
      </c>
      <c r="H1536" s="251">
        <v>177.67</v>
      </c>
      <c r="I1536" s="249">
        <f t="shared" si="21"/>
        <v>35.550000000000011</v>
      </c>
      <c r="J1536" s="222"/>
      <c r="K1536" s="222"/>
    </row>
    <row r="1537" spans="1:11">
      <c r="A1537" s="6">
        <v>437</v>
      </c>
      <c r="B1537" s="222" t="s">
        <v>1773</v>
      </c>
      <c r="C1537" s="217">
        <v>1</v>
      </c>
      <c r="D1537" s="217">
        <v>1781</v>
      </c>
      <c r="E1537" s="218" t="s">
        <v>1825</v>
      </c>
      <c r="F1537" s="229">
        <v>8</v>
      </c>
      <c r="G1537" s="249">
        <v>377.69</v>
      </c>
      <c r="H1537" s="251">
        <v>314.73</v>
      </c>
      <c r="I1537" s="249">
        <f t="shared" si="21"/>
        <v>62.95999999999998</v>
      </c>
      <c r="J1537" s="222"/>
      <c r="K1537" s="222"/>
    </row>
    <row r="1538" spans="1:11" s="1" customFormat="1" ht="96">
      <c r="A1538" s="423" t="s">
        <v>5</v>
      </c>
      <c r="B1538" s="194" t="s">
        <v>155</v>
      </c>
      <c r="C1538" s="194" t="s">
        <v>156</v>
      </c>
      <c r="D1538" s="194" t="s">
        <v>8</v>
      </c>
      <c r="E1538" s="194" t="s">
        <v>157</v>
      </c>
      <c r="F1538" s="194" t="s">
        <v>158</v>
      </c>
      <c r="G1538" s="194" t="s">
        <v>10</v>
      </c>
      <c r="H1538" s="194" t="s">
        <v>159</v>
      </c>
      <c r="I1538" s="194" t="s">
        <v>160</v>
      </c>
      <c r="J1538" s="194" t="s">
        <v>161</v>
      </c>
      <c r="K1538" s="195" t="s">
        <v>14</v>
      </c>
    </row>
    <row r="1539" spans="1:11">
      <c r="A1539" s="6">
        <v>438</v>
      </c>
      <c r="B1539" s="216" t="s">
        <v>1826</v>
      </c>
      <c r="C1539" s="223">
        <v>1</v>
      </c>
      <c r="D1539" s="223">
        <v>1782</v>
      </c>
      <c r="E1539" s="230" t="s">
        <v>1827</v>
      </c>
      <c r="F1539" s="231">
        <v>8</v>
      </c>
      <c r="G1539" s="253">
        <v>2059.46</v>
      </c>
      <c r="H1539" s="256">
        <v>1716.2</v>
      </c>
      <c r="I1539" s="253">
        <f t="shared" si="21"/>
        <v>343.26</v>
      </c>
      <c r="J1539" s="222"/>
      <c r="K1539" s="222"/>
    </row>
    <row r="1540" spans="1:11">
      <c r="A1540" s="6">
        <v>439</v>
      </c>
      <c r="B1540" s="216" t="s">
        <v>1828</v>
      </c>
      <c r="C1540" s="217">
        <v>2</v>
      </c>
      <c r="D1540" s="217">
        <v>1785</v>
      </c>
      <c r="E1540" s="218" t="s">
        <v>1829</v>
      </c>
      <c r="F1540" s="229">
        <v>8</v>
      </c>
      <c r="G1540" s="249">
        <v>712</v>
      </c>
      <c r="H1540" s="251">
        <v>526.58000000000004</v>
      </c>
      <c r="I1540" s="249">
        <f t="shared" si="21"/>
        <v>185.41999999999996</v>
      </c>
      <c r="J1540" s="222"/>
      <c r="K1540" s="222"/>
    </row>
    <row r="1541" spans="1:11">
      <c r="A1541" s="6">
        <v>440</v>
      </c>
      <c r="B1541" s="222" t="s">
        <v>1830</v>
      </c>
      <c r="C1541" s="217">
        <v>2</v>
      </c>
      <c r="D1541" s="217">
        <v>1786</v>
      </c>
      <c r="E1541" s="218" t="s">
        <v>1831</v>
      </c>
      <c r="F1541" s="229">
        <v>8</v>
      </c>
      <c r="G1541" s="249">
        <v>1009.92</v>
      </c>
      <c r="H1541" s="251">
        <v>799.52</v>
      </c>
      <c r="I1541" s="249">
        <f t="shared" si="21"/>
        <v>210.39999999999998</v>
      </c>
      <c r="J1541" s="222"/>
      <c r="K1541" s="222"/>
    </row>
    <row r="1542" spans="1:11">
      <c r="A1542" s="6">
        <v>441</v>
      </c>
      <c r="B1542" s="222" t="s">
        <v>1641</v>
      </c>
      <c r="C1542" s="217">
        <v>1</v>
      </c>
      <c r="D1542" s="217">
        <v>1788</v>
      </c>
      <c r="E1542" s="218" t="s">
        <v>1832</v>
      </c>
      <c r="F1542" s="229">
        <v>8</v>
      </c>
      <c r="G1542" s="249">
        <v>512.4</v>
      </c>
      <c r="H1542" s="251">
        <v>405.65</v>
      </c>
      <c r="I1542" s="249">
        <f t="shared" si="21"/>
        <v>106.75</v>
      </c>
      <c r="J1542" s="222"/>
      <c r="K1542" s="222"/>
    </row>
    <row r="1543" spans="1:11">
      <c r="A1543" s="6">
        <v>442</v>
      </c>
      <c r="B1543" s="222" t="s">
        <v>1833</v>
      </c>
      <c r="C1543" s="217">
        <v>1</v>
      </c>
      <c r="D1543" s="217">
        <v>1789</v>
      </c>
      <c r="E1543" s="218" t="s">
        <v>1834</v>
      </c>
      <c r="F1543" s="229">
        <v>8</v>
      </c>
      <c r="G1543" s="249">
        <v>71.900000000000006</v>
      </c>
      <c r="H1543" s="251">
        <v>56.94</v>
      </c>
      <c r="I1543" s="249">
        <f t="shared" si="21"/>
        <v>14.960000000000008</v>
      </c>
      <c r="J1543" s="222"/>
      <c r="K1543" s="222"/>
    </row>
    <row r="1544" spans="1:11">
      <c r="A1544" s="6">
        <v>443</v>
      </c>
      <c r="B1544" s="222" t="s">
        <v>1773</v>
      </c>
      <c r="C1544" s="217">
        <v>1</v>
      </c>
      <c r="D1544" s="217">
        <v>1790</v>
      </c>
      <c r="E1544" s="218" t="s">
        <v>1835</v>
      </c>
      <c r="F1544" s="229">
        <v>8</v>
      </c>
      <c r="G1544" s="249">
        <v>454</v>
      </c>
      <c r="H1544" s="251">
        <v>345.23</v>
      </c>
      <c r="I1544" s="249">
        <f t="shared" si="21"/>
        <v>108.76999999999998</v>
      </c>
      <c r="J1544" s="222"/>
      <c r="K1544" s="222"/>
    </row>
    <row r="1545" spans="1:11">
      <c r="A1545" s="6">
        <v>444</v>
      </c>
      <c r="B1545" s="222" t="s">
        <v>1773</v>
      </c>
      <c r="C1545" s="217">
        <v>1</v>
      </c>
      <c r="D1545" s="217">
        <v>1791</v>
      </c>
      <c r="E1545" s="218" t="s">
        <v>1836</v>
      </c>
      <c r="F1545" s="229">
        <v>8</v>
      </c>
      <c r="G1545" s="249">
        <v>415.7</v>
      </c>
      <c r="H1545" s="251">
        <v>320.42</v>
      </c>
      <c r="I1545" s="249">
        <f t="shared" si="21"/>
        <v>95.279999999999973</v>
      </c>
      <c r="J1545" s="222"/>
      <c r="K1545" s="222"/>
    </row>
    <row r="1546" spans="1:11">
      <c r="A1546" s="6">
        <v>445</v>
      </c>
      <c r="B1546" s="222" t="s">
        <v>1837</v>
      </c>
      <c r="C1546" s="217">
        <v>1</v>
      </c>
      <c r="D1546" s="217">
        <v>1792</v>
      </c>
      <c r="E1546" s="218" t="s">
        <v>1838</v>
      </c>
      <c r="F1546" s="229">
        <v>8</v>
      </c>
      <c r="G1546" s="249">
        <v>101.01</v>
      </c>
      <c r="H1546" s="251">
        <v>76.83</v>
      </c>
      <c r="I1546" s="249">
        <f t="shared" si="21"/>
        <v>24.180000000000007</v>
      </c>
      <c r="J1546" s="222"/>
      <c r="K1546" s="222"/>
    </row>
    <row r="1547" spans="1:11">
      <c r="A1547" s="6">
        <v>446</v>
      </c>
      <c r="B1547" s="222" t="s">
        <v>1557</v>
      </c>
      <c r="C1547" s="217">
        <v>1</v>
      </c>
      <c r="D1547" s="217">
        <v>1793</v>
      </c>
      <c r="E1547" s="218" t="s">
        <v>1839</v>
      </c>
      <c r="F1547" s="229">
        <v>8</v>
      </c>
      <c r="G1547" s="249">
        <v>119.83</v>
      </c>
      <c r="H1547" s="251">
        <v>91.13</v>
      </c>
      <c r="I1547" s="249">
        <f t="shared" si="21"/>
        <v>28.700000000000003</v>
      </c>
      <c r="J1547" s="222"/>
      <c r="K1547" s="222"/>
    </row>
    <row r="1548" spans="1:11">
      <c r="A1548" s="6">
        <v>447</v>
      </c>
      <c r="B1548" s="222" t="s">
        <v>1830</v>
      </c>
      <c r="C1548" s="217">
        <v>2</v>
      </c>
      <c r="D1548" s="217">
        <v>1794</v>
      </c>
      <c r="E1548" s="218" t="s">
        <v>1840</v>
      </c>
      <c r="F1548" s="229">
        <v>8</v>
      </c>
      <c r="G1548" s="249">
        <v>315.29000000000002</v>
      </c>
      <c r="H1548" s="251">
        <v>239.74</v>
      </c>
      <c r="I1548" s="249">
        <f t="shared" si="21"/>
        <v>75.550000000000011</v>
      </c>
      <c r="J1548" s="222"/>
      <c r="K1548" s="222"/>
    </row>
    <row r="1549" spans="1:11">
      <c r="A1549" s="6">
        <v>448</v>
      </c>
      <c r="B1549" s="222" t="s">
        <v>1773</v>
      </c>
      <c r="C1549" s="217">
        <v>1</v>
      </c>
      <c r="D1549" s="217">
        <v>1795</v>
      </c>
      <c r="E1549" s="218" t="s">
        <v>1841</v>
      </c>
      <c r="F1549" s="229">
        <v>8</v>
      </c>
      <c r="G1549" s="249">
        <v>190.08</v>
      </c>
      <c r="H1549" s="251">
        <v>144.54</v>
      </c>
      <c r="I1549" s="249">
        <f t="shared" si="21"/>
        <v>45.54000000000002</v>
      </c>
      <c r="J1549" s="222"/>
      <c r="K1549" s="222"/>
    </row>
    <row r="1550" spans="1:11">
      <c r="A1550" s="6">
        <v>449</v>
      </c>
      <c r="B1550" s="222" t="s">
        <v>1842</v>
      </c>
      <c r="C1550" s="217">
        <v>9</v>
      </c>
      <c r="D1550" s="217">
        <v>1796</v>
      </c>
      <c r="E1550" s="218" t="s">
        <v>1843</v>
      </c>
      <c r="F1550" s="229">
        <v>8</v>
      </c>
      <c r="G1550" s="249">
        <v>324</v>
      </c>
      <c r="H1550" s="251">
        <v>246.38</v>
      </c>
      <c r="I1550" s="249">
        <f t="shared" si="21"/>
        <v>77.62</v>
      </c>
      <c r="J1550" s="222"/>
      <c r="K1550" s="222"/>
    </row>
    <row r="1551" spans="1:11">
      <c r="A1551" s="6">
        <v>450</v>
      </c>
      <c r="B1551" s="222" t="s">
        <v>1773</v>
      </c>
      <c r="C1551" s="217">
        <v>1</v>
      </c>
      <c r="D1551" s="217">
        <v>1797</v>
      </c>
      <c r="E1551" s="218" t="s">
        <v>1844</v>
      </c>
      <c r="F1551" s="229">
        <v>8</v>
      </c>
      <c r="G1551" s="249">
        <v>265.7</v>
      </c>
      <c r="H1551" s="251">
        <v>224.17</v>
      </c>
      <c r="I1551" s="249">
        <f t="shared" si="21"/>
        <v>41.53</v>
      </c>
      <c r="J1551" s="222"/>
      <c r="K1551" s="222"/>
    </row>
    <row r="1552" spans="1:11">
      <c r="A1552" s="6">
        <v>451</v>
      </c>
      <c r="B1552" s="222" t="s">
        <v>1641</v>
      </c>
      <c r="C1552" s="217">
        <v>1</v>
      </c>
      <c r="D1552" s="217">
        <v>1826</v>
      </c>
      <c r="E1552" s="218" t="s">
        <v>1845</v>
      </c>
      <c r="F1552" s="229">
        <v>8</v>
      </c>
      <c r="G1552" s="249">
        <v>294.63</v>
      </c>
      <c r="H1552" s="251">
        <v>211.77</v>
      </c>
      <c r="I1552" s="249">
        <f t="shared" si="21"/>
        <v>82.859999999999985</v>
      </c>
      <c r="J1552" s="222"/>
      <c r="K1552" s="222"/>
    </row>
    <row r="1553" spans="1:11">
      <c r="A1553" s="6">
        <v>452</v>
      </c>
      <c r="B1553" s="222" t="s">
        <v>1641</v>
      </c>
      <c r="C1553" s="217">
        <v>1</v>
      </c>
      <c r="D1553" s="217">
        <v>1831</v>
      </c>
      <c r="E1553" s="218" t="s">
        <v>1846</v>
      </c>
      <c r="F1553" s="229">
        <v>8</v>
      </c>
      <c r="G1553" s="249">
        <v>404.96</v>
      </c>
      <c r="H1553" s="251">
        <v>282.63</v>
      </c>
      <c r="I1553" s="249">
        <f t="shared" si="21"/>
        <v>122.32999999999998</v>
      </c>
      <c r="J1553" s="222"/>
      <c r="K1553" s="222"/>
    </row>
    <row r="1554" spans="1:11">
      <c r="A1554" s="6">
        <v>453</v>
      </c>
      <c r="B1554" s="222" t="s">
        <v>1773</v>
      </c>
      <c r="C1554" s="217">
        <v>1</v>
      </c>
      <c r="D1554" s="217">
        <v>1832</v>
      </c>
      <c r="E1554" s="218" t="s">
        <v>1847</v>
      </c>
      <c r="F1554" s="229">
        <v>8</v>
      </c>
      <c r="G1554" s="249">
        <v>153</v>
      </c>
      <c r="H1554" s="251">
        <v>106.81</v>
      </c>
      <c r="I1554" s="249">
        <f t="shared" si="21"/>
        <v>46.19</v>
      </c>
      <c r="J1554" s="222"/>
      <c r="K1554" s="222"/>
    </row>
    <row r="1555" spans="1:11">
      <c r="A1555" s="6">
        <v>454</v>
      </c>
      <c r="B1555" s="222" t="s">
        <v>1641</v>
      </c>
      <c r="C1555" s="217">
        <v>1</v>
      </c>
      <c r="D1555" s="217">
        <v>1836</v>
      </c>
      <c r="E1555" s="218" t="s">
        <v>1848</v>
      </c>
      <c r="F1555" s="219">
        <v>8</v>
      </c>
      <c r="G1555" s="249">
        <v>355.37</v>
      </c>
      <c r="H1555" s="251">
        <v>240.61</v>
      </c>
      <c r="I1555" s="249">
        <f t="shared" si="21"/>
        <v>114.75999999999999</v>
      </c>
      <c r="J1555" s="222"/>
      <c r="K1555" s="222"/>
    </row>
    <row r="1556" spans="1:11">
      <c r="A1556" s="6">
        <v>455</v>
      </c>
      <c r="B1556" s="222" t="s">
        <v>1837</v>
      </c>
      <c r="C1556" s="217">
        <v>1</v>
      </c>
      <c r="D1556" s="217">
        <v>1838</v>
      </c>
      <c r="E1556" s="218" t="s">
        <v>1849</v>
      </c>
      <c r="F1556" s="219">
        <v>8</v>
      </c>
      <c r="G1556" s="249">
        <v>84.41</v>
      </c>
      <c r="H1556" s="251">
        <v>57.15</v>
      </c>
      <c r="I1556" s="249">
        <f t="shared" si="21"/>
        <v>27.259999999999998</v>
      </c>
      <c r="J1556" s="222"/>
      <c r="K1556" s="222"/>
    </row>
    <row r="1557" spans="1:11">
      <c r="A1557" s="6">
        <v>456</v>
      </c>
      <c r="B1557" s="222" t="s">
        <v>1566</v>
      </c>
      <c r="C1557" s="217">
        <v>1</v>
      </c>
      <c r="D1557" s="217">
        <v>1845</v>
      </c>
      <c r="E1557" s="218" t="s">
        <v>1850</v>
      </c>
      <c r="F1557" s="219">
        <v>8</v>
      </c>
      <c r="G1557" s="249">
        <v>98.84</v>
      </c>
      <c r="H1557" s="251">
        <v>65.92</v>
      </c>
      <c r="I1557" s="249">
        <f t="shared" si="21"/>
        <v>32.92</v>
      </c>
      <c r="J1557" s="222"/>
      <c r="K1557" s="222"/>
    </row>
    <row r="1558" spans="1:11">
      <c r="A1558" s="6">
        <v>457</v>
      </c>
      <c r="B1558" s="222" t="s">
        <v>1842</v>
      </c>
      <c r="C1558" s="217">
        <v>1</v>
      </c>
      <c r="D1558" s="217">
        <v>1847</v>
      </c>
      <c r="E1558" s="218" t="s">
        <v>1851</v>
      </c>
      <c r="F1558" s="219">
        <v>8</v>
      </c>
      <c r="G1558" s="249">
        <v>432</v>
      </c>
      <c r="H1558" s="251">
        <v>283.5</v>
      </c>
      <c r="I1558" s="249">
        <f t="shared" si="21"/>
        <v>148.5</v>
      </c>
      <c r="J1558" s="222"/>
      <c r="K1558" s="222"/>
    </row>
    <row r="1559" spans="1:11">
      <c r="A1559" s="6">
        <v>458</v>
      </c>
      <c r="B1559" s="222" t="s">
        <v>1641</v>
      </c>
      <c r="C1559" s="217">
        <v>1</v>
      </c>
      <c r="D1559" s="217">
        <v>1848</v>
      </c>
      <c r="E1559" s="218" t="s">
        <v>1852</v>
      </c>
      <c r="F1559" s="219">
        <v>8</v>
      </c>
      <c r="G1559" s="249">
        <v>428.93</v>
      </c>
      <c r="H1559" s="251">
        <v>281.5</v>
      </c>
      <c r="I1559" s="249">
        <f t="shared" si="21"/>
        <v>147.43</v>
      </c>
      <c r="J1559" s="222"/>
      <c r="K1559" s="222"/>
    </row>
    <row r="1560" spans="1:11">
      <c r="A1560" s="6">
        <v>459</v>
      </c>
      <c r="B1560" s="222" t="s">
        <v>1641</v>
      </c>
      <c r="C1560" s="217">
        <v>1</v>
      </c>
      <c r="D1560" s="217">
        <v>1854</v>
      </c>
      <c r="E1560" s="218" t="s">
        <v>1853</v>
      </c>
      <c r="F1560" s="219">
        <v>8</v>
      </c>
      <c r="G1560" s="249">
        <v>223.14</v>
      </c>
      <c r="H1560" s="251">
        <v>144.1</v>
      </c>
      <c r="I1560" s="249">
        <f t="shared" si="21"/>
        <v>79.039999999999992</v>
      </c>
      <c r="J1560" s="222"/>
      <c r="K1560" s="222"/>
    </row>
    <row r="1561" spans="1:11">
      <c r="A1561" s="6">
        <v>460</v>
      </c>
      <c r="B1561" s="222" t="s">
        <v>1566</v>
      </c>
      <c r="C1561" s="217">
        <v>1</v>
      </c>
      <c r="D1561" s="217">
        <v>1855</v>
      </c>
      <c r="E1561" s="218" t="s">
        <v>1854</v>
      </c>
      <c r="F1561" s="219">
        <v>8</v>
      </c>
      <c r="G1561" s="249">
        <v>84.41</v>
      </c>
      <c r="H1561" s="251">
        <v>54.51</v>
      </c>
      <c r="I1561" s="249">
        <f t="shared" si="21"/>
        <v>29.9</v>
      </c>
      <c r="J1561" s="222"/>
      <c r="K1561" s="222"/>
    </row>
    <row r="1562" spans="1:11">
      <c r="A1562" s="6">
        <v>461</v>
      </c>
      <c r="B1562" s="222" t="s">
        <v>1641</v>
      </c>
      <c r="C1562" s="217">
        <v>1</v>
      </c>
      <c r="D1562" s="217">
        <v>1856</v>
      </c>
      <c r="E1562" s="218" t="s">
        <v>1855</v>
      </c>
      <c r="F1562" s="219">
        <v>8</v>
      </c>
      <c r="G1562" s="249">
        <v>271.49</v>
      </c>
      <c r="H1562" s="251">
        <v>172.53</v>
      </c>
      <c r="I1562" s="249">
        <f t="shared" si="21"/>
        <v>98.960000000000008</v>
      </c>
      <c r="J1562" s="222"/>
      <c r="K1562" s="222"/>
    </row>
    <row r="1563" spans="1:11">
      <c r="A1563" s="6">
        <v>462</v>
      </c>
      <c r="B1563" s="222" t="s">
        <v>1856</v>
      </c>
      <c r="C1563" s="217">
        <v>1</v>
      </c>
      <c r="D1563" s="217">
        <v>1857</v>
      </c>
      <c r="E1563" s="218" t="s">
        <v>1857</v>
      </c>
      <c r="F1563" s="229">
        <v>8</v>
      </c>
      <c r="G1563" s="249">
        <v>303</v>
      </c>
      <c r="H1563" s="251">
        <v>189.4</v>
      </c>
      <c r="I1563" s="249">
        <f t="shared" si="21"/>
        <v>113.6</v>
      </c>
      <c r="J1563" s="222"/>
      <c r="K1563" s="222"/>
    </row>
    <row r="1564" spans="1:11">
      <c r="A1564" s="6">
        <v>463</v>
      </c>
      <c r="B1564" s="222" t="s">
        <v>1773</v>
      </c>
      <c r="C1564" s="217">
        <v>1</v>
      </c>
      <c r="D1564" s="217">
        <v>1859</v>
      </c>
      <c r="E1564" s="218" t="s">
        <v>1858</v>
      </c>
      <c r="F1564" s="219">
        <v>8</v>
      </c>
      <c r="G1564" s="249">
        <v>958.68</v>
      </c>
      <c r="H1564" s="251">
        <v>689.08</v>
      </c>
      <c r="I1564" s="249">
        <f t="shared" si="21"/>
        <v>269.59999999999991</v>
      </c>
      <c r="J1564" s="222"/>
      <c r="K1564" s="222"/>
    </row>
    <row r="1565" spans="1:11">
      <c r="A1565" s="6">
        <v>464</v>
      </c>
      <c r="B1565" s="222" t="s">
        <v>1641</v>
      </c>
      <c r="C1565" s="217">
        <v>1</v>
      </c>
      <c r="D1565" s="217">
        <v>1868</v>
      </c>
      <c r="E1565" s="232" t="s">
        <v>1720</v>
      </c>
      <c r="F1565" s="219">
        <v>10</v>
      </c>
      <c r="G1565" s="249">
        <v>211.57</v>
      </c>
      <c r="H1565" s="251">
        <v>86.4</v>
      </c>
      <c r="I1565" s="249">
        <f t="shared" si="21"/>
        <v>125.16999999999999</v>
      </c>
      <c r="J1565" s="222"/>
      <c r="K1565" s="222"/>
    </row>
    <row r="1566" spans="1:11">
      <c r="A1566" s="6">
        <v>465</v>
      </c>
      <c r="B1566" s="222" t="s">
        <v>1859</v>
      </c>
      <c r="C1566" s="217">
        <v>1</v>
      </c>
      <c r="D1566" s="217">
        <v>1877</v>
      </c>
      <c r="E1566" s="232" t="s">
        <v>1720</v>
      </c>
      <c r="F1566" s="219">
        <v>8</v>
      </c>
      <c r="G1566" s="249">
        <v>434.13</v>
      </c>
      <c r="H1566" s="251">
        <v>226.12</v>
      </c>
      <c r="I1566" s="249">
        <f t="shared" si="21"/>
        <v>208.01</v>
      </c>
      <c r="J1566" s="222"/>
      <c r="K1566" s="222"/>
    </row>
    <row r="1567" spans="1:11">
      <c r="A1567" s="6">
        <v>466</v>
      </c>
      <c r="B1567" s="222" t="s">
        <v>1634</v>
      </c>
      <c r="C1567" s="217">
        <v>1</v>
      </c>
      <c r="D1567" s="217">
        <v>1905</v>
      </c>
      <c r="E1567" s="232" t="s">
        <v>1720</v>
      </c>
      <c r="F1567" s="219">
        <v>8</v>
      </c>
      <c r="G1567" s="249">
        <v>409.09</v>
      </c>
      <c r="H1567" s="251">
        <v>251.43</v>
      </c>
      <c r="I1567" s="249">
        <f t="shared" si="21"/>
        <v>157.65999999999997</v>
      </c>
      <c r="J1567" s="222"/>
      <c r="K1567" s="222"/>
    </row>
    <row r="1568" spans="1:11">
      <c r="A1568" s="6">
        <v>467</v>
      </c>
      <c r="B1568" s="222" t="s">
        <v>1860</v>
      </c>
      <c r="C1568" s="217">
        <v>1</v>
      </c>
      <c r="D1568" s="217">
        <v>1911</v>
      </c>
      <c r="E1568" s="232" t="s">
        <v>1720</v>
      </c>
      <c r="F1568" s="219">
        <v>8</v>
      </c>
      <c r="G1568" s="249">
        <v>152.96</v>
      </c>
      <c r="H1568" s="251">
        <v>90.82</v>
      </c>
      <c r="I1568" s="249">
        <f t="shared" si="21"/>
        <v>62.140000000000015</v>
      </c>
      <c r="J1568" s="222"/>
      <c r="K1568" s="222"/>
    </row>
    <row r="1569" spans="1:11" s="1" customFormat="1" ht="96">
      <c r="A1569" s="423" t="s">
        <v>5</v>
      </c>
      <c r="B1569" s="194" t="s">
        <v>155</v>
      </c>
      <c r="C1569" s="194" t="s">
        <v>156</v>
      </c>
      <c r="D1569" s="194" t="s">
        <v>8</v>
      </c>
      <c r="E1569" s="194" t="s">
        <v>157</v>
      </c>
      <c r="F1569" s="194" t="s">
        <v>158</v>
      </c>
      <c r="G1569" s="194" t="s">
        <v>10</v>
      </c>
      <c r="H1569" s="194" t="s">
        <v>159</v>
      </c>
      <c r="I1569" s="194" t="s">
        <v>160</v>
      </c>
      <c r="J1569" s="194" t="s">
        <v>161</v>
      </c>
      <c r="K1569" s="195" t="s">
        <v>14</v>
      </c>
    </row>
    <row r="1570" spans="1:11">
      <c r="A1570" s="6">
        <v>468</v>
      </c>
      <c r="B1570" s="222" t="s">
        <v>1634</v>
      </c>
      <c r="C1570" s="217">
        <v>1</v>
      </c>
      <c r="D1570" s="217">
        <v>1912</v>
      </c>
      <c r="E1570" s="232" t="s">
        <v>1720</v>
      </c>
      <c r="F1570" s="219">
        <v>10</v>
      </c>
      <c r="G1570" s="249">
        <v>92.98</v>
      </c>
      <c r="H1570" s="251">
        <v>55.2</v>
      </c>
      <c r="I1570" s="249">
        <f t="shared" si="21"/>
        <v>37.78</v>
      </c>
      <c r="J1570" s="222"/>
      <c r="K1570" s="222"/>
    </row>
    <row r="1571" spans="1:11">
      <c r="A1571" s="6">
        <v>469</v>
      </c>
      <c r="B1571" s="222" t="s">
        <v>1861</v>
      </c>
      <c r="C1571" s="217">
        <v>1</v>
      </c>
      <c r="D1571" s="217">
        <v>1913</v>
      </c>
      <c r="E1571" s="232" t="s">
        <v>1720</v>
      </c>
      <c r="F1571" s="219">
        <v>8</v>
      </c>
      <c r="G1571" s="249">
        <v>289.26</v>
      </c>
      <c r="H1571" s="251">
        <v>168.75</v>
      </c>
      <c r="I1571" s="249">
        <f t="shared" si="21"/>
        <v>120.50999999999999</v>
      </c>
      <c r="J1571" s="222"/>
      <c r="K1571" s="222"/>
    </row>
    <row r="1572" spans="1:11">
      <c r="A1572" s="6">
        <v>470</v>
      </c>
      <c r="B1572" s="222" t="s">
        <v>1634</v>
      </c>
      <c r="C1572" s="217">
        <v>1</v>
      </c>
      <c r="D1572" s="217">
        <v>1914</v>
      </c>
      <c r="E1572" s="232" t="s">
        <v>1720</v>
      </c>
      <c r="F1572" s="219">
        <v>10</v>
      </c>
      <c r="G1572" s="249">
        <v>206.61</v>
      </c>
      <c r="H1572" s="251">
        <v>122.69</v>
      </c>
      <c r="I1572" s="249">
        <f t="shared" si="21"/>
        <v>83.920000000000016</v>
      </c>
      <c r="J1572" s="222"/>
      <c r="K1572" s="222"/>
    </row>
    <row r="1573" spans="1:11">
      <c r="A1573" s="6">
        <v>471</v>
      </c>
      <c r="B1573" s="222" t="s">
        <v>1773</v>
      </c>
      <c r="C1573" s="217">
        <v>1</v>
      </c>
      <c r="D1573" s="217">
        <v>1923</v>
      </c>
      <c r="E1573" s="232" t="s">
        <v>1720</v>
      </c>
      <c r="F1573" s="219">
        <v>8</v>
      </c>
      <c r="G1573" s="249">
        <v>140.5</v>
      </c>
      <c r="H1573" s="251">
        <v>76.09</v>
      </c>
      <c r="I1573" s="249">
        <f t="shared" si="21"/>
        <v>64.41</v>
      </c>
      <c r="J1573" s="222"/>
      <c r="K1573" s="222"/>
    </row>
    <row r="1574" spans="1:11">
      <c r="A1574" s="6">
        <v>472</v>
      </c>
      <c r="B1574" s="222" t="s">
        <v>1773</v>
      </c>
      <c r="C1574" s="217">
        <v>1</v>
      </c>
      <c r="D1574" s="217">
        <v>1924</v>
      </c>
      <c r="E1574" s="232" t="s">
        <v>1720</v>
      </c>
      <c r="F1574" s="219">
        <v>8</v>
      </c>
      <c r="G1574" s="249">
        <v>64.459999999999994</v>
      </c>
      <c r="H1574" s="251">
        <v>34.93</v>
      </c>
      <c r="I1574" s="249">
        <f t="shared" si="21"/>
        <v>29.529999999999994</v>
      </c>
      <c r="J1574" s="222"/>
      <c r="K1574" s="222"/>
    </row>
    <row r="1575" spans="1:11">
      <c r="A1575" s="6">
        <v>473</v>
      </c>
      <c r="B1575" s="222" t="s">
        <v>1641</v>
      </c>
      <c r="C1575" s="217">
        <v>1</v>
      </c>
      <c r="D1575" s="217">
        <v>1925</v>
      </c>
      <c r="E1575" s="232" t="s">
        <v>1720</v>
      </c>
      <c r="F1575" s="219">
        <v>10</v>
      </c>
      <c r="G1575" s="249">
        <v>397.52</v>
      </c>
      <c r="H1575" s="251">
        <v>215.32</v>
      </c>
      <c r="I1575" s="249">
        <f t="shared" si="21"/>
        <v>182.2</v>
      </c>
      <c r="J1575" s="222"/>
      <c r="K1575" s="222"/>
    </row>
    <row r="1576" spans="1:11">
      <c r="A1576" s="6">
        <v>474</v>
      </c>
      <c r="B1576" s="222" t="s">
        <v>1773</v>
      </c>
      <c r="C1576" s="217">
        <v>1</v>
      </c>
      <c r="D1576" s="217">
        <v>1938</v>
      </c>
      <c r="E1576" s="232" t="s">
        <v>1720</v>
      </c>
      <c r="F1576" s="219">
        <v>8</v>
      </c>
      <c r="G1576" s="249">
        <v>173.55</v>
      </c>
      <c r="H1576" s="251">
        <v>79.53</v>
      </c>
      <c r="I1576" s="249">
        <f t="shared" si="21"/>
        <v>94.02000000000001</v>
      </c>
      <c r="J1576" s="222"/>
      <c r="K1576" s="222"/>
    </row>
    <row r="1577" spans="1:11">
      <c r="A1577" s="6">
        <v>475</v>
      </c>
      <c r="B1577" s="222" t="s">
        <v>1862</v>
      </c>
      <c r="C1577" s="217">
        <v>1</v>
      </c>
      <c r="D1577" s="217">
        <v>1939</v>
      </c>
      <c r="E1577" s="232" t="s">
        <v>1720</v>
      </c>
      <c r="F1577" s="219">
        <v>8</v>
      </c>
      <c r="G1577" s="249">
        <v>423.97</v>
      </c>
      <c r="H1577" s="251">
        <v>189.91</v>
      </c>
      <c r="I1577" s="249">
        <f t="shared" si="21"/>
        <v>234.06000000000003</v>
      </c>
      <c r="J1577" s="222"/>
      <c r="K1577" s="222"/>
    </row>
    <row r="1578" spans="1:11">
      <c r="A1578" s="6">
        <v>476</v>
      </c>
      <c r="B1578" s="222" t="s">
        <v>1863</v>
      </c>
      <c r="C1578" s="217">
        <v>1</v>
      </c>
      <c r="D1578" s="217">
        <v>1942</v>
      </c>
      <c r="E1578" s="232" t="s">
        <v>1720</v>
      </c>
      <c r="F1578" s="219">
        <v>8</v>
      </c>
      <c r="G1578" s="249">
        <v>243.8</v>
      </c>
      <c r="H1578" s="251">
        <v>106.68</v>
      </c>
      <c r="I1578" s="249">
        <f t="shared" si="21"/>
        <v>137.12</v>
      </c>
      <c r="J1578" s="222"/>
      <c r="K1578" s="222"/>
    </row>
    <row r="1579" spans="1:11">
      <c r="A1579" s="6">
        <v>477</v>
      </c>
      <c r="B1579" s="222" t="s">
        <v>1864</v>
      </c>
      <c r="C1579" s="217">
        <v>1</v>
      </c>
      <c r="D1579" s="217">
        <v>1943</v>
      </c>
      <c r="E1579" s="232" t="s">
        <v>1720</v>
      </c>
      <c r="F1579" s="219">
        <v>8</v>
      </c>
      <c r="G1579" s="249">
        <v>442.98</v>
      </c>
      <c r="H1579" s="251">
        <v>184.57</v>
      </c>
      <c r="I1579" s="249">
        <f t="shared" si="21"/>
        <v>258.41000000000003</v>
      </c>
      <c r="J1579" s="222"/>
      <c r="K1579" s="222"/>
    </row>
    <row r="1580" spans="1:11">
      <c r="A1580" s="6">
        <v>478</v>
      </c>
      <c r="B1580" s="222" t="s">
        <v>1865</v>
      </c>
      <c r="C1580" s="217">
        <v>1</v>
      </c>
      <c r="D1580" s="217">
        <v>1944</v>
      </c>
      <c r="E1580" s="232" t="s">
        <v>1720</v>
      </c>
      <c r="F1580" s="219">
        <v>8</v>
      </c>
      <c r="G1580" s="249">
        <v>186.69</v>
      </c>
      <c r="H1580" s="251">
        <v>73.91</v>
      </c>
      <c r="I1580" s="249">
        <f t="shared" si="21"/>
        <v>112.78</v>
      </c>
      <c r="J1580" s="222"/>
      <c r="K1580" s="222"/>
    </row>
    <row r="1581" spans="1:11">
      <c r="A1581" s="6">
        <v>479</v>
      </c>
      <c r="B1581" s="222" t="s">
        <v>1641</v>
      </c>
      <c r="C1581" s="217">
        <v>1</v>
      </c>
      <c r="D1581" s="217">
        <v>1956</v>
      </c>
      <c r="E1581" s="232" t="s">
        <v>1720</v>
      </c>
      <c r="F1581" s="219">
        <v>8</v>
      </c>
      <c r="G1581" s="249">
        <v>235.54</v>
      </c>
      <c r="H1581" s="251">
        <v>100.59</v>
      </c>
      <c r="I1581" s="249">
        <f t="shared" si="21"/>
        <v>134.94999999999999</v>
      </c>
      <c r="J1581" s="222"/>
      <c r="K1581" s="222"/>
    </row>
    <row r="1582" spans="1:11">
      <c r="A1582" s="6">
        <v>480</v>
      </c>
      <c r="B1582" s="222" t="s">
        <v>1866</v>
      </c>
      <c r="C1582" s="217">
        <v>1</v>
      </c>
      <c r="D1582" s="217">
        <v>1324</v>
      </c>
      <c r="E1582" s="232" t="s">
        <v>1720</v>
      </c>
      <c r="F1582" s="219">
        <v>8</v>
      </c>
      <c r="G1582" s="249">
        <v>180</v>
      </c>
      <c r="H1582" s="251">
        <v>180</v>
      </c>
      <c r="I1582" s="249">
        <f t="shared" si="21"/>
        <v>0</v>
      </c>
      <c r="J1582" s="222"/>
      <c r="K1582" s="222"/>
    </row>
    <row r="1583" spans="1:11">
      <c r="A1583" s="6">
        <v>481</v>
      </c>
      <c r="B1583" s="222" t="s">
        <v>1867</v>
      </c>
      <c r="C1583" s="217">
        <v>1</v>
      </c>
      <c r="D1583" s="217">
        <v>1468</v>
      </c>
      <c r="E1583" s="232" t="s">
        <v>1720</v>
      </c>
      <c r="F1583" s="219">
        <v>8</v>
      </c>
      <c r="G1583" s="249">
        <v>533.03</v>
      </c>
      <c r="H1583" s="251">
        <v>533.03</v>
      </c>
      <c r="I1583" s="249">
        <f t="shared" si="21"/>
        <v>0</v>
      </c>
      <c r="J1583" s="222"/>
      <c r="K1583" s="222"/>
    </row>
    <row r="1584" spans="1:11">
      <c r="A1584" s="6">
        <v>482</v>
      </c>
      <c r="B1584" s="222" t="s">
        <v>1868</v>
      </c>
      <c r="C1584" s="217">
        <v>1</v>
      </c>
      <c r="D1584" s="217">
        <v>1957</v>
      </c>
      <c r="E1584" s="232" t="s">
        <v>1720</v>
      </c>
      <c r="F1584" s="219">
        <v>8</v>
      </c>
      <c r="G1584" s="249">
        <v>507.44</v>
      </c>
      <c r="H1584" s="251">
        <v>190.29</v>
      </c>
      <c r="I1584" s="249">
        <f t="shared" si="21"/>
        <v>317.14999999999998</v>
      </c>
      <c r="J1584" s="222"/>
      <c r="K1584" s="222"/>
    </row>
    <row r="1585" spans="1:11">
      <c r="A1585" s="6">
        <v>483</v>
      </c>
      <c r="B1585" s="222" t="s">
        <v>1868</v>
      </c>
      <c r="C1585" s="217">
        <v>1</v>
      </c>
      <c r="D1585" s="217">
        <v>1958</v>
      </c>
      <c r="E1585" s="232" t="s">
        <v>1720</v>
      </c>
      <c r="F1585" s="219">
        <v>8</v>
      </c>
      <c r="G1585" s="249">
        <v>164.46</v>
      </c>
      <c r="H1585" s="251">
        <v>61.68</v>
      </c>
      <c r="I1585" s="249">
        <f t="shared" si="21"/>
        <v>102.78</v>
      </c>
      <c r="J1585" s="222"/>
      <c r="K1585" s="222"/>
    </row>
    <row r="1586" spans="1:11">
      <c r="A1586" s="6">
        <v>484</v>
      </c>
      <c r="B1586" s="222" t="s">
        <v>1868</v>
      </c>
      <c r="C1586" s="217">
        <v>1</v>
      </c>
      <c r="D1586" s="217">
        <v>1959</v>
      </c>
      <c r="E1586" s="232" t="s">
        <v>1720</v>
      </c>
      <c r="F1586" s="219">
        <v>8</v>
      </c>
      <c r="G1586" s="249">
        <v>557.02</v>
      </c>
      <c r="H1586" s="251">
        <v>243.7</v>
      </c>
      <c r="I1586" s="249">
        <f t="shared" si="21"/>
        <v>313.32</v>
      </c>
      <c r="J1586" s="222"/>
      <c r="K1586" s="222"/>
    </row>
    <row r="1587" spans="1:11">
      <c r="A1587" s="6">
        <v>485</v>
      </c>
      <c r="B1587" s="222" t="s">
        <v>1868</v>
      </c>
      <c r="C1587" s="217">
        <v>1</v>
      </c>
      <c r="D1587" s="217">
        <v>1963</v>
      </c>
      <c r="E1587" s="232" t="s">
        <v>1720</v>
      </c>
      <c r="F1587" s="219">
        <v>8</v>
      </c>
      <c r="G1587" s="249">
        <v>429.76</v>
      </c>
      <c r="H1587" s="251">
        <v>143.25</v>
      </c>
      <c r="I1587" s="249">
        <f t="shared" si="21"/>
        <v>286.51</v>
      </c>
      <c r="J1587" s="222"/>
      <c r="K1587" s="222"/>
    </row>
    <row r="1588" spans="1:11">
      <c r="A1588" s="6">
        <v>486</v>
      </c>
      <c r="B1588" s="222" t="s">
        <v>1868</v>
      </c>
      <c r="C1588" s="217">
        <v>1</v>
      </c>
      <c r="D1588" s="217">
        <v>1964</v>
      </c>
      <c r="E1588" s="232" t="s">
        <v>1720</v>
      </c>
      <c r="F1588" s="219">
        <v>8</v>
      </c>
      <c r="G1588" s="249">
        <v>396.69</v>
      </c>
      <c r="H1588" s="251">
        <v>132.24</v>
      </c>
      <c r="I1588" s="249">
        <f t="shared" si="21"/>
        <v>264.45</v>
      </c>
      <c r="J1588" s="222"/>
      <c r="K1588" s="222"/>
    </row>
    <row r="1589" spans="1:11">
      <c r="A1589" s="6">
        <v>487</v>
      </c>
      <c r="B1589" s="222" t="s">
        <v>1868</v>
      </c>
      <c r="C1589" s="217">
        <v>1</v>
      </c>
      <c r="D1589" s="217">
        <v>1978</v>
      </c>
      <c r="E1589" s="232" t="s">
        <v>1720</v>
      </c>
      <c r="F1589" s="219">
        <v>8</v>
      </c>
      <c r="G1589" s="249">
        <v>359.5</v>
      </c>
      <c r="H1589" s="251">
        <v>93.62</v>
      </c>
      <c r="I1589" s="249">
        <f t="shared" si="21"/>
        <v>265.88</v>
      </c>
      <c r="J1589" s="222"/>
      <c r="K1589" s="222"/>
    </row>
    <row r="1590" spans="1:11">
      <c r="A1590" s="6">
        <v>488</v>
      </c>
      <c r="B1590" s="222" t="s">
        <v>1555</v>
      </c>
      <c r="C1590" s="217">
        <v>1</v>
      </c>
      <c r="D1590" s="217">
        <v>1965</v>
      </c>
      <c r="E1590" s="232" t="s">
        <v>1720</v>
      </c>
      <c r="F1590" s="219">
        <v>8</v>
      </c>
      <c r="G1590" s="249">
        <v>23.14</v>
      </c>
      <c r="H1590" s="251">
        <v>4.18</v>
      </c>
      <c r="I1590" s="249">
        <f t="shared" si="21"/>
        <v>18.96</v>
      </c>
      <c r="J1590" s="222"/>
      <c r="K1590" s="222"/>
    </row>
    <row r="1591" spans="1:11">
      <c r="A1591" s="6">
        <v>489</v>
      </c>
      <c r="B1591" s="222" t="s">
        <v>1555</v>
      </c>
      <c r="C1591" s="217">
        <v>1</v>
      </c>
      <c r="D1591" s="217">
        <v>1966</v>
      </c>
      <c r="E1591" s="232" t="s">
        <v>1720</v>
      </c>
      <c r="F1591" s="219">
        <v>8</v>
      </c>
      <c r="G1591" s="249">
        <v>23.14</v>
      </c>
      <c r="H1591" s="251">
        <v>4.18</v>
      </c>
      <c r="I1591" s="249">
        <f t="shared" si="21"/>
        <v>18.96</v>
      </c>
      <c r="J1591" s="222"/>
      <c r="K1591" s="222"/>
    </row>
    <row r="1592" spans="1:11">
      <c r="A1592" s="6">
        <v>490</v>
      </c>
      <c r="B1592" s="222" t="s">
        <v>1555</v>
      </c>
      <c r="C1592" s="217">
        <v>1</v>
      </c>
      <c r="D1592" s="217">
        <v>1967</v>
      </c>
      <c r="E1592" s="232" t="s">
        <v>1720</v>
      </c>
      <c r="F1592" s="219">
        <v>8</v>
      </c>
      <c r="G1592" s="249">
        <v>23.14</v>
      </c>
      <c r="H1592" s="251">
        <v>4.18</v>
      </c>
      <c r="I1592" s="249">
        <f t="shared" si="21"/>
        <v>18.96</v>
      </c>
      <c r="J1592" s="222"/>
      <c r="K1592" s="222"/>
    </row>
    <row r="1593" spans="1:11">
      <c r="A1593" s="6">
        <v>491</v>
      </c>
      <c r="B1593" s="222" t="s">
        <v>1697</v>
      </c>
      <c r="C1593" s="217">
        <v>1</v>
      </c>
      <c r="D1593" s="217">
        <v>1968</v>
      </c>
      <c r="E1593" s="232" t="s">
        <v>1720</v>
      </c>
      <c r="F1593" s="219">
        <v>8</v>
      </c>
      <c r="G1593" s="249">
        <v>135.54</v>
      </c>
      <c r="H1593" s="251">
        <v>43.76</v>
      </c>
      <c r="I1593" s="249">
        <f t="shared" si="21"/>
        <v>91.78</v>
      </c>
      <c r="J1593" s="222"/>
      <c r="K1593" s="222"/>
    </row>
    <row r="1594" spans="1:11">
      <c r="A1594" s="6">
        <v>492</v>
      </c>
      <c r="B1594" s="222" t="s">
        <v>1773</v>
      </c>
      <c r="C1594" s="217">
        <v>1</v>
      </c>
      <c r="D1594" s="217">
        <v>1969</v>
      </c>
      <c r="E1594" s="232" t="s">
        <v>1720</v>
      </c>
      <c r="F1594" s="219">
        <v>8</v>
      </c>
      <c r="G1594" s="249">
        <v>333.88</v>
      </c>
      <c r="H1594" s="251">
        <v>107.83</v>
      </c>
      <c r="I1594" s="249">
        <f t="shared" si="21"/>
        <v>226.05</v>
      </c>
      <c r="J1594" s="222"/>
      <c r="K1594" s="222"/>
    </row>
    <row r="1595" spans="1:11">
      <c r="A1595" s="6">
        <v>493</v>
      </c>
      <c r="B1595" s="222" t="s">
        <v>1697</v>
      </c>
      <c r="C1595" s="217">
        <v>1</v>
      </c>
      <c r="D1595" s="217">
        <v>1970</v>
      </c>
      <c r="E1595" s="232" t="s">
        <v>1720</v>
      </c>
      <c r="F1595" s="219">
        <v>8</v>
      </c>
      <c r="G1595" s="249">
        <v>100</v>
      </c>
      <c r="H1595" s="251">
        <v>32.29</v>
      </c>
      <c r="I1595" s="249">
        <f t="shared" si="21"/>
        <v>67.710000000000008</v>
      </c>
      <c r="J1595" s="222"/>
      <c r="K1595" s="222"/>
    </row>
    <row r="1596" spans="1:11">
      <c r="A1596" s="6">
        <v>494</v>
      </c>
      <c r="B1596" s="222" t="s">
        <v>1697</v>
      </c>
      <c r="C1596" s="217">
        <v>1</v>
      </c>
      <c r="D1596" s="217">
        <v>1971</v>
      </c>
      <c r="E1596" s="232" t="s">
        <v>1720</v>
      </c>
      <c r="F1596" s="219">
        <v>8</v>
      </c>
      <c r="G1596" s="249">
        <v>100</v>
      </c>
      <c r="H1596" s="251">
        <v>32.29</v>
      </c>
      <c r="I1596" s="249">
        <f t="shared" si="21"/>
        <v>67.710000000000008</v>
      </c>
      <c r="J1596" s="222"/>
      <c r="K1596" s="222"/>
    </row>
    <row r="1597" spans="1:11">
      <c r="A1597" s="6">
        <v>495</v>
      </c>
      <c r="B1597" s="222" t="s">
        <v>1869</v>
      </c>
      <c r="C1597" s="217">
        <v>1</v>
      </c>
      <c r="D1597" s="217">
        <v>1972</v>
      </c>
      <c r="E1597" s="232" t="s">
        <v>1720</v>
      </c>
      <c r="F1597" s="219">
        <v>8</v>
      </c>
      <c r="G1597" s="249">
        <v>97.52</v>
      </c>
      <c r="H1597" s="251">
        <v>30.48</v>
      </c>
      <c r="I1597" s="249">
        <f t="shared" si="21"/>
        <v>67.039999999999992</v>
      </c>
      <c r="J1597" s="222"/>
      <c r="K1597" s="222"/>
    </row>
    <row r="1598" spans="1:11">
      <c r="A1598" s="6">
        <v>496</v>
      </c>
      <c r="B1598" s="222" t="s">
        <v>1870</v>
      </c>
      <c r="C1598" s="217">
        <v>1</v>
      </c>
      <c r="D1598" s="217">
        <v>1973</v>
      </c>
      <c r="E1598" s="232" t="s">
        <v>1720</v>
      </c>
      <c r="F1598" s="219">
        <v>8</v>
      </c>
      <c r="G1598" s="249">
        <v>202.48</v>
      </c>
      <c r="H1598" s="251">
        <v>61.17</v>
      </c>
      <c r="I1598" s="249">
        <f t="shared" si="21"/>
        <v>141.31</v>
      </c>
      <c r="J1598" s="222"/>
      <c r="K1598" s="222"/>
    </row>
    <row r="1599" spans="1:11">
      <c r="A1599" s="6">
        <v>497</v>
      </c>
      <c r="B1599" s="222" t="s">
        <v>1773</v>
      </c>
      <c r="C1599" s="217">
        <v>1</v>
      </c>
      <c r="D1599" s="217">
        <v>1960</v>
      </c>
      <c r="E1599" s="232" t="s">
        <v>1720</v>
      </c>
      <c r="F1599" s="219">
        <v>8</v>
      </c>
      <c r="G1599" s="249">
        <v>138.02000000000001</v>
      </c>
      <c r="H1599" s="251">
        <v>50.31</v>
      </c>
      <c r="I1599" s="249">
        <f t="shared" si="21"/>
        <v>87.710000000000008</v>
      </c>
      <c r="J1599" s="222"/>
      <c r="K1599" s="222"/>
    </row>
    <row r="1600" spans="1:11" s="1" customFormat="1" ht="96">
      <c r="A1600" s="423" t="s">
        <v>5</v>
      </c>
      <c r="B1600" s="194" t="s">
        <v>155</v>
      </c>
      <c r="C1600" s="194" t="s">
        <v>156</v>
      </c>
      <c r="D1600" s="194" t="s">
        <v>8</v>
      </c>
      <c r="E1600" s="194" t="s">
        <v>157</v>
      </c>
      <c r="F1600" s="194" t="s">
        <v>158</v>
      </c>
      <c r="G1600" s="194" t="s">
        <v>10</v>
      </c>
      <c r="H1600" s="194" t="s">
        <v>159</v>
      </c>
      <c r="I1600" s="194" t="s">
        <v>160</v>
      </c>
      <c r="J1600" s="194" t="s">
        <v>161</v>
      </c>
      <c r="K1600" s="195" t="s">
        <v>14</v>
      </c>
    </row>
    <row r="1601" spans="1:11">
      <c r="A1601" s="6">
        <v>498</v>
      </c>
      <c r="B1601" s="222" t="s">
        <v>1773</v>
      </c>
      <c r="C1601" s="217">
        <v>1</v>
      </c>
      <c r="D1601" s="217">
        <v>1961</v>
      </c>
      <c r="E1601" s="232" t="s">
        <v>1720</v>
      </c>
      <c r="F1601" s="219">
        <v>8</v>
      </c>
      <c r="G1601" s="249">
        <v>138.02000000000001</v>
      </c>
      <c r="H1601" s="251">
        <v>50.31</v>
      </c>
      <c r="I1601" s="249">
        <f t="shared" ref="I1601:I1627" si="22">G1601-H1601</f>
        <v>87.710000000000008</v>
      </c>
      <c r="J1601" s="222"/>
      <c r="K1601" s="222"/>
    </row>
    <row r="1602" spans="1:11">
      <c r="A1602" s="6">
        <v>499</v>
      </c>
      <c r="B1602" s="222" t="s">
        <v>1697</v>
      </c>
      <c r="C1602" s="217">
        <v>1</v>
      </c>
      <c r="D1602" s="217">
        <v>1962</v>
      </c>
      <c r="E1602" s="232" t="s">
        <v>1720</v>
      </c>
      <c r="F1602" s="219">
        <v>8</v>
      </c>
      <c r="G1602" s="249">
        <v>177</v>
      </c>
      <c r="H1602" s="251">
        <v>50.31</v>
      </c>
      <c r="I1602" s="249">
        <f t="shared" si="22"/>
        <v>126.69</v>
      </c>
      <c r="J1602" s="222"/>
      <c r="K1602" s="222"/>
    </row>
    <row r="1603" spans="1:11">
      <c r="A1603" s="6">
        <v>500</v>
      </c>
      <c r="B1603" s="222" t="s">
        <v>1870</v>
      </c>
      <c r="C1603" s="217">
        <v>1</v>
      </c>
      <c r="D1603" s="217">
        <v>1974</v>
      </c>
      <c r="E1603" s="232" t="s">
        <v>1720</v>
      </c>
      <c r="F1603" s="219">
        <v>8</v>
      </c>
      <c r="G1603" s="249">
        <v>202.48</v>
      </c>
      <c r="H1603" s="251">
        <v>61.17</v>
      </c>
      <c r="I1603" s="249">
        <f t="shared" si="22"/>
        <v>141.31</v>
      </c>
      <c r="J1603" s="222"/>
      <c r="K1603" s="222"/>
    </row>
    <row r="1604" spans="1:11">
      <c r="A1604" s="6">
        <v>501</v>
      </c>
      <c r="B1604" s="222" t="s">
        <v>1870</v>
      </c>
      <c r="C1604" s="217">
        <v>1</v>
      </c>
      <c r="D1604" s="217">
        <v>1975</v>
      </c>
      <c r="E1604" s="232" t="s">
        <v>1720</v>
      </c>
      <c r="F1604" s="219">
        <v>8</v>
      </c>
      <c r="G1604" s="249">
        <v>297.52</v>
      </c>
      <c r="H1604" s="251">
        <v>86.78</v>
      </c>
      <c r="I1604" s="249">
        <f t="shared" si="22"/>
        <v>210.73999999999998</v>
      </c>
      <c r="J1604" s="222"/>
      <c r="K1604" s="222"/>
    </row>
    <row r="1605" spans="1:11">
      <c r="A1605" s="6">
        <v>502</v>
      </c>
      <c r="B1605" s="222" t="s">
        <v>1869</v>
      </c>
      <c r="C1605" s="217">
        <v>1</v>
      </c>
      <c r="D1605" s="217">
        <v>1976</v>
      </c>
      <c r="E1605" s="232" t="s">
        <v>1720</v>
      </c>
      <c r="F1605" s="219">
        <v>8</v>
      </c>
      <c r="G1605" s="249">
        <v>42.75</v>
      </c>
      <c r="H1605" s="251">
        <v>12.02</v>
      </c>
      <c r="I1605" s="249">
        <f t="shared" si="22"/>
        <v>30.73</v>
      </c>
      <c r="J1605" s="222"/>
      <c r="K1605" s="222"/>
    </row>
    <row r="1606" spans="1:11">
      <c r="A1606" s="6">
        <v>503</v>
      </c>
      <c r="B1606" s="222" t="s">
        <v>1871</v>
      </c>
      <c r="C1606" s="217">
        <v>1</v>
      </c>
      <c r="D1606" s="217">
        <v>1977</v>
      </c>
      <c r="E1606" s="232" t="s">
        <v>1720</v>
      </c>
      <c r="F1606" s="219">
        <v>8</v>
      </c>
      <c r="G1606" s="249">
        <v>99.17</v>
      </c>
      <c r="H1606" s="251">
        <v>27.9</v>
      </c>
      <c r="I1606" s="249">
        <f t="shared" si="22"/>
        <v>71.27000000000001</v>
      </c>
      <c r="J1606" s="222"/>
      <c r="K1606" s="222"/>
    </row>
    <row r="1607" spans="1:11">
      <c r="A1607" s="6">
        <v>504</v>
      </c>
      <c r="B1607" s="222" t="s">
        <v>1872</v>
      </c>
      <c r="C1607" s="217">
        <v>1</v>
      </c>
      <c r="D1607" s="217">
        <v>1987</v>
      </c>
      <c r="E1607" s="232" t="s">
        <v>1720</v>
      </c>
      <c r="F1607" s="219">
        <v>8</v>
      </c>
      <c r="G1607" s="249">
        <v>388.43</v>
      </c>
      <c r="H1607" s="251">
        <v>117.33</v>
      </c>
      <c r="I1607" s="249">
        <f t="shared" si="22"/>
        <v>271.10000000000002</v>
      </c>
      <c r="J1607" s="222"/>
      <c r="K1607" s="222"/>
    </row>
    <row r="1608" spans="1:11">
      <c r="A1608" s="6">
        <v>505</v>
      </c>
      <c r="B1608" s="222" t="s">
        <v>1773</v>
      </c>
      <c r="C1608" s="217">
        <v>1</v>
      </c>
      <c r="D1608" s="217">
        <v>1988</v>
      </c>
      <c r="E1608" s="232" t="s">
        <v>1720</v>
      </c>
      <c r="F1608" s="219">
        <v>8</v>
      </c>
      <c r="G1608" s="249">
        <v>73.98</v>
      </c>
      <c r="H1608" s="251">
        <v>15.42</v>
      </c>
      <c r="I1608" s="249">
        <f t="shared" si="22"/>
        <v>58.56</v>
      </c>
      <c r="J1608" s="222"/>
      <c r="K1608" s="222"/>
    </row>
    <row r="1609" spans="1:11">
      <c r="A1609" s="6">
        <v>506</v>
      </c>
      <c r="B1609" s="222" t="s">
        <v>1773</v>
      </c>
      <c r="C1609" s="217">
        <v>1</v>
      </c>
      <c r="D1609" s="217">
        <v>1989</v>
      </c>
      <c r="E1609" s="232" t="s">
        <v>1720</v>
      </c>
      <c r="F1609" s="219">
        <v>8</v>
      </c>
      <c r="G1609" s="249">
        <v>125.04</v>
      </c>
      <c r="H1609" s="251">
        <v>24.75</v>
      </c>
      <c r="I1609" s="249">
        <f t="shared" si="22"/>
        <v>100.29</v>
      </c>
      <c r="J1609" s="222"/>
      <c r="K1609" s="222"/>
    </row>
    <row r="1610" spans="1:11">
      <c r="A1610" s="6">
        <v>507</v>
      </c>
      <c r="B1610" s="222" t="s">
        <v>1873</v>
      </c>
      <c r="C1610" s="217">
        <v>1</v>
      </c>
      <c r="D1610" s="217">
        <v>1990</v>
      </c>
      <c r="E1610" s="232" t="s">
        <v>1720</v>
      </c>
      <c r="F1610" s="219">
        <v>8</v>
      </c>
      <c r="G1610" s="249">
        <v>127.7</v>
      </c>
      <c r="H1610" s="251">
        <v>21.28</v>
      </c>
      <c r="I1610" s="249">
        <f t="shared" si="22"/>
        <v>106.42</v>
      </c>
      <c r="J1610" s="222"/>
      <c r="K1610" s="222"/>
    </row>
    <row r="1611" spans="1:11">
      <c r="A1611" s="6">
        <v>508</v>
      </c>
      <c r="B1611" s="222" t="s">
        <v>1872</v>
      </c>
      <c r="C1611" s="217">
        <v>12</v>
      </c>
      <c r="D1611" s="217">
        <v>2000</v>
      </c>
      <c r="E1611" s="232" t="s">
        <v>1720</v>
      </c>
      <c r="F1611" s="219">
        <v>8</v>
      </c>
      <c r="G1611" s="249">
        <v>3045.29</v>
      </c>
      <c r="H1611" s="251">
        <v>539.27</v>
      </c>
      <c r="I1611" s="249">
        <f t="shared" si="22"/>
        <v>2506.02</v>
      </c>
      <c r="J1611" s="222"/>
      <c r="K1611" s="222"/>
    </row>
    <row r="1612" spans="1:11">
      <c r="A1612" s="6">
        <v>509</v>
      </c>
      <c r="B1612" s="222" t="s">
        <v>1872</v>
      </c>
      <c r="C1612" s="217">
        <v>1</v>
      </c>
      <c r="D1612" s="217">
        <v>2005</v>
      </c>
      <c r="E1612" s="232" t="s">
        <v>1720</v>
      </c>
      <c r="F1612" s="219">
        <v>8</v>
      </c>
      <c r="G1612" s="249">
        <v>462.81</v>
      </c>
      <c r="H1612" s="251">
        <v>62.67</v>
      </c>
      <c r="I1612" s="249">
        <f t="shared" si="22"/>
        <v>400.14</v>
      </c>
      <c r="J1612" s="222"/>
      <c r="K1612" s="222"/>
    </row>
    <row r="1613" spans="1:11">
      <c r="A1613" s="6">
        <v>510</v>
      </c>
      <c r="B1613" s="222" t="s">
        <v>1634</v>
      </c>
      <c r="C1613" s="217">
        <v>1</v>
      </c>
      <c r="D1613" s="217">
        <v>2002</v>
      </c>
      <c r="E1613" s="232" t="s">
        <v>1720</v>
      </c>
      <c r="F1613" s="219">
        <v>8</v>
      </c>
      <c r="G1613" s="249">
        <v>161.16</v>
      </c>
      <c r="H1613" s="251">
        <v>3.23</v>
      </c>
      <c r="I1613" s="249">
        <f t="shared" si="22"/>
        <v>157.93</v>
      </c>
      <c r="J1613" s="222"/>
      <c r="K1613" s="222"/>
    </row>
    <row r="1614" spans="1:11">
      <c r="A1614" s="6">
        <v>511</v>
      </c>
      <c r="B1614" s="222" t="s">
        <v>1874</v>
      </c>
      <c r="C1614" s="217">
        <v>1</v>
      </c>
      <c r="D1614" s="217">
        <v>2017</v>
      </c>
      <c r="E1614" s="232" t="s">
        <v>1720</v>
      </c>
      <c r="F1614" s="219">
        <v>8</v>
      </c>
      <c r="G1614" s="249">
        <v>104.96</v>
      </c>
      <c r="H1614" s="251">
        <v>22.96</v>
      </c>
      <c r="I1614" s="249">
        <f t="shared" si="22"/>
        <v>82</v>
      </c>
      <c r="J1614" s="222"/>
      <c r="K1614" s="222"/>
    </row>
    <row r="1615" spans="1:11">
      <c r="A1615" s="6">
        <v>512</v>
      </c>
      <c r="B1615" s="222" t="s">
        <v>1697</v>
      </c>
      <c r="C1615" s="217">
        <v>1</v>
      </c>
      <c r="D1615" s="217">
        <v>2018</v>
      </c>
      <c r="E1615" s="232" t="s">
        <v>1720</v>
      </c>
      <c r="F1615" s="219">
        <v>8</v>
      </c>
      <c r="G1615" s="249">
        <v>333.31</v>
      </c>
      <c r="H1615" s="251">
        <v>48.6</v>
      </c>
      <c r="I1615" s="249">
        <f t="shared" si="22"/>
        <v>284.70999999999998</v>
      </c>
      <c r="J1615" s="222"/>
      <c r="K1615" s="222"/>
    </row>
    <row r="1616" spans="1:11">
      <c r="A1616" s="6">
        <v>513</v>
      </c>
      <c r="B1616" s="222" t="s">
        <v>1875</v>
      </c>
      <c r="C1616" s="217">
        <v>1</v>
      </c>
      <c r="D1616" s="217">
        <v>2019</v>
      </c>
      <c r="E1616" s="232" t="s">
        <v>1720</v>
      </c>
      <c r="F1616" s="219">
        <v>8</v>
      </c>
      <c r="G1616" s="249">
        <v>10.33</v>
      </c>
      <c r="H1616" s="251">
        <v>2.59</v>
      </c>
      <c r="I1616" s="249">
        <f t="shared" si="22"/>
        <v>7.74</v>
      </c>
      <c r="J1616" s="222"/>
      <c r="K1616" s="222"/>
    </row>
    <row r="1617" spans="1:11">
      <c r="A1617" s="6">
        <v>514</v>
      </c>
      <c r="B1617" s="222" t="s">
        <v>1876</v>
      </c>
      <c r="C1617" s="217">
        <v>1</v>
      </c>
      <c r="D1617" s="217">
        <v>2020</v>
      </c>
      <c r="E1617" s="232" t="s">
        <v>1720</v>
      </c>
      <c r="F1617" s="219">
        <v>8</v>
      </c>
      <c r="G1617" s="249">
        <v>15.7</v>
      </c>
      <c r="H1617" s="251">
        <v>3.4</v>
      </c>
      <c r="I1617" s="249">
        <f t="shared" si="22"/>
        <v>12.299999999999999</v>
      </c>
      <c r="J1617" s="222"/>
      <c r="K1617" s="222"/>
    </row>
    <row r="1618" spans="1:11">
      <c r="A1618" s="6">
        <v>515</v>
      </c>
      <c r="B1618" s="222" t="s">
        <v>1874</v>
      </c>
      <c r="C1618" s="217">
        <v>1</v>
      </c>
      <c r="D1618" s="217">
        <v>2021</v>
      </c>
      <c r="E1618" s="232" t="s">
        <v>1720</v>
      </c>
      <c r="F1618" s="219">
        <v>8</v>
      </c>
      <c r="G1618" s="249">
        <v>86.78</v>
      </c>
      <c r="H1618" s="251">
        <v>18.989999999999998</v>
      </c>
      <c r="I1618" s="249">
        <f t="shared" si="22"/>
        <v>67.790000000000006</v>
      </c>
      <c r="J1618" s="222"/>
      <c r="K1618" s="222"/>
    </row>
    <row r="1619" spans="1:11">
      <c r="A1619" s="6">
        <v>516</v>
      </c>
      <c r="B1619" s="222" t="s">
        <v>1870</v>
      </c>
      <c r="C1619" s="217">
        <v>1</v>
      </c>
      <c r="D1619" s="217">
        <v>2022</v>
      </c>
      <c r="E1619" s="232" t="s">
        <v>1720</v>
      </c>
      <c r="F1619" s="219">
        <v>8</v>
      </c>
      <c r="G1619" s="249">
        <v>197.19</v>
      </c>
      <c r="H1619" s="251">
        <v>43.14</v>
      </c>
      <c r="I1619" s="249">
        <f t="shared" si="22"/>
        <v>154.05000000000001</v>
      </c>
      <c r="J1619" s="222"/>
      <c r="K1619" s="222"/>
    </row>
    <row r="1620" spans="1:11">
      <c r="A1620" s="6">
        <v>517</v>
      </c>
      <c r="B1620" s="222" t="s">
        <v>1877</v>
      </c>
      <c r="C1620" s="217">
        <v>1</v>
      </c>
      <c r="D1620" s="217">
        <v>2023</v>
      </c>
      <c r="E1620" s="232" t="s">
        <v>1720</v>
      </c>
      <c r="F1620" s="219">
        <v>8</v>
      </c>
      <c r="G1620" s="249">
        <v>201.24</v>
      </c>
      <c r="H1620" s="251">
        <v>46.12</v>
      </c>
      <c r="I1620" s="249">
        <f t="shared" si="22"/>
        <v>155.12</v>
      </c>
      <c r="J1620" s="222"/>
      <c r="K1620" s="222"/>
    </row>
    <row r="1621" spans="1:11">
      <c r="A1621" s="6">
        <v>518</v>
      </c>
      <c r="B1621" s="222" t="s">
        <v>1878</v>
      </c>
      <c r="C1621" s="217">
        <v>1</v>
      </c>
      <c r="D1621" s="217">
        <v>2024</v>
      </c>
      <c r="E1621" s="232" t="s">
        <v>1720</v>
      </c>
      <c r="F1621" s="219">
        <v>8</v>
      </c>
      <c r="G1621" s="249">
        <v>90.08</v>
      </c>
      <c r="H1621" s="251">
        <v>13.51</v>
      </c>
      <c r="I1621" s="249">
        <f t="shared" si="22"/>
        <v>76.569999999999993</v>
      </c>
      <c r="J1621" s="222"/>
      <c r="K1621" s="222"/>
    </row>
    <row r="1622" spans="1:11">
      <c r="A1622" s="6">
        <v>519</v>
      </c>
      <c r="B1622" s="222" t="s">
        <v>1879</v>
      </c>
      <c r="C1622" s="217">
        <v>1</v>
      </c>
      <c r="D1622" s="217">
        <v>2025</v>
      </c>
      <c r="E1622" s="232" t="s">
        <v>1720</v>
      </c>
      <c r="F1622" s="219">
        <v>8</v>
      </c>
      <c r="G1622" s="249">
        <v>11.57</v>
      </c>
      <c r="H1622" s="251">
        <v>0.05</v>
      </c>
      <c r="I1622" s="249">
        <f t="shared" si="22"/>
        <v>11.52</v>
      </c>
      <c r="J1622" s="222"/>
      <c r="K1622" s="222"/>
    </row>
    <row r="1623" spans="1:11">
      <c r="A1623" s="6">
        <v>520</v>
      </c>
      <c r="B1623" s="222" t="s">
        <v>1880</v>
      </c>
      <c r="C1623" s="217">
        <v>1</v>
      </c>
      <c r="D1623" s="217">
        <v>2026</v>
      </c>
      <c r="E1623" s="232" t="s">
        <v>1720</v>
      </c>
      <c r="F1623" s="219">
        <v>8</v>
      </c>
      <c r="G1623" s="249">
        <v>11.57</v>
      </c>
      <c r="H1623" s="251">
        <v>0.17</v>
      </c>
      <c r="I1623" s="249">
        <f t="shared" si="22"/>
        <v>11.4</v>
      </c>
      <c r="J1623" s="222"/>
      <c r="K1623" s="222"/>
    </row>
    <row r="1624" spans="1:11">
      <c r="A1624" s="6">
        <v>521</v>
      </c>
      <c r="B1624" s="222" t="s">
        <v>1569</v>
      </c>
      <c r="C1624" s="217">
        <v>1</v>
      </c>
      <c r="D1624" s="217">
        <v>2027</v>
      </c>
      <c r="E1624" s="232" t="s">
        <v>1720</v>
      </c>
      <c r="F1624" s="219">
        <v>8</v>
      </c>
      <c r="G1624" s="249">
        <v>85.95</v>
      </c>
      <c r="H1624" s="251">
        <v>17.63</v>
      </c>
      <c r="I1624" s="249">
        <f t="shared" si="22"/>
        <v>68.320000000000007</v>
      </c>
      <c r="J1624" s="222"/>
      <c r="K1624" s="222"/>
    </row>
    <row r="1625" spans="1:11">
      <c r="A1625" s="6">
        <v>522</v>
      </c>
      <c r="B1625" s="222" t="s">
        <v>1874</v>
      </c>
      <c r="C1625" s="217">
        <v>1</v>
      </c>
      <c r="D1625" s="217">
        <v>2007</v>
      </c>
      <c r="E1625" s="232" t="s">
        <v>1720</v>
      </c>
      <c r="F1625" s="219">
        <v>8</v>
      </c>
      <c r="G1625" s="249">
        <v>180.98</v>
      </c>
      <c r="H1625" s="251">
        <v>22.62</v>
      </c>
      <c r="I1625" s="249">
        <f t="shared" si="22"/>
        <v>158.35999999999999</v>
      </c>
      <c r="J1625" s="222"/>
      <c r="K1625" s="222"/>
    </row>
    <row r="1626" spans="1:11">
      <c r="A1626" s="6">
        <v>523</v>
      </c>
      <c r="B1626" s="222" t="s">
        <v>1881</v>
      </c>
      <c r="C1626" s="217">
        <v>1</v>
      </c>
      <c r="D1626" s="217">
        <v>2008</v>
      </c>
      <c r="E1626" s="232" t="s">
        <v>1720</v>
      </c>
      <c r="F1626" s="219">
        <v>8</v>
      </c>
      <c r="G1626" s="249">
        <v>67.77</v>
      </c>
      <c r="H1626" s="251">
        <v>8.4700000000000006</v>
      </c>
      <c r="I1626" s="249">
        <f t="shared" si="22"/>
        <v>59.3</v>
      </c>
      <c r="J1626" s="222"/>
      <c r="K1626" s="222"/>
    </row>
    <row r="1627" spans="1:11">
      <c r="A1627" s="6">
        <v>524</v>
      </c>
      <c r="B1627" s="222" t="s">
        <v>1882</v>
      </c>
      <c r="C1627" s="217">
        <v>1</v>
      </c>
      <c r="D1627" s="217">
        <v>2010</v>
      </c>
      <c r="E1627" s="232" t="s">
        <v>1720</v>
      </c>
      <c r="F1627" s="219">
        <v>8</v>
      </c>
      <c r="G1627" s="249">
        <v>25.62</v>
      </c>
      <c r="H1627" s="251">
        <v>4</v>
      </c>
      <c r="I1627" s="249">
        <f t="shared" si="22"/>
        <v>21.62</v>
      </c>
      <c r="J1627" s="222"/>
      <c r="K1627" s="222"/>
    </row>
    <row r="1628" spans="1:11">
      <c r="A1628" s="6">
        <v>525</v>
      </c>
      <c r="B1628" s="222" t="s">
        <v>1739</v>
      </c>
      <c r="C1628" s="217">
        <v>1</v>
      </c>
      <c r="D1628" s="217">
        <v>2031</v>
      </c>
      <c r="E1628" s="232" t="s">
        <v>1720</v>
      </c>
      <c r="F1628" s="219">
        <v>8</v>
      </c>
      <c r="G1628" s="249">
        <v>820</v>
      </c>
      <c r="H1628" s="251" t="s">
        <v>1883</v>
      </c>
      <c r="I1628" s="249">
        <v>777.29</v>
      </c>
      <c r="J1628" s="222"/>
      <c r="K1628" s="222"/>
    </row>
    <row r="1629" spans="1:11">
      <c r="A1629" s="6">
        <v>526</v>
      </c>
      <c r="B1629" s="222" t="s">
        <v>1884</v>
      </c>
      <c r="C1629" s="217">
        <v>1</v>
      </c>
      <c r="D1629" s="217">
        <v>2032</v>
      </c>
      <c r="E1629" s="232" t="s">
        <v>1720</v>
      </c>
      <c r="F1629" s="219">
        <v>8</v>
      </c>
      <c r="G1629" s="249">
        <v>200</v>
      </c>
      <c r="H1629" s="251">
        <v>8.33</v>
      </c>
      <c r="I1629" s="249">
        <v>191.67</v>
      </c>
      <c r="J1629" s="222"/>
      <c r="K1629" s="222"/>
    </row>
    <row r="1630" spans="1:11">
      <c r="A1630" s="6">
        <v>527</v>
      </c>
      <c r="B1630" s="222" t="s">
        <v>1885</v>
      </c>
      <c r="C1630" s="217">
        <v>1</v>
      </c>
      <c r="D1630" s="217">
        <v>2037</v>
      </c>
      <c r="E1630" s="232" t="s">
        <v>1720</v>
      </c>
      <c r="F1630" s="219">
        <v>8</v>
      </c>
      <c r="G1630" s="249">
        <v>454.99</v>
      </c>
      <c r="H1630" s="251">
        <v>37.92</v>
      </c>
      <c r="I1630" s="249">
        <v>417.07</v>
      </c>
      <c r="J1630" s="222"/>
      <c r="K1630" s="222"/>
    </row>
    <row r="1631" spans="1:11" s="1" customFormat="1" ht="96">
      <c r="A1631" s="423" t="s">
        <v>5</v>
      </c>
      <c r="B1631" s="194" t="s">
        <v>155</v>
      </c>
      <c r="C1631" s="194" t="s">
        <v>156</v>
      </c>
      <c r="D1631" s="194" t="s">
        <v>8</v>
      </c>
      <c r="E1631" s="194" t="s">
        <v>157</v>
      </c>
      <c r="F1631" s="194" t="s">
        <v>158</v>
      </c>
      <c r="G1631" s="194" t="s">
        <v>10</v>
      </c>
      <c r="H1631" s="194" t="s">
        <v>159</v>
      </c>
      <c r="I1631" s="194" t="s">
        <v>160</v>
      </c>
      <c r="J1631" s="194" t="s">
        <v>161</v>
      </c>
      <c r="K1631" s="195" t="s">
        <v>14</v>
      </c>
    </row>
    <row r="1632" spans="1:11">
      <c r="A1632" s="6">
        <v>528</v>
      </c>
      <c r="B1632" s="222" t="s">
        <v>1697</v>
      </c>
      <c r="C1632" s="217">
        <v>1</v>
      </c>
      <c r="D1632" s="217">
        <v>2039</v>
      </c>
      <c r="E1632" s="232" t="s">
        <v>1720</v>
      </c>
      <c r="F1632" s="219">
        <v>8</v>
      </c>
      <c r="G1632" s="249">
        <v>533.05999999999995</v>
      </c>
      <c r="H1632" s="251">
        <v>38.869999999999997</v>
      </c>
      <c r="I1632" s="249">
        <v>494.19</v>
      </c>
      <c r="J1632" s="222"/>
      <c r="K1632" s="222"/>
    </row>
    <row r="1633" spans="1:11">
      <c r="A1633" s="6">
        <v>529</v>
      </c>
      <c r="B1633" s="222" t="s">
        <v>1886</v>
      </c>
      <c r="C1633" s="217">
        <v>1</v>
      </c>
      <c r="D1633" s="217">
        <v>2040</v>
      </c>
      <c r="E1633" s="232" t="s">
        <v>1720</v>
      </c>
      <c r="F1633" s="219">
        <v>8</v>
      </c>
      <c r="G1633" s="249">
        <v>915.65</v>
      </c>
      <c r="H1633" s="251">
        <v>66.77</v>
      </c>
      <c r="I1633" s="249">
        <v>848.88</v>
      </c>
      <c r="J1633" s="222"/>
      <c r="K1633" s="222"/>
    </row>
    <row r="1634" spans="1:11">
      <c r="A1634" s="6">
        <v>530</v>
      </c>
      <c r="B1634" s="222" t="s">
        <v>1773</v>
      </c>
      <c r="C1634" s="217">
        <v>1</v>
      </c>
      <c r="D1634" s="217">
        <v>2041</v>
      </c>
      <c r="E1634" s="232" t="s">
        <v>1720</v>
      </c>
      <c r="F1634" s="219">
        <v>8</v>
      </c>
      <c r="G1634" s="249">
        <v>159.5</v>
      </c>
      <c r="H1634" s="251">
        <v>16.61</v>
      </c>
      <c r="I1634" s="249">
        <v>142.88999999999999</v>
      </c>
      <c r="J1634" s="222"/>
      <c r="K1634" s="222"/>
    </row>
    <row r="1635" spans="1:11">
      <c r="A1635" s="6">
        <v>531</v>
      </c>
      <c r="B1635" s="222" t="s">
        <v>1773</v>
      </c>
      <c r="C1635" s="217">
        <v>1</v>
      </c>
      <c r="D1635" s="217">
        <v>2042</v>
      </c>
      <c r="E1635" s="232" t="s">
        <v>1720</v>
      </c>
      <c r="F1635" s="219">
        <v>8</v>
      </c>
      <c r="G1635" s="249">
        <v>81.81</v>
      </c>
      <c r="H1635" s="251">
        <v>8.52</v>
      </c>
      <c r="I1635" s="249">
        <v>73.290000000000006</v>
      </c>
      <c r="J1635" s="222"/>
      <c r="K1635" s="222"/>
    </row>
    <row r="1636" spans="1:11">
      <c r="A1636" s="6">
        <v>532</v>
      </c>
      <c r="B1636" s="222" t="s">
        <v>1887</v>
      </c>
      <c r="C1636" s="217">
        <v>1</v>
      </c>
      <c r="D1636" s="217">
        <v>2043</v>
      </c>
      <c r="E1636" s="232" t="s">
        <v>1720</v>
      </c>
      <c r="F1636" s="219">
        <v>8</v>
      </c>
      <c r="G1636" s="249">
        <v>49.59</v>
      </c>
      <c r="H1636" s="251">
        <v>5.17</v>
      </c>
      <c r="I1636" s="249">
        <v>44.42</v>
      </c>
      <c r="J1636" s="222"/>
      <c r="K1636" s="222"/>
    </row>
    <row r="1637" spans="1:11">
      <c r="A1637" s="6">
        <v>533</v>
      </c>
      <c r="B1637" s="222" t="s">
        <v>1870</v>
      </c>
      <c r="C1637" s="217">
        <v>1</v>
      </c>
      <c r="D1637" s="217">
        <v>2044</v>
      </c>
      <c r="E1637" s="232" t="s">
        <v>1720</v>
      </c>
      <c r="F1637" s="219">
        <v>8</v>
      </c>
      <c r="G1637" s="249">
        <v>272.73</v>
      </c>
      <c r="H1637" s="251">
        <v>28.41</v>
      </c>
      <c r="I1637" s="249">
        <v>244.32</v>
      </c>
      <c r="J1637" s="222"/>
      <c r="K1637" s="222"/>
    </row>
    <row r="1638" spans="1:11">
      <c r="A1638" s="6">
        <v>534</v>
      </c>
      <c r="B1638" s="222" t="s">
        <v>1870</v>
      </c>
      <c r="C1638" s="217">
        <v>1</v>
      </c>
      <c r="D1638" s="217">
        <v>2045</v>
      </c>
      <c r="E1638" s="232" t="s">
        <v>1720</v>
      </c>
      <c r="F1638" s="219">
        <v>8</v>
      </c>
      <c r="G1638" s="249">
        <v>272.73</v>
      </c>
      <c r="H1638" s="251">
        <v>28.41</v>
      </c>
      <c r="I1638" s="249">
        <v>244.32</v>
      </c>
      <c r="J1638" s="222"/>
      <c r="K1638" s="222"/>
    </row>
    <row r="1639" spans="1:11">
      <c r="A1639" s="6">
        <v>535</v>
      </c>
      <c r="B1639" s="222" t="s">
        <v>1697</v>
      </c>
      <c r="C1639" s="217">
        <v>1</v>
      </c>
      <c r="D1639" s="217">
        <v>2046</v>
      </c>
      <c r="E1639" s="232" t="s">
        <v>1720</v>
      </c>
      <c r="F1639" s="219">
        <v>8</v>
      </c>
      <c r="G1639" s="249">
        <v>76.86</v>
      </c>
      <c r="H1639" s="251">
        <v>8.01</v>
      </c>
      <c r="I1639" s="249">
        <v>68.849999999999994</v>
      </c>
      <c r="J1639" s="222"/>
      <c r="K1639" s="222"/>
    </row>
    <row r="1640" spans="1:11">
      <c r="A1640" s="6">
        <v>536</v>
      </c>
      <c r="B1640" s="222" t="s">
        <v>1888</v>
      </c>
      <c r="C1640" s="217">
        <v>1</v>
      </c>
      <c r="D1640" s="217">
        <v>2047</v>
      </c>
      <c r="E1640" s="232" t="s">
        <v>1720</v>
      </c>
      <c r="F1640" s="219">
        <v>8</v>
      </c>
      <c r="G1640" s="249">
        <v>56.61</v>
      </c>
      <c r="H1640" s="251">
        <v>4.72</v>
      </c>
      <c r="I1640" s="249">
        <v>51.89</v>
      </c>
      <c r="J1640" s="222"/>
      <c r="K1640" s="222"/>
    </row>
    <row r="1641" spans="1:11">
      <c r="A1641" s="6">
        <v>537</v>
      </c>
      <c r="B1641" s="222" t="s">
        <v>1875</v>
      </c>
      <c r="C1641" s="217">
        <v>3</v>
      </c>
      <c r="D1641" s="217">
        <v>2048</v>
      </c>
      <c r="E1641" s="232" t="s">
        <v>1720</v>
      </c>
      <c r="F1641" s="219">
        <v>8</v>
      </c>
      <c r="G1641" s="249">
        <v>12.4</v>
      </c>
      <c r="H1641" s="251">
        <v>1.65</v>
      </c>
      <c r="I1641" s="249">
        <v>10.75</v>
      </c>
      <c r="J1641" s="222"/>
      <c r="K1641" s="222"/>
    </row>
    <row r="1642" spans="1:11">
      <c r="A1642" s="6">
        <v>538</v>
      </c>
      <c r="B1642" s="222" t="s">
        <v>1880</v>
      </c>
      <c r="C1642" s="217">
        <v>4</v>
      </c>
      <c r="D1642" s="217">
        <v>2049</v>
      </c>
      <c r="E1642" s="232" t="s">
        <v>1720</v>
      </c>
      <c r="F1642" s="219">
        <v>8</v>
      </c>
      <c r="G1642" s="249">
        <v>21.49</v>
      </c>
      <c r="H1642" s="251">
        <v>2.87</v>
      </c>
      <c r="I1642" s="249">
        <v>18.62</v>
      </c>
      <c r="J1642" s="222"/>
      <c r="K1642" s="222"/>
    </row>
    <row r="1643" spans="1:11">
      <c r="A1643" s="6">
        <v>539</v>
      </c>
      <c r="B1643" s="222" t="s">
        <v>1875</v>
      </c>
      <c r="C1643" s="217">
        <v>80</v>
      </c>
      <c r="D1643" s="217">
        <v>2050</v>
      </c>
      <c r="E1643" s="232" t="s">
        <v>1720</v>
      </c>
      <c r="F1643" s="219">
        <v>8</v>
      </c>
      <c r="G1643" s="249">
        <v>37.69</v>
      </c>
      <c r="H1643" s="251">
        <v>5.03</v>
      </c>
      <c r="I1643" s="249">
        <v>32.659999999999997</v>
      </c>
      <c r="J1643" s="222"/>
      <c r="K1643" s="222"/>
    </row>
    <row r="1644" spans="1:11">
      <c r="A1644" s="6">
        <v>540</v>
      </c>
      <c r="B1644" s="222" t="s">
        <v>1889</v>
      </c>
      <c r="C1644" s="217">
        <v>1</v>
      </c>
      <c r="D1644" s="217">
        <v>2051</v>
      </c>
      <c r="E1644" s="232" t="s">
        <v>1720</v>
      </c>
      <c r="F1644" s="219">
        <v>8</v>
      </c>
      <c r="G1644" s="249">
        <v>4.96</v>
      </c>
      <c r="H1644" s="251">
        <v>0.66</v>
      </c>
      <c r="I1644" s="249">
        <v>4.3</v>
      </c>
      <c r="J1644" s="222"/>
      <c r="K1644" s="222"/>
    </row>
    <row r="1645" spans="1:11">
      <c r="A1645" s="6">
        <v>541</v>
      </c>
      <c r="B1645" s="222" t="s">
        <v>1890</v>
      </c>
      <c r="C1645" s="217">
        <v>1</v>
      </c>
      <c r="D1645" s="217">
        <v>2052</v>
      </c>
      <c r="E1645" s="232" t="s">
        <v>1720</v>
      </c>
      <c r="F1645" s="219">
        <v>8</v>
      </c>
      <c r="G1645" s="249">
        <v>66.12</v>
      </c>
      <c r="H1645" s="251">
        <v>0.05</v>
      </c>
      <c r="I1645" s="249">
        <v>66.069999999999993</v>
      </c>
      <c r="J1645" s="222"/>
      <c r="K1645" s="222"/>
    </row>
    <row r="1646" spans="1:11">
      <c r="A1646" s="6">
        <v>542</v>
      </c>
      <c r="B1646" s="222" t="s">
        <v>1889</v>
      </c>
      <c r="C1646" s="217">
        <v>1</v>
      </c>
      <c r="D1646" s="217">
        <v>2053</v>
      </c>
      <c r="E1646" s="232" t="s">
        <v>1720</v>
      </c>
      <c r="F1646" s="219">
        <v>8</v>
      </c>
      <c r="G1646" s="249">
        <v>15.7</v>
      </c>
      <c r="H1646" s="251">
        <v>1.83</v>
      </c>
      <c r="I1646" s="249">
        <v>13.87</v>
      </c>
      <c r="J1646" s="222"/>
      <c r="K1646" s="222"/>
    </row>
    <row r="1647" spans="1:11">
      <c r="A1647" s="6">
        <v>543</v>
      </c>
      <c r="B1647" s="222" t="s">
        <v>1875</v>
      </c>
      <c r="C1647" s="217">
        <v>3</v>
      </c>
      <c r="D1647" s="217">
        <v>2054</v>
      </c>
      <c r="E1647" s="232" t="s">
        <v>1720</v>
      </c>
      <c r="F1647" s="219">
        <v>8</v>
      </c>
      <c r="G1647" s="249">
        <v>14.05</v>
      </c>
      <c r="H1647" s="251">
        <v>1.41</v>
      </c>
      <c r="I1647" s="249">
        <v>12.64</v>
      </c>
      <c r="J1647" s="222"/>
      <c r="K1647" s="222"/>
    </row>
    <row r="1648" spans="1:11">
      <c r="A1648" s="6">
        <v>544</v>
      </c>
      <c r="B1648" s="222" t="s">
        <v>1880</v>
      </c>
      <c r="C1648" s="217">
        <v>2</v>
      </c>
      <c r="D1648" s="217">
        <v>2055</v>
      </c>
      <c r="E1648" s="232" t="s">
        <v>1720</v>
      </c>
      <c r="F1648" s="219">
        <v>8</v>
      </c>
      <c r="G1648" s="249">
        <v>16.53</v>
      </c>
      <c r="H1648" s="251">
        <v>1.65</v>
      </c>
      <c r="I1648" s="249">
        <v>14.88</v>
      </c>
      <c r="J1648" s="222"/>
      <c r="K1648" s="222"/>
    </row>
    <row r="1649" spans="1:11">
      <c r="A1649" s="6">
        <v>545</v>
      </c>
      <c r="B1649" s="222" t="s">
        <v>1891</v>
      </c>
      <c r="C1649" s="217">
        <v>2</v>
      </c>
      <c r="D1649" s="217">
        <v>2056</v>
      </c>
      <c r="E1649" s="232" t="s">
        <v>1720</v>
      </c>
      <c r="F1649" s="219">
        <v>8</v>
      </c>
      <c r="G1649" s="249">
        <v>230</v>
      </c>
      <c r="H1649" s="251">
        <v>9.58</v>
      </c>
      <c r="I1649" s="249">
        <v>220.42</v>
      </c>
      <c r="J1649" s="222"/>
      <c r="K1649" s="222"/>
    </row>
    <row r="1650" spans="1:11">
      <c r="A1650" s="6">
        <v>546</v>
      </c>
      <c r="B1650" s="222" t="s">
        <v>1773</v>
      </c>
      <c r="C1650" s="217">
        <v>1</v>
      </c>
      <c r="D1650" s="217">
        <v>2057</v>
      </c>
      <c r="E1650" s="232" t="s">
        <v>1720</v>
      </c>
      <c r="F1650" s="219">
        <v>8</v>
      </c>
      <c r="G1650" s="249">
        <v>119.83</v>
      </c>
      <c r="H1650" s="251">
        <v>4.99</v>
      </c>
      <c r="I1650" s="249">
        <v>114.84</v>
      </c>
      <c r="J1650" s="222"/>
      <c r="K1650" s="222"/>
    </row>
    <row r="1651" spans="1:11">
      <c r="A1651" s="6">
        <v>547</v>
      </c>
      <c r="B1651" s="222" t="s">
        <v>1880</v>
      </c>
      <c r="C1651" s="217">
        <v>1</v>
      </c>
      <c r="D1651" s="217">
        <v>2058</v>
      </c>
      <c r="E1651" s="232" t="s">
        <v>1720</v>
      </c>
      <c r="F1651" s="219">
        <v>8</v>
      </c>
      <c r="G1651" s="249">
        <v>16.53</v>
      </c>
      <c r="H1651" s="251">
        <v>0.83</v>
      </c>
      <c r="I1651" s="249">
        <v>15.7</v>
      </c>
      <c r="J1651" s="222"/>
      <c r="K1651" s="222"/>
    </row>
    <row r="1652" spans="1:11">
      <c r="A1652" s="6">
        <v>548</v>
      </c>
      <c r="B1652" s="222" t="s">
        <v>1892</v>
      </c>
      <c r="C1652" s="217">
        <v>3</v>
      </c>
      <c r="D1652" s="217">
        <v>2059</v>
      </c>
      <c r="E1652" s="232" t="s">
        <v>1720</v>
      </c>
      <c r="F1652" s="219">
        <v>8</v>
      </c>
      <c r="G1652" s="249">
        <v>57.02</v>
      </c>
      <c r="H1652" s="251">
        <v>2.85</v>
      </c>
      <c r="I1652" s="249">
        <v>54.17</v>
      </c>
      <c r="J1652" s="222"/>
      <c r="K1652" s="222"/>
    </row>
    <row r="1653" spans="1:11">
      <c r="A1653" s="6">
        <v>549</v>
      </c>
      <c r="B1653" s="222" t="s">
        <v>1773</v>
      </c>
      <c r="C1653" s="217">
        <v>1</v>
      </c>
      <c r="D1653" s="217">
        <v>2060</v>
      </c>
      <c r="E1653" s="232" t="s">
        <v>1720</v>
      </c>
      <c r="F1653" s="219">
        <v>8</v>
      </c>
      <c r="G1653" s="249">
        <v>95</v>
      </c>
      <c r="H1653" s="251">
        <v>1.98</v>
      </c>
      <c r="I1653" s="249">
        <v>93.02</v>
      </c>
      <c r="J1653" s="222"/>
      <c r="K1653" s="222"/>
    </row>
    <row r="1654" spans="1:11">
      <c r="A1654" s="6">
        <v>550</v>
      </c>
      <c r="B1654" s="222" t="s">
        <v>1773</v>
      </c>
      <c r="C1654" s="217">
        <v>1</v>
      </c>
      <c r="D1654" s="217">
        <v>2061</v>
      </c>
      <c r="E1654" s="232" t="s">
        <v>1720</v>
      </c>
      <c r="F1654" s="219">
        <v>8</v>
      </c>
      <c r="G1654" s="249">
        <v>65</v>
      </c>
      <c r="H1654" s="251">
        <v>1.35</v>
      </c>
      <c r="I1654" s="249">
        <v>63.65</v>
      </c>
      <c r="J1654" s="222"/>
      <c r="K1654" s="222"/>
    </row>
    <row r="1655" spans="1:11">
      <c r="A1655" s="6">
        <v>551</v>
      </c>
      <c r="B1655" s="222" t="s">
        <v>1893</v>
      </c>
      <c r="C1655" s="217">
        <v>2</v>
      </c>
      <c r="D1655" s="217">
        <v>2062</v>
      </c>
      <c r="E1655" s="232" t="s">
        <v>1720</v>
      </c>
      <c r="F1655" s="219">
        <v>8</v>
      </c>
      <c r="G1655" s="249">
        <v>768.6</v>
      </c>
      <c r="H1655" s="251">
        <v>24.02</v>
      </c>
      <c r="I1655" s="249">
        <v>744.58</v>
      </c>
      <c r="J1655" s="222"/>
      <c r="K1655" s="222"/>
    </row>
    <row r="1656" spans="1:11">
      <c r="A1656" s="6">
        <v>552</v>
      </c>
      <c r="B1656" s="222" t="s">
        <v>1889</v>
      </c>
      <c r="C1656" s="217">
        <v>5</v>
      </c>
      <c r="D1656" s="217">
        <v>2063</v>
      </c>
      <c r="E1656" s="232" t="s">
        <v>1720</v>
      </c>
      <c r="F1656" s="219">
        <v>8</v>
      </c>
      <c r="G1656" s="249">
        <v>24.79</v>
      </c>
      <c r="H1656" s="251">
        <v>0.83</v>
      </c>
      <c r="I1656" s="249">
        <v>23.96</v>
      </c>
      <c r="J1656" s="222"/>
      <c r="K1656" s="222"/>
    </row>
    <row r="1657" spans="1:11">
      <c r="A1657" s="6">
        <v>553</v>
      </c>
      <c r="B1657" s="222" t="s">
        <v>1870</v>
      </c>
      <c r="C1657" s="217">
        <v>1</v>
      </c>
      <c r="D1657" s="217">
        <v>2064</v>
      </c>
      <c r="E1657" s="232" t="s">
        <v>1720</v>
      </c>
      <c r="F1657" s="219">
        <v>8</v>
      </c>
      <c r="G1657" s="249">
        <v>176.03</v>
      </c>
      <c r="H1657" s="251">
        <v>1.83</v>
      </c>
      <c r="I1657" s="249">
        <v>174.2</v>
      </c>
      <c r="J1657" s="222"/>
      <c r="K1657" s="222"/>
    </row>
    <row r="1658" spans="1:11">
      <c r="A1658" s="6">
        <v>554</v>
      </c>
      <c r="B1658" s="222" t="s">
        <v>1894</v>
      </c>
      <c r="C1658" s="217">
        <v>2</v>
      </c>
      <c r="D1658" s="217">
        <v>2065</v>
      </c>
      <c r="E1658" s="232" t="s">
        <v>1720</v>
      </c>
      <c r="F1658" s="219">
        <v>8</v>
      </c>
      <c r="G1658" s="249">
        <v>13.22</v>
      </c>
      <c r="H1658" s="251">
        <v>0.22</v>
      </c>
      <c r="I1658" s="249">
        <v>13</v>
      </c>
      <c r="J1658" s="222"/>
      <c r="K1658" s="222"/>
    </row>
    <row r="1659" spans="1:11">
      <c r="A1659" s="6">
        <v>555</v>
      </c>
      <c r="B1659" s="222" t="s">
        <v>1739</v>
      </c>
      <c r="C1659" s="217">
        <v>1</v>
      </c>
      <c r="D1659" s="217">
        <v>2066</v>
      </c>
      <c r="E1659" s="232" t="s">
        <v>1720</v>
      </c>
      <c r="F1659" s="219">
        <v>8</v>
      </c>
      <c r="G1659" s="249">
        <v>18699</v>
      </c>
      <c r="H1659" s="251">
        <v>1363.47</v>
      </c>
      <c r="I1659" s="249">
        <v>17335.53</v>
      </c>
      <c r="J1659" s="222"/>
      <c r="K1659" s="222"/>
    </row>
    <row r="1660" spans="1:11">
      <c r="A1660" s="6">
        <v>556</v>
      </c>
      <c r="B1660" s="222" t="s">
        <v>1895</v>
      </c>
      <c r="C1660" s="217">
        <v>1</v>
      </c>
      <c r="D1660" s="217">
        <v>2076</v>
      </c>
      <c r="E1660" s="232" t="s">
        <v>1720</v>
      </c>
      <c r="F1660" s="219">
        <v>8</v>
      </c>
      <c r="G1660" s="249">
        <v>129.75</v>
      </c>
      <c r="H1660" s="251">
        <v>0.06</v>
      </c>
      <c r="I1660" s="249">
        <v>129.69</v>
      </c>
      <c r="J1660" s="222"/>
      <c r="K1660" s="222"/>
    </row>
    <row r="1661" spans="1:11">
      <c r="A1661" s="6">
        <v>557</v>
      </c>
      <c r="B1661" s="222" t="s">
        <v>1886</v>
      </c>
      <c r="C1661" s="217">
        <v>1</v>
      </c>
      <c r="D1661" s="217">
        <v>2077</v>
      </c>
      <c r="E1661" s="232" t="s">
        <v>1720</v>
      </c>
      <c r="F1661" s="219">
        <v>8</v>
      </c>
      <c r="G1661" s="249">
        <v>404.3</v>
      </c>
      <c r="H1661" s="251">
        <v>33.69</v>
      </c>
      <c r="I1661" s="249">
        <v>370.61</v>
      </c>
      <c r="J1661" s="222"/>
      <c r="K1661" s="222"/>
    </row>
    <row r="1662" spans="1:11" s="1" customFormat="1" ht="96">
      <c r="A1662" s="423" t="s">
        <v>5</v>
      </c>
      <c r="B1662" s="194" t="s">
        <v>155</v>
      </c>
      <c r="C1662" s="194" t="s">
        <v>156</v>
      </c>
      <c r="D1662" s="194" t="s">
        <v>8</v>
      </c>
      <c r="E1662" s="194" t="s">
        <v>157</v>
      </c>
      <c r="F1662" s="194" t="s">
        <v>158</v>
      </c>
      <c r="G1662" s="194" t="s">
        <v>10</v>
      </c>
      <c r="H1662" s="194" t="s">
        <v>159</v>
      </c>
      <c r="I1662" s="194" t="s">
        <v>160</v>
      </c>
      <c r="J1662" s="194" t="s">
        <v>161</v>
      </c>
      <c r="K1662" s="195" t="s">
        <v>14</v>
      </c>
    </row>
    <row r="1663" spans="1:11">
      <c r="A1663" s="6">
        <v>558</v>
      </c>
      <c r="B1663" s="222" t="s">
        <v>1886</v>
      </c>
      <c r="C1663" s="217">
        <v>1</v>
      </c>
      <c r="D1663" s="217">
        <v>2078</v>
      </c>
      <c r="E1663" s="232" t="s">
        <v>1720</v>
      </c>
      <c r="F1663" s="219">
        <v>8</v>
      </c>
      <c r="G1663" s="249">
        <v>336</v>
      </c>
      <c r="H1663" s="251">
        <v>21</v>
      </c>
      <c r="I1663" s="249">
        <v>315</v>
      </c>
      <c r="J1663" s="222"/>
      <c r="K1663" s="222"/>
    </row>
    <row r="1664" spans="1:11">
      <c r="A1664" s="6">
        <v>559</v>
      </c>
      <c r="B1664" s="222" t="s">
        <v>1896</v>
      </c>
      <c r="C1664" s="217">
        <v>1</v>
      </c>
      <c r="D1664" s="217">
        <v>2079</v>
      </c>
      <c r="E1664" s="232" t="s">
        <v>1720</v>
      </c>
      <c r="F1664" s="219">
        <v>8</v>
      </c>
      <c r="G1664" s="249">
        <v>393.39</v>
      </c>
      <c r="H1664" s="251">
        <v>0</v>
      </c>
      <c r="I1664" s="249">
        <v>393.39</v>
      </c>
      <c r="J1664" s="222"/>
      <c r="K1664" s="222"/>
    </row>
    <row r="1665" spans="1:11">
      <c r="A1665" s="6">
        <v>560</v>
      </c>
      <c r="B1665" s="222" t="s">
        <v>1896</v>
      </c>
      <c r="C1665" s="217">
        <v>1</v>
      </c>
      <c r="D1665" s="217">
        <v>2080</v>
      </c>
      <c r="E1665" s="232" t="s">
        <v>1720</v>
      </c>
      <c r="F1665" s="219">
        <v>8</v>
      </c>
      <c r="G1665" s="249">
        <v>393.39</v>
      </c>
      <c r="H1665" s="251">
        <v>0</v>
      </c>
      <c r="I1665" s="249">
        <v>393.39</v>
      </c>
      <c r="J1665" s="222"/>
      <c r="K1665" s="222"/>
    </row>
    <row r="1666" spans="1:11">
      <c r="A1666" s="6">
        <v>561</v>
      </c>
      <c r="B1666" s="222" t="s">
        <v>1896</v>
      </c>
      <c r="C1666" s="217">
        <v>1</v>
      </c>
      <c r="D1666" s="217">
        <v>2081</v>
      </c>
      <c r="E1666" s="232" t="s">
        <v>1720</v>
      </c>
      <c r="F1666" s="219">
        <v>8</v>
      </c>
      <c r="G1666" s="249">
        <v>413.23</v>
      </c>
      <c r="H1666" s="251">
        <v>0</v>
      </c>
      <c r="I1666" s="249">
        <v>413.23</v>
      </c>
      <c r="J1666" s="222"/>
      <c r="K1666" s="222"/>
    </row>
    <row r="1667" spans="1:11">
      <c r="A1667" s="6">
        <v>562</v>
      </c>
      <c r="B1667" s="222" t="s">
        <v>1875</v>
      </c>
      <c r="C1667" s="217">
        <v>1</v>
      </c>
      <c r="D1667" s="217">
        <v>2082</v>
      </c>
      <c r="E1667" s="232" t="s">
        <v>1720</v>
      </c>
      <c r="F1667" s="219">
        <v>8</v>
      </c>
      <c r="G1667" s="249">
        <v>10.75</v>
      </c>
      <c r="H1667" s="251">
        <v>1.97</v>
      </c>
      <c r="I1667" s="249">
        <v>8.7799999999999994</v>
      </c>
      <c r="J1667" s="222"/>
      <c r="K1667" s="222"/>
    </row>
    <row r="1668" spans="1:11">
      <c r="A1668" s="6">
        <v>563</v>
      </c>
      <c r="B1668" s="233" t="s">
        <v>1897</v>
      </c>
      <c r="C1668" s="219">
        <v>1</v>
      </c>
      <c r="D1668" s="219">
        <v>96</v>
      </c>
      <c r="E1668" s="234" t="s">
        <v>1720</v>
      </c>
      <c r="F1668" s="219">
        <v>7</v>
      </c>
      <c r="G1668" s="254">
        <v>4588</v>
      </c>
      <c r="H1668" s="262">
        <v>4588</v>
      </c>
      <c r="I1668" s="262">
        <f>G1668-H1668</f>
        <v>0</v>
      </c>
      <c r="J1668" s="234"/>
      <c r="K1668" s="234"/>
    </row>
    <row r="1669" spans="1:11" ht="18" customHeight="1">
      <c r="A1669" s="6">
        <v>564</v>
      </c>
      <c r="B1669" s="218" t="s">
        <v>1898</v>
      </c>
      <c r="C1669" s="219">
        <v>1</v>
      </c>
      <c r="D1669" s="219">
        <v>102</v>
      </c>
      <c r="E1669" s="218" t="s">
        <v>1720</v>
      </c>
      <c r="F1669" s="219">
        <v>7</v>
      </c>
      <c r="G1669" s="255">
        <v>17381</v>
      </c>
      <c r="H1669" s="263">
        <v>17381</v>
      </c>
      <c r="I1669" s="263">
        <f t="shared" ref="I1669:I1703" si="23">G1669-H1669</f>
        <v>0</v>
      </c>
      <c r="J1669" s="218"/>
      <c r="K1669" s="218"/>
    </row>
    <row r="1670" spans="1:11">
      <c r="A1670" s="6">
        <v>565</v>
      </c>
      <c r="B1670" s="218" t="s">
        <v>1899</v>
      </c>
      <c r="C1670" s="219">
        <v>1</v>
      </c>
      <c r="D1670" s="219">
        <v>106</v>
      </c>
      <c r="E1670" s="234" t="s">
        <v>1720</v>
      </c>
      <c r="F1670" s="219">
        <v>7</v>
      </c>
      <c r="G1670" s="255">
        <v>12744</v>
      </c>
      <c r="H1670" s="263">
        <v>12744</v>
      </c>
      <c r="I1670" s="262">
        <f t="shared" si="23"/>
        <v>0</v>
      </c>
      <c r="J1670" s="218"/>
      <c r="K1670" s="218"/>
    </row>
    <row r="1671" spans="1:11" ht="21" customHeight="1">
      <c r="A1671" s="6">
        <v>566</v>
      </c>
      <c r="B1671" s="218" t="s">
        <v>1900</v>
      </c>
      <c r="C1671" s="219">
        <v>1</v>
      </c>
      <c r="D1671" s="219">
        <v>107</v>
      </c>
      <c r="E1671" s="218" t="s">
        <v>1720</v>
      </c>
      <c r="F1671" s="219">
        <v>7</v>
      </c>
      <c r="G1671" s="255">
        <v>10863</v>
      </c>
      <c r="H1671" s="263">
        <v>10863</v>
      </c>
      <c r="I1671" s="263">
        <f t="shared" si="23"/>
        <v>0</v>
      </c>
      <c r="J1671" s="218"/>
      <c r="K1671" s="218"/>
    </row>
    <row r="1672" spans="1:11">
      <c r="A1672" s="6">
        <v>567</v>
      </c>
      <c r="B1672" s="235" t="s">
        <v>1901</v>
      </c>
      <c r="C1672" s="219">
        <v>1</v>
      </c>
      <c r="D1672" s="219">
        <v>193</v>
      </c>
      <c r="E1672" s="234" t="s">
        <v>1720</v>
      </c>
      <c r="F1672" s="219">
        <v>7</v>
      </c>
      <c r="G1672" s="255">
        <v>12675</v>
      </c>
      <c r="H1672" s="263">
        <v>12675</v>
      </c>
      <c r="I1672" s="262">
        <f t="shared" si="23"/>
        <v>0</v>
      </c>
      <c r="J1672" s="218"/>
      <c r="K1672" s="218"/>
    </row>
    <row r="1673" spans="1:11">
      <c r="A1673" s="6">
        <v>568</v>
      </c>
      <c r="B1673" s="218" t="s">
        <v>1902</v>
      </c>
      <c r="C1673" s="219">
        <v>1</v>
      </c>
      <c r="D1673" s="219">
        <v>202</v>
      </c>
      <c r="E1673" s="218" t="s">
        <v>1903</v>
      </c>
      <c r="F1673" s="219">
        <v>8</v>
      </c>
      <c r="G1673" s="255">
        <v>1188</v>
      </c>
      <c r="H1673" s="263">
        <v>1188</v>
      </c>
      <c r="I1673" s="262">
        <f t="shared" si="23"/>
        <v>0</v>
      </c>
      <c r="J1673" s="218"/>
      <c r="K1673" s="218"/>
    </row>
    <row r="1674" spans="1:11">
      <c r="A1674" s="6">
        <v>569</v>
      </c>
      <c r="B1674" s="218" t="s">
        <v>1904</v>
      </c>
      <c r="C1674" s="219">
        <v>1</v>
      </c>
      <c r="D1674" s="219">
        <v>785</v>
      </c>
      <c r="E1674" s="218" t="s">
        <v>1720</v>
      </c>
      <c r="F1674" s="219">
        <v>4</v>
      </c>
      <c r="G1674" s="255">
        <v>6800</v>
      </c>
      <c r="H1674" s="263">
        <v>6800</v>
      </c>
      <c r="I1674" s="262">
        <f t="shared" si="23"/>
        <v>0</v>
      </c>
      <c r="J1674" s="218"/>
      <c r="K1674" s="218"/>
    </row>
    <row r="1675" spans="1:11">
      <c r="A1675" s="6">
        <v>570</v>
      </c>
      <c r="B1675" s="218" t="s">
        <v>1905</v>
      </c>
      <c r="C1675" s="219">
        <v>1</v>
      </c>
      <c r="D1675" s="219">
        <v>817</v>
      </c>
      <c r="E1675" s="218" t="s">
        <v>1720</v>
      </c>
      <c r="F1675" s="219">
        <v>4</v>
      </c>
      <c r="G1675" s="255">
        <v>8974.35</v>
      </c>
      <c r="H1675" s="263">
        <v>8974.35</v>
      </c>
      <c r="I1675" s="262">
        <f t="shared" si="23"/>
        <v>0</v>
      </c>
      <c r="J1675" s="218"/>
      <c r="K1675" s="218"/>
    </row>
    <row r="1676" spans="1:11">
      <c r="A1676" s="6">
        <v>571</v>
      </c>
      <c r="B1676" s="218" t="s">
        <v>1906</v>
      </c>
      <c r="C1676" s="219">
        <v>1</v>
      </c>
      <c r="D1676" s="219">
        <v>818</v>
      </c>
      <c r="E1676" s="218" t="s">
        <v>1720</v>
      </c>
      <c r="F1676" s="219">
        <v>4</v>
      </c>
      <c r="G1676" s="255">
        <v>8376.06</v>
      </c>
      <c r="H1676" s="263">
        <v>8376.06</v>
      </c>
      <c r="I1676" s="262">
        <f t="shared" si="23"/>
        <v>0</v>
      </c>
      <c r="J1676" s="218"/>
      <c r="K1676" s="218"/>
    </row>
    <row r="1677" spans="1:11">
      <c r="A1677" s="6">
        <v>572</v>
      </c>
      <c r="B1677" s="218" t="s">
        <v>1907</v>
      </c>
      <c r="C1677" s="219">
        <v>1</v>
      </c>
      <c r="D1677" s="219">
        <v>848</v>
      </c>
      <c r="E1677" s="218" t="s">
        <v>1720</v>
      </c>
      <c r="F1677" s="219">
        <v>4</v>
      </c>
      <c r="G1677" s="255">
        <v>332</v>
      </c>
      <c r="H1677" s="263">
        <v>332</v>
      </c>
      <c r="I1677" s="262">
        <f t="shared" si="23"/>
        <v>0</v>
      </c>
      <c r="J1677" s="218"/>
      <c r="K1677" s="218"/>
    </row>
    <row r="1678" spans="1:11">
      <c r="A1678" s="6">
        <v>573</v>
      </c>
      <c r="B1678" s="218" t="s">
        <v>1908</v>
      </c>
      <c r="C1678" s="219">
        <v>1</v>
      </c>
      <c r="D1678" s="219">
        <v>849</v>
      </c>
      <c r="E1678" s="218" t="s">
        <v>1720</v>
      </c>
      <c r="F1678" s="219">
        <v>4</v>
      </c>
      <c r="G1678" s="255">
        <v>12820.5</v>
      </c>
      <c r="H1678" s="263">
        <v>12820.5</v>
      </c>
      <c r="I1678" s="262">
        <f t="shared" si="23"/>
        <v>0</v>
      </c>
      <c r="J1678" s="218"/>
      <c r="K1678" s="218"/>
    </row>
    <row r="1679" spans="1:11">
      <c r="A1679" s="6">
        <v>574</v>
      </c>
      <c r="B1679" s="218" t="s">
        <v>1909</v>
      </c>
      <c r="C1679" s="219">
        <v>1</v>
      </c>
      <c r="D1679" s="219">
        <v>862</v>
      </c>
      <c r="E1679" s="218" t="s">
        <v>1720</v>
      </c>
      <c r="F1679" s="219">
        <v>7</v>
      </c>
      <c r="G1679" s="255">
        <v>16495.73</v>
      </c>
      <c r="H1679" s="263">
        <v>16495.73</v>
      </c>
      <c r="I1679" s="262">
        <f t="shared" si="23"/>
        <v>0</v>
      </c>
      <c r="J1679" s="218"/>
      <c r="K1679" s="218"/>
    </row>
    <row r="1680" spans="1:11">
      <c r="A1680" s="6">
        <v>575</v>
      </c>
      <c r="B1680" s="218" t="s">
        <v>1910</v>
      </c>
      <c r="C1680" s="219">
        <v>1</v>
      </c>
      <c r="D1680" s="219">
        <v>1099</v>
      </c>
      <c r="E1680" s="218" t="s">
        <v>1720</v>
      </c>
      <c r="F1680" s="219">
        <v>7</v>
      </c>
      <c r="G1680" s="255">
        <v>29914.53</v>
      </c>
      <c r="H1680" s="263">
        <v>29914.53</v>
      </c>
      <c r="I1680" s="262">
        <f t="shared" si="23"/>
        <v>0</v>
      </c>
      <c r="J1680" s="218"/>
      <c r="K1680" s="218"/>
    </row>
    <row r="1681" spans="1:11">
      <c r="A1681" s="6">
        <v>576</v>
      </c>
      <c r="B1681" s="218" t="s">
        <v>1911</v>
      </c>
      <c r="C1681" s="219">
        <v>1</v>
      </c>
      <c r="D1681" s="219">
        <v>1316</v>
      </c>
      <c r="E1681" s="218" t="s">
        <v>1720</v>
      </c>
      <c r="F1681" s="219">
        <v>4</v>
      </c>
      <c r="G1681" s="255">
        <v>3500</v>
      </c>
      <c r="H1681" s="263">
        <v>3500</v>
      </c>
      <c r="I1681" s="262">
        <f t="shared" si="23"/>
        <v>0</v>
      </c>
      <c r="J1681" s="218"/>
      <c r="K1681" s="218"/>
    </row>
    <row r="1682" spans="1:11">
      <c r="A1682" s="6">
        <v>577</v>
      </c>
      <c r="B1682" s="218" t="s">
        <v>1912</v>
      </c>
      <c r="C1682" s="219">
        <v>1</v>
      </c>
      <c r="D1682" s="219">
        <v>1319</v>
      </c>
      <c r="E1682" s="218" t="s">
        <v>1720</v>
      </c>
      <c r="F1682" s="219">
        <v>4</v>
      </c>
      <c r="G1682" s="255">
        <v>2800</v>
      </c>
      <c r="H1682" s="263">
        <v>2800</v>
      </c>
      <c r="I1682" s="262">
        <f t="shared" si="23"/>
        <v>0</v>
      </c>
      <c r="J1682" s="218"/>
      <c r="K1682" s="218"/>
    </row>
    <row r="1683" spans="1:11" ht="20.25" customHeight="1">
      <c r="A1683" s="6">
        <v>578</v>
      </c>
      <c r="B1683" s="218" t="s">
        <v>1913</v>
      </c>
      <c r="C1683" s="219">
        <v>1</v>
      </c>
      <c r="D1683" s="219">
        <v>1448</v>
      </c>
      <c r="E1683" s="218" t="s">
        <v>1720</v>
      </c>
      <c r="F1683" s="219">
        <v>7</v>
      </c>
      <c r="G1683" s="255">
        <v>12777.77</v>
      </c>
      <c r="H1683" s="263">
        <v>12777.77</v>
      </c>
      <c r="I1683" s="262">
        <f t="shared" si="23"/>
        <v>0</v>
      </c>
      <c r="J1683" s="218"/>
      <c r="K1683" s="218"/>
    </row>
    <row r="1684" spans="1:11" ht="18.75" customHeight="1">
      <c r="A1684" s="6">
        <v>579</v>
      </c>
      <c r="B1684" s="218" t="s">
        <v>1914</v>
      </c>
      <c r="C1684" s="219">
        <v>1</v>
      </c>
      <c r="D1684" s="219">
        <v>1456</v>
      </c>
      <c r="E1684" s="218" t="s">
        <v>1720</v>
      </c>
      <c r="F1684" s="219">
        <v>7</v>
      </c>
      <c r="G1684" s="255">
        <v>29919.79</v>
      </c>
      <c r="H1684" s="263">
        <v>29919.79</v>
      </c>
      <c r="I1684" s="263">
        <f t="shared" si="23"/>
        <v>0</v>
      </c>
      <c r="J1684" s="218"/>
      <c r="K1684" s="218"/>
    </row>
    <row r="1685" spans="1:11">
      <c r="A1685" s="6">
        <v>580</v>
      </c>
      <c r="B1685" s="218" t="s">
        <v>1915</v>
      </c>
      <c r="C1685" s="219">
        <v>1</v>
      </c>
      <c r="D1685" s="219">
        <v>1550</v>
      </c>
      <c r="E1685" s="218" t="s">
        <v>1916</v>
      </c>
      <c r="F1685" s="219">
        <v>7</v>
      </c>
      <c r="G1685" s="255">
        <v>10168.07</v>
      </c>
      <c r="H1685" s="263">
        <v>10168.07</v>
      </c>
      <c r="I1685" s="262">
        <f t="shared" si="23"/>
        <v>0</v>
      </c>
      <c r="J1685" s="218"/>
      <c r="K1685" s="218"/>
    </row>
    <row r="1686" spans="1:11">
      <c r="A1686" s="6">
        <v>581</v>
      </c>
      <c r="B1686" s="218" t="s">
        <v>1917</v>
      </c>
      <c r="C1686" s="219">
        <v>1</v>
      </c>
      <c r="D1686" s="219">
        <v>1551</v>
      </c>
      <c r="E1686" s="218" t="s">
        <v>1918</v>
      </c>
      <c r="F1686" s="219">
        <v>7</v>
      </c>
      <c r="G1686" s="255">
        <v>10168.07</v>
      </c>
      <c r="H1686" s="263">
        <v>10168.07</v>
      </c>
      <c r="I1686" s="262">
        <f t="shared" si="23"/>
        <v>0</v>
      </c>
      <c r="J1686" s="218"/>
      <c r="K1686" s="218"/>
    </row>
    <row r="1687" spans="1:11">
      <c r="A1687" s="6">
        <v>582</v>
      </c>
      <c r="B1687" s="218" t="s">
        <v>1919</v>
      </c>
      <c r="C1687" s="219">
        <v>1</v>
      </c>
      <c r="D1687" s="219">
        <v>1552</v>
      </c>
      <c r="E1687" s="218" t="s">
        <v>1920</v>
      </c>
      <c r="F1687" s="219">
        <v>7</v>
      </c>
      <c r="G1687" s="255">
        <v>9579.83</v>
      </c>
      <c r="H1687" s="263">
        <v>9579.83</v>
      </c>
      <c r="I1687" s="262">
        <f t="shared" si="23"/>
        <v>0</v>
      </c>
      <c r="J1687" s="218"/>
      <c r="K1687" s="218"/>
    </row>
    <row r="1688" spans="1:11">
      <c r="A1688" s="6">
        <v>583</v>
      </c>
      <c r="B1688" s="218" t="s">
        <v>1921</v>
      </c>
      <c r="C1688" s="219">
        <v>1</v>
      </c>
      <c r="D1688" s="219">
        <v>1553</v>
      </c>
      <c r="E1688" s="218" t="s">
        <v>1922</v>
      </c>
      <c r="F1688" s="219">
        <v>7</v>
      </c>
      <c r="G1688" s="255">
        <v>9579.83</v>
      </c>
      <c r="H1688" s="263">
        <v>9579.83</v>
      </c>
      <c r="I1688" s="262">
        <f t="shared" si="23"/>
        <v>0</v>
      </c>
      <c r="J1688" s="218"/>
      <c r="K1688" s="218"/>
    </row>
    <row r="1689" spans="1:11">
      <c r="A1689" s="6">
        <v>584</v>
      </c>
      <c r="B1689" s="218" t="s">
        <v>1923</v>
      </c>
      <c r="C1689" s="219">
        <v>1</v>
      </c>
      <c r="D1689" s="219">
        <v>1554</v>
      </c>
      <c r="E1689" s="218" t="s">
        <v>1924</v>
      </c>
      <c r="F1689" s="219">
        <v>7</v>
      </c>
      <c r="G1689" s="255">
        <v>9579.83</v>
      </c>
      <c r="H1689" s="263">
        <v>9579.83</v>
      </c>
      <c r="I1689" s="262">
        <f t="shared" si="23"/>
        <v>0</v>
      </c>
      <c r="J1689" s="218"/>
      <c r="K1689" s="218"/>
    </row>
    <row r="1690" spans="1:11">
      <c r="A1690" s="6">
        <v>585</v>
      </c>
      <c r="B1690" s="218" t="s">
        <v>1925</v>
      </c>
      <c r="C1690" s="219">
        <v>1</v>
      </c>
      <c r="D1690" s="219">
        <v>1555</v>
      </c>
      <c r="E1690" s="218" t="s">
        <v>1926</v>
      </c>
      <c r="F1690" s="219">
        <v>7</v>
      </c>
      <c r="G1690" s="255">
        <v>8235.2900000000009</v>
      </c>
      <c r="H1690" s="263">
        <v>8235.2900000000009</v>
      </c>
      <c r="I1690" s="262">
        <f t="shared" si="23"/>
        <v>0</v>
      </c>
      <c r="J1690" s="218"/>
      <c r="K1690" s="218"/>
    </row>
    <row r="1691" spans="1:11">
      <c r="A1691" s="6">
        <v>586</v>
      </c>
      <c r="B1691" s="218" t="s">
        <v>1927</v>
      </c>
      <c r="C1691" s="219">
        <v>1</v>
      </c>
      <c r="D1691" s="219">
        <v>1556</v>
      </c>
      <c r="E1691" s="218" t="s">
        <v>1928</v>
      </c>
      <c r="F1691" s="219">
        <v>7</v>
      </c>
      <c r="G1691" s="255">
        <v>8235.2900000000009</v>
      </c>
      <c r="H1691" s="263">
        <v>8235.2900000000009</v>
      </c>
      <c r="I1691" s="262">
        <f t="shared" si="23"/>
        <v>0</v>
      </c>
      <c r="J1691" s="218"/>
      <c r="K1691" s="218"/>
    </row>
    <row r="1692" spans="1:11" s="1" customFormat="1" ht="96">
      <c r="A1692" s="423" t="s">
        <v>5</v>
      </c>
      <c r="B1692" s="194" t="s">
        <v>155</v>
      </c>
      <c r="C1692" s="194" t="s">
        <v>156</v>
      </c>
      <c r="D1692" s="194" t="s">
        <v>8</v>
      </c>
      <c r="E1692" s="194" t="s">
        <v>157</v>
      </c>
      <c r="F1692" s="194" t="s">
        <v>158</v>
      </c>
      <c r="G1692" s="194" t="s">
        <v>10</v>
      </c>
      <c r="H1692" s="194" t="s">
        <v>159</v>
      </c>
      <c r="I1692" s="194" t="s">
        <v>160</v>
      </c>
      <c r="J1692" s="194" t="s">
        <v>161</v>
      </c>
      <c r="K1692" s="195" t="s">
        <v>14</v>
      </c>
    </row>
    <row r="1693" spans="1:11">
      <c r="A1693" s="6">
        <v>587</v>
      </c>
      <c r="B1693" s="218" t="s">
        <v>1929</v>
      </c>
      <c r="C1693" s="219">
        <v>1</v>
      </c>
      <c r="D1693" s="219">
        <v>1557</v>
      </c>
      <c r="E1693" s="218" t="s">
        <v>1930</v>
      </c>
      <c r="F1693" s="219">
        <v>7</v>
      </c>
      <c r="G1693" s="255">
        <v>8235.2900000000009</v>
      </c>
      <c r="H1693" s="263">
        <v>8235.2900000000009</v>
      </c>
      <c r="I1693" s="262">
        <f t="shared" si="23"/>
        <v>0</v>
      </c>
      <c r="J1693" s="218"/>
      <c r="K1693" s="218"/>
    </row>
    <row r="1694" spans="1:11">
      <c r="A1694" s="6">
        <v>588</v>
      </c>
      <c r="B1694" s="218" t="s">
        <v>1931</v>
      </c>
      <c r="C1694" s="219">
        <v>1</v>
      </c>
      <c r="D1694" s="219">
        <v>1558</v>
      </c>
      <c r="E1694" s="218" t="s">
        <v>1932</v>
      </c>
      <c r="F1694" s="219">
        <v>7</v>
      </c>
      <c r="G1694" s="255">
        <v>8235.2900000000009</v>
      </c>
      <c r="H1694" s="263">
        <v>8235.2900000000009</v>
      </c>
      <c r="I1694" s="262">
        <f t="shared" si="23"/>
        <v>0</v>
      </c>
      <c r="J1694" s="218"/>
      <c r="K1694" s="218"/>
    </row>
    <row r="1695" spans="1:11">
      <c r="A1695" s="6">
        <v>589</v>
      </c>
      <c r="B1695" s="218" t="s">
        <v>1933</v>
      </c>
      <c r="C1695" s="219">
        <v>1</v>
      </c>
      <c r="D1695" s="219">
        <v>1559</v>
      </c>
      <c r="E1695" s="218" t="s">
        <v>1934</v>
      </c>
      <c r="F1695" s="219">
        <v>7</v>
      </c>
      <c r="G1695" s="255">
        <v>8235.2900000000009</v>
      </c>
      <c r="H1695" s="263">
        <v>8235.2900000000009</v>
      </c>
      <c r="I1695" s="262">
        <f t="shared" si="23"/>
        <v>0</v>
      </c>
      <c r="J1695" s="218"/>
      <c r="K1695" s="218"/>
    </row>
    <row r="1696" spans="1:11">
      <c r="A1696" s="6">
        <v>590</v>
      </c>
      <c r="B1696" s="222" t="s">
        <v>1935</v>
      </c>
      <c r="C1696" s="217">
        <v>1</v>
      </c>
      <c r="D1696" s="217">
        <v>1714</v>
      </c>
      <c r="E1696" s="218" t="s">
        <v>1936</v>
      </c>
      <c r="F1696" s="219">
        <v>7</v>
      </c>
      <c r="G1696" s="256">
        <v>34200</v>
      </c>
      <c r="H1696" s="251">
        <v>34200</v>
      </c>
      <c r="I1696" s="262">
        <f t="shared" si="23"/>
        <v>0</v>
      </c>
      <c r="J1696" s="222"/>
      <c r="K1696" s="222"/>
    </row>
    <row r="1697" spans="1:11">
      <c r="A1697" s="6">
        <v>591</v>
      </c>
      <c r="B1697" s="222" t="s">
        <v>1937</v>
      </c>
      <c r="C1697" s="217">
        <v>1</v>
      </c>
      <c r="D1697" s="217">
        <v>1734</v>
      </c>
      <c r="E1697" s="218" t="s">
        <v>1938</v>
      </c>
      <c r="F1697" s="229">
        <v>7</v>
      </c>
      <c r="G1697" s="256">
        <v>14500</v>
      </c>
      <c r="H1697" s="251">
        <v>14500</v>
      </c>
      <c r="I1697" s="262">
        <f t="shared" si="23"/>
        <v>0</v>
      </c>
      <c r="J1697" s="222"/>
      <c r="K1697" s="222"/>
    </row>
    <row r="1698" spans="1:11">
      <c r="A1698" s="6">
        <v>592</v>
      </c>
      <c r="B1698" s="222" t="s">
        <v>1939</v>
      </c>
      <c r="C1698" s="217">
        <v>1</v>
      </c>
      <c r="D1698" s="217">
        <v>1735</v>
      </c>
      <c r="E1698" s="218" t="s">
        <v>1940</v>
      </c>
      <c r="F1698" s="229">
        <v>7</v>
      </c>
      <c r="G1698" s="256">
        <v>8085.12</v>
      </c>
      <c r="H1698" s="251">
        <v>8085.12</v>
      </c>
      <c r="I1698" s="262">
        <f t="shared" si="23"/>
        <v>0</v>
      </c>
      <c r="J1698" s="222"/>
      <c r="K1698" s="222"/>
    </row>
    <row r="1699" spans="1:11">
      <c r="A1699" s="6">
        <v>593</v>
      </c>
      <c r="B1699" s="222" t="s">
        <v>1941</v>
      </c>
      <c r="C1699" s="217">
        <v>1</v>
      </c>
      <c r="D1699" s="217">
        <v>1736</v>
      </c>
      <c r="E1699" s="218" t="s">
        <v>1942</v>
      </c>
      <c r="F1699" s="229">
        <v>7</v>
      </c>
      <c r="G1699" s="256">
        <v>6000</v>
      </c>
      <c r="H1699" s="251">
        <v>6000</v>
      </c>
      <c r="I1699" s="262">
        <f t="shared" si="23"/>
        <v>0</v>
      </c>
      <c r="J1699" s="222"/>
      <c r="K1699" s="222"/>
    </row>
    <row r="1700" spans="1:11">
      <c r="A1700" s="6">
        <v>594</v>
      </c>
      <c r="B1700" s="222" t="s">
        <v>1943</v>
      </c>
      <c r="C1700" s="217">
        <v>1</v>
      </c>
      <c r="D1700" s="217">
        <v>1777</v>
      </c>
      <c r="E1700" s="218" t="s">
        <v>1944</v>
      </c>
      <c r="F1700" s="229">
        <v>7</v>
      </c>
      <c r="G1700" s="256">
        <v>8090.95</v>
      </c>
      <c r="H1700" s="251">
        <v>7906.23</v>
      </c>
      <c r="I1700" s="262">
        <f t="shared" si="23"/>
        <v>184.72000000000025</v>
      </c>
      <c r="J1700" s="222"/>
      <c r="K1700" s="222"/>
    </row>
    <row r="1701" spans="1:11">
      <c r="A1701" s="6">
        <v>595</v>
      </c>
      <c r="B1701" s="222" t="s">
        <v>1945</v>
      </c>
      <c r="C1701" s="217">
        <v>1</v>
      </c>
      <c r="D1701" s="217">
        <v>1778</v>
      </c>
      <c r="E1701" s="218" t="s">
        <v>1946</v>
      </c>
      <c r="F1701" s="229">
        <v>7</v>
      </c>
      <c r="G1701" s="256">
        <v>6600</v>
      </c>
      <c r="H1701" s="251">
        <v>6056.05</v>
      </c>
      <c r="I1701" s="262">
        <f t="shared" si="23"/>
        <v>543.94999999999982</v>
      </c>
      <c r="J1701" s="222"/>
      <c r="K1701" s="222"/>
    </row>
    <row r="1702" spans="1:11">
      <c r="A1702" s="6">
        <v>596</v>
      </c>
      <c r="B1702" s="222" t="s">
        <v>1947</v>
      </c>
      <c r="C1702" s="217">
        <v>1</v>
      </c>
      <c r="D1702" s="217">
        <v>1827</v>
      </c>
      <c r="E1702" s="218" t="s">
        <v>1720</v>
      </c>
      <c r="F1702" s="229">
        <v>7</v>
      </c>
      <c r="G1702" s="256">
        <v>4000</v>
      </c>
      <c r="H1702" s="251">
        <v>3289</v>
      </c>
      <c r="I1702" s="262">
        <f t="shared" si="23"/>
        <v>711</v>
      </c>
      <c r="J1702" s="222"/>
      <c r="K1702" s="222"/>
    </row>
    <row r="1703" spans="1:11">
      <c r="A1703" s="6">
        <v>597</v>
      </c>
      <c r="B1703" s="222" t="s">
        <v>1948</v>
      </c>
      <c r="C1703" s="217">
        <v>1</v>
      </c>
      <c r="D1703" s="217">
        <v>1876</v>
      </c>
      <c r="E1703" s="232" t="s">
        <v>1720</v>
      </c>
      <c r="F1703" s="219">
        <v>7</v>
      </c>
      <c r="G1703" s="256">
        <v>9421.49</v>
      </c>
      <c r="H1703" s="251">
        <v>5613.63</v>
      </c>
      <c r="I1703" s="262">
        <f t="shared" si="23"/>
        <v>3807.8599999999997</v>
      </c>
      <c r="J1703" s="222"/>
      <c r="K1703" s="222"/>
    </row>
    <row r="1704" spans="1:11">
      <c r="A1704" s="6">
        <v>598</v>
      </c>
      <c r="B1704" s="230" t="s">
        <v>1935</v>
      </c>
      <c r="C1704" s="223">
        <v>1</v>
      </c>
      <c r="D1704" s="223">
        <v>2038</v>
      </c>
      <c r="E1704" s="236" t="s">
        <v>1949</v>
      </c>
      <c r="F1704" s="237">
        <v>7</v>
      </c>
      <c r="G1704" s="256">
        <v>49980</v>
      </c>
      <c r="H1704" s="256">
        <v>5360.36</v>
      </c>
      <c r="I1704" s="256">
        <v>44619.64</v>
      </c>
      <c r="J1704" s="222"/>
      <c r="K1704" s="222"/>
    </row>
    <row r="1705" spans="1:11">
      <c r="A1705" s="6">
        <v>599</v>
      </c>
      <c r="B1705" s="230" t="s">
        <v>1950</v>
      </c>
      <c r="C1705" s="237">
        <v>1</v>
      </c>
      <c r="D1705" s="237">
        <v>800</v>
      </c>
      <c r="E1705" s="230" t="s">
        <v>1720</v>
      </c>
      <c r="F1705" s="237">
        <v>14</v>
      </c>
      <c r="G1705" s="257">
        <v>922</v>
      </c>
      <c r="H1705" s="263">
        <v>922</v>
      </c>
      <c r="I1705" s="263">
        <f>G1705-H1705</f>
        <v>0</v>
      </c>
      <c r="J1705" s="218"/>
      <c r="K1705" s="218"/>
    </row>
    <row r="1706" spans="1:11">
      <c r="A1706" s="6">
        <v>600</v>
      </c>
      <c r="B1706" s="230" t="s">
        <v>1951</v>
      </c>
      <c r="C1706" s="237">
        <v>1</v>
      </c>
      <c r="D1706" s="237">
        <v>884</v>
      </c>
      <c r="E1706" s="230" t="s">
        <v>1720</v>
      </c>
      <c r="F1706" s="237">
        <v>14</v>
      </c>
      <c r="G1706" s="257">
        <v>1304</v>
      </c>
      <c r="H1706" s="263">
        <v>1304</v>
      </c>
      <c r="I1706" s="263">
        <f t="shared" ref="I1706:I1711" si="24">G1706-H1706</f>
        <v>0</v>
      </c>
      <c r="J1706" s="218"/>
      <c r="K1706" s="218"/>
    </row>
    <row r="1707" spans="1:11">
      <c r="A1707" s="6">
        <v>601</v>
      </c>
      <c r="B1707" s="230" t="s">
        <v>1952</v>
      </c>
      <c r="C1707" s="237">
        <v>1</v>
      </c>
      <c r="D1707" s="237">
        <v>1737</v>
      </c>
      <c r="E1707" s="230" t="s">
        <v>1953</v>
      </c>
      <c r="F1707" s="237">
        <v>14</v>
      </c>
      <c r="G1707" s="257">
        <v>2400</v>
      </c>
      <c r="H1707" s="263">
        <v>1302</v>
      </c>
      <c r="I1707" s="263">
        <f t="shared" si="24"/>
        <v>1098</v>
      </c>
      <c r="J1707" s="218"/>
      <c r="K1707" s="218"/>
    </row>
    <row r="1708" spans="1:11">
      <c r="A1708" s="6">
        <v>602</v>
      </c>
      <c r="B1708" s="230" t="s">
        <v>1954</v>
      </c>
      <c r="C1708" s="237">
        <v>2</v>
      </c>
      <c r="D1708" s="237">
        <v>1835</v>
      </c>
      <c r="E1708" s="230" t="s">
        <v>1955</v>
      </c>
      <c r="F1708" s="237">
        <v>14</v>
      </c>
      <c r="G1708" s="257">
        <v>410.41</v>
      </c>
      <c r="H1708" s="263">
        <v>282.14999999999998</v>
      </c>
      <c r="I1708" s="263">
        <f t="shared" si="24"/>
        <v>128.26000000000005</v>
      </c>
      <c r="J1708" s="218"/>
      <c r="K1708" s="218"/>
    </row>
    <row r="1709" spans="1:11">
      <c r="A1709" s="6">
        <v>603</v>
      </c>
      <c r="B1709" s="230" t="s">
        <v>1956</v>
      </c>
      <c r="C1709" s="237">
        <v>1</v>
      </c>
      <c r="D1709" s="237">
        <v>1985</v>
      </c>
      <c r="E1709" s="230" t="s">
        <v>1720</v>
      </c>
      <c r="F1709" s="237">
        <v>14</v>
      </c>
      <c r="G1709" s="257">
        <v>792.73</v>
      </c>
      <c r="H1709" s="263">
        <v>123.86</v>
      </c>
      <c r="I1709" s="263">
        <f t="shared" si="24"/>
        <v>668.87</v>
      </c>
      <c r="J1709" s="218"/>
      <c r="K1709" s="218"/>
    </row>
    <row r="1710" spans="1:11">
      <c r="A1710" s="6">
        <v>604</v>
      </c>
      <c r="B1710" s="230" t="s">
        <v>1957</v>
      </c>
      <c r="C1710" s="237">
        <v>1</v>
      </c>
      <c r="D1710" s="237">
        <v>1986</v>
      </c>
      <c r="E1710" s="230" t="s">
        <v>1720</v>
      </c>
      <c r="F1710" s="237">
        <v>14</v>
      </c>
      <c r="G1710" s="257">
        <v>635</v>
      </c>
      <c r="H1710" s="263">
        <v>189.19</v>
      </c>
      <c r="I1710" s="263">
        <f t="shared" si="24"/>
        <v>445.81</v>
      </c>
      <c r="J1710" s="218"/>
      <c r="K1710" s="218"/>
    </row>
    <row r="1711" spans="1:11">
      <c r="A1711" s="6">
        <v>605</v>
      </c>
      <c r="B1711" s="238" t="s">
        <v>1958</v>
      </c>
      <c r="C1711" s="237">
        <v>1</v>
      </c>
      <c r="D1711" s="237">
        <v>2028</v>
      </c>
      <c r="E1711" s="230" t="s">
        <v>1720</v>
      </c>
      <c r="F1711" s="237">
        <v>14</v>
      </c>
      <c r="G1711" s="257">
        <v>247.11</v>
      </c>
      <c r="H1711" s="263">
        <v>46.33</v>
      </c>
      <c r="I1711" s="263">
        <f t="shared" si="24"/>
        <v>200.78000000000003</v>
      </c>
      <c r="J1711" s="218"/>
      <c r="K1711" s="218"/>
    </row>
    <row r="1712" spans="1:11">
      <c r="A1712" s="6">
        <v>606</v>
      </c>
      <c r="B1712" s="216" t="s">
        <v>1959</v>
      </c>
      <c r="C1712" s="217">
        <v>1</v>
      </c>
      <c r="D1712" s="217">
        <v>850</v>
      </c>
      <c r="E1712" s="218" t="s">
        <v>1720</v>
      </c>
      <c r="F1712" s="239">
        <v>16.5</v>
      </c>
      <c r="G1712" s="251">
        <v>8547</v>
      </c>
      <c r="H1712" s="251">
        <v>5128.2</v>
      </c>
      <c r="I1712" s="251">
        <f>G1712-H1712</f>
        <v>3418.8</v>
      </c>
      <c r="J1712" s="222"/>
      <c r="K1712" s="222"/>
    </row>
    <row r="1713" spans="1:11">
      <c r="A1713" s="6">
        <v>607</v>
      </c>
      <c r="B1713" s="216" t="s">
        <v>1960</v>
      </c>
      <c r="C1713" s="217">
        <v>1</v>
      </c>
      <c r="D1713" s="217">
        <v>865</v>
      </c>
      <c r="E1713" s="218" t="s">
        <v>1720</v>
      </c>
      <c r="F1713" s="239">
        <v>16.5</v>
      </c>
      <c r="G1713" s="251">
        <v>3000</v>
      </c>
      <c r="H1713" s="251">
        <v>1800</v>
      </c>
      <c r="I1713" s="251">
        <f t="shared" ref="I1713:I1728" si="25">G1713-H1713</f>
        <v>1200</v>
      </c>
      <c r="J1713" s="222"/>
      <c r="K1713" s="222"/>
    </row>
    <row r="1714" spans="1:11">
      <c r="A1714" s="6">
        <v>608</v>
      </c>
      <c r="B1714" s="216" t="s">
        <v>1961</v>
      </c>
      <c r="C1714" s="217">
        <v>1</v>
      </c>
      <c r="D1714" s="217">
        <v>868</v>
      </c>
      <c r="E1714" s="218" t="s">
        <v>1720</v>
      </c>
      <c r="F1714" s="239">
        <v>16.5</v>
      </c>
      <c r="G1714" s="251">
        <v>2600</v>
      </c>
      <c r="H1714" s="251">
        <v>1560</v>
      </c>
      <c r="I1714" s="251">
        <v>1040</v>
      </c>
      <c r="J1714" s="222"/>
      <c r="K1714" s="222"/>
    </row>
    <row r="1715" spans="1:11">
      <c r="A1715" s="6">
        <v>609</v>
      </c>
      <c r="B1715" s="216" t="s">
        <v>1962</v>
      </c>
      <c r="C1715" s="217">
        <v>1</v>
      </c>
      <c r="D1715" s="217">
        <v>873</v>
      </c>
      <c r="E1715" s="218" t="s">
        <v>1720</v>
      </c>
      <c r="F1715" s="239">
        <v>16.5</v>
      </c>
      <c r="G1715" s="251">
        <v>15791.35</v>
      </c>
      <c r="H1715" s="251">
        <v>9474.7999999999993</v>
      </c>
      <c r="I1715" s="251">
        <f t="shared" si="25"/>
        <v>6316.5500000000011</v>
      </c>
      <c r="J1715" s="222"/>
      <c r="K1715" s="222"/>
    </row>
    <row r="1716" spans="1:11">
      <c r="A1716" s="6">
        <v>610</v>
      </c>
      <c r="B1716" s="216" t="s">
        <v>1959</v>
      </c>
      <c r="C1716" s="217">
        <v>1</v>
      </c>
      <c r="D1716" s="217">
        <v>876</v>
      </c>
      <c r="E1716" s="218" t="s">
        <v>1720</v>
      </c>
      <c r="F1716" s="239">
        <v>16.5</v>
      </c>
      <c r="G1716" s="251">
        <v>4000</v>
      </c>
      <c r="H1716" s="251">
        <v>2400</v>
      </c>
      <c r="I1716" s="251">
        <f t="shared" si="25"/>
        <v>1600</v>
      </c>
      <c r="J1716" s="222"/>
      <c r="K1716" s="222"/>
    </row>
    <row r="1717" spans="1:11">
      <c r="A1717" s="6">
        <v>611</v>
      </c>
      <c r="B1717" s="216" t="s">
        <v>1959</v>
      </c>
      <c r="C1717" s="217">
        <v>1</v>
      </c>
      <c r="D1717" s="217">
        <v>877</v>
      </c>
      <c r="E1717" s="218" t="s">
        <v>1720</v>
      </c>
      <c r="F1717" s="239">
        <v>16.5</v>
      </c>
      <c r="G1717" s="251">
        <v>18000</v>
      </c>
      <c r="H1717" s="251">
        <v>10800</v>
      </c>
      <c r="I1717" s="251">
        <f t="shared" si="25"/>
        <v>7200</v>
      </c>
      <c r="J1717" s="222"/>
      <c r="K1717" s="222"/>
    </row>
    <row r="1718" spans="1:11">
      <c r="A1718" s="6">
        <v>612</v>
      </c>
      <c r="B1718" s="216" t="s">
        <v>1963</v>
      </c>
      <c r="C1718" s="217">
        <v>1</v>
      </c>
      <c r="D1718" s="217">
        <v>878</v>
      </c>
      <c r="E1718" s="218" t="s">
        <v>1720</v>
      </c>
      <c r="F1718" s="239">
        <v>16.5</v>
      </c>
      <c r="G1718" s="251">
        <v>2460</v>
      </c>
      <c r="H1718" s="251">
        <v>1476</v>
      </c>
      <c r="I1718" s="251">
        <f t="shared" si="25"/>
        <v>984</v>
      </c>
      <c r="J1718" s="222"/>
      <c r="K1718" s="222"/>
    </row>
    <row r="1719" spans="1:11">
      <c r="A1719" s="6">
        <v>613</v>
      </c>
      <c r="B1719" s="216" t="s">
        <v>1964</v>
      </c>
      <c r="C1719" s="217">
        <v>1</v>
      </c>
      <c r="D1719" s="217">
        <v>900</v>
      </c>
      <c r="E1719" s="218" t="s">
        <v>1720</v>
      </c>
      <c r="F1719" s="239">
        <v>16.5</v>
      </c>
      <c r="G1719" s="251">
        <v>6500</v>
      </c>
      <c r="H1719" s="251">
        <v>3900</v>
      </c>
      <c r="I1719" s="251">
        <f t="shared" si="25"/>
        <v>2600</v>
      </c>
      <c r="J1719" s="222"/>
      <c r="K1719" s="222"/>
    </row>
    <row r="1720" spans="1:11">
      <c r="A1720" s="6">
        <v>614</v>
      </c>
      <c r="B1720" s="216" t="s">
        <v>1959</v>
      </c>
      <c r="C1720" s="217">
        <v>1</v>
      </c>
      <c r="D1720" s="217">
        <v>901</v>
      </c>
      <c r="E1720" s="218" t="s">
        <v>1720</v>
      </c>
      <c r="F1720" s="239">
        <v>16.5</v>
      </c>
      <c r="G1720" s="251">
        <v>3000</v>
      </c>
      <c r="H1720" s="251">
        <v>1800</v>
      </c>
      <c r="I1720" s="251">
        <f t="shared" si="25"/>
        <v>1200</v>
      </c>
      <c r="J1720" s="222"/>
      <c r="K1720" s="222"/>
    </row>
    <row r="1721" spans="1:11">
      <c r="A1721" s="6">
        <v>615</v>
      </c>
      <c r="B1721" s="216" t="s">
        <v>1965</v>
      </c>
      <c r="C1721" s="217">
        <v>1</v>
      </c>
      <c r="D1721" s="217">
        <v>902</v>
      </c>
      <c r="E1721" s="218" t="s">
        <v>1720</v>
      </c>
      <c r="F1721" s="239">
        <v>16.5</v>
      </c>
      <c r="G1721" s="251">
        <v>300</v>
      </c>
      <c r="H1721" s="251">
        <v>180</v>
      </c>
      <c r="I1721" s="251">
        <f t="shared" si="25"/>
        <v>120</v>
      </c>
      <c r="J1721" s="222"/>
      <c r="K1721" s="222"/>
    </row>
    <row r="1722" spans="1:11">
      <c r="A1722" s="6">
        <v>616</v>
      </c>
      <c r="B1722" s="216" t="s">
        <v>1965</v>
      </c>
      <c r="C1722" s="217">
        <v>1</v>
      </c>
      <c r="D1722" s="217">
        <v>903</v>
      </c>
      <c r="E1722" s="218" t="s">
        <v>1720</v>
      </c>
      <c r="F1722" s="239">
        <v>16.5</v>
      </c>
      <c r="G1722" s="251">
        <v>300</v>
      </c>
      <c r="H1722" s="251">
        <v>180</v>
      </c>
      <c r="I1722" s="251">
        <f t="shared" si="25"/>
        <v>120</v>
      </c>
      <c r="J1722" s="222"/>
      <c r="K1722" s="222"/>
    </row>
    <row r="1723" spans="1:11" s="1" customFormat="1" ht="96">
      <c r="A1723" s="423" t="s">
        <v>5</v>
      </c>
      <c r="B1723" s="194" t="s">
        <v>155</v>
      </c>
      <c r="C1723" s="194" t="s">
        <v>156</v>
      </c>
      <c r="D1723" s="194" t="s">
        <v>8</v>
      </c>
      <c r="E1723" s="194" t="s">
        <v>157</v>
      </c>
      <c r="F1723" s="194" t="s">
        <v>158</v>
      </c>
      <c r="G1723" s="194" t="s">
        <v>10</v>
      </c>
      <c r="H1723" s="194" t="s">
        <v>159</v>
      </c>
      <c r="I1723" s="194" t="s">
        <v>160</v>
      </c>
      <c r="J1723" s="194" t="s">
        <v>161</v>
      </c>
      <c r="K1723" s="195" t="s">
        <v>14</v>
      </c>
    </row>
    <row r="1724" spans="1:11">
      <c r="A1724" s="6">
        <v>617</v>
      </c>
      <c r="B1724" s="216" t="s">
        <v>1959</v>
      </c>
      <c r="C1724" s="217">
        <v>1</v>
      </c>
      <c r="D1724" s="217">
        <v>1432</v>
      </c>
      <c r="E1724" s="218" t="s">
        <v>1720</v>
      </c>
      <c r="F1724" s="239">
        <v>16.5</v>
      </c>
      <c r="G1724" s="251">
        <v>700</v>
      </c>
      <c r="H1724" s="251">
        <v>420</v>
      </c>
      <c r="I1724" s="251">
        <f t="shared" si="25"/>
        <v>280</v>
      </c>
      <c r="J1724" s="222"/>
      <c r="K1724" s="222"/>
    </row>
    <row r="1725" spans="1:11">
      <c r="A1725" s="6">
        <v>618</v>
      </c>
      <c r="B1725" s="216" t="s">
        <v>1966</v>
      </c>
      <c r="C1725" s="217">
        <v>1</v>
      </c>
      <c r="D1725" s="217">
        <v>1433</v>
      </c>
      <c r="E1725" s="218" t="s">
        <v>1720</v>
      </c>
      <c r="F1725" s="239">
        <v>16.5</v>
      </c>
      <c r="G1725" s="251">
        <v>1107.56</v>
      </c>
      <c r="H1725" s="251">
        <v>664.5</v>
      </c>
      <c r="I1725" s="251">
        <f t="shared" si="25"/>
        <v>443.05999999999995</v>
      </c>
      <c r="J1725" s="222"/>
      <c r="K1725" s="222"/>
    </row>
    <row r="1726" spans="1:11">
      <c r="A1726" s="6">
        <v>619</v>
      </c>
      <c r="B1726" s="216" t="s">
        <v>1959</v>
      </c>
      <c r="C1726" s="217">
        <v>1</v>
      </c>
      <c r="D1726" s="217">
        <v>1823</v>
      </c>
      <c r="E1726" s="218" t="s">
        <v>1967</v>
      </c>
      <c r="F1726" s="240">
        <v>16.5</v>
      </c>
      <c r="G1726" s="251">
        <v>1500</v>
      </c>
      <c r="H1726" s="251">
        <v>577.5</v>
      </c>
      <c r="I1726" s="251">
        <f t="shared" si="25"/>
        <v>922.5</v>
      </c>
      <c r="J1726" s="222"/>
      <c r="K1726" s="222"/>
    </row>
    <row r="1727" spans="1:11">
      <c r="A1727" s="6">
        <v>620</v>
      </c>
      <c r="B1727" s="216" t="s">
        <v>1968</v>
      </c>
      <c r="C1727" s="217">
        <v>1</v>
      </c>
      <c r="D1727" s="217">
        <v>1862</v>
      </c>
      <c r="E1727" s="218" t="s">
        <v>1720</v>
      </c>
      <c r="F1727" s="240">
        <v>16.5</v>
      </c>
      <c r="G1727" s="251">
        <v>1450</v>
      </c>
      <c r="H1727" s="251">
        <v>478.5</v>
      </c>
      <c r="I1727" s="251">
        <f t="shared" si="25"/>
        <v>971.5</v>
      </c>
      <c r="J1727" s="222"/>
      <c r="K1727" s="222"/>
    </row>
    <row r="1728" spans="1:11">
      <c r="A1728" s="6">
        <v>621</v>
      </c>
      <c r="B1728" s="216" t="s">
        <v>1969</v>
      </c>
      <c r="C1728" s="217">
        <v>1</v>
      </c>
      <c r="D1728" s="217">
        <v>1863</v>
      </c>
      <c r="E1728" s="218" t="s">
        <v>1970</v>
      </c>
      <c r="F1728" s="240">
        <v>16.5</v>
      </c>
      <c r="G1728" s="251">
        <v>1915.12</v>
      </c>
      <c r="H1728" s="251">
        <v>622.42999999999995</v>
      </c>
      <c r="I1728" s="251">
        <f t="shared" si="25"/>
        <v>1292.69</v>
      </c>
      <c r="J1728" s="222"/>
      <c r="K1728" s="222"/>
    </row>
    <row r="1729" spans="1:11">
      <c r="A1729" s="6">
        <v>622</v>
      </c>
      <c r="B1729" s="216" t="s">
        <v>1971</v>
      </c>
      <c r="C1729" s="217">
        <v>1</v>
      </c>
      <c r="D1729" s="217">
        <v>0</v>
      </c>
      <c r="E1729" s="241" t="s">
        <v>1720</v>
      </c>
      <c r="F1729" s="219">
        <v>14</v>
      </c>
      <c r="G1729" s="251">
        <v>1930</v>
      </c>
      <c r="H1729" s="251">
        <v>1930</v>
      </c>
      <c r="I1729" s="251">
        <f>G1729-H1729</f>
        <v>0</v>
      </c>
      <c r="J1729" s="222"/>
      <c r="K1729" s="222"/>
    </row>
    <row r="1730" spans="1:11">
      <c r="A1730" s="6">
        <v>623</v>
      </c>
      <c r="B1730" s="222" t="s">
        <v>1972</v>
      </c>
      <c r="C1730" s="217">
        <v>1</v>
      </c>
      <c r="D1730" s="217">
        <v>76</v>
      </c>
      <c r="E1730" s="241" t="s">
        <v>1720</v>
      </c>
      <c r="F1730" s="219">
        <v>10</v>
      </c>
      <c r="G1730" s="251">
        <v>10829</v>
      </c>
      <c r="H1730" s="251">
        <v>10829</v>
      </c>
      <c r="I1730" s="251">
        <f t="shared" ref="I1730:I1796" si="26">G1730-H1730</f>
        <v>0</v>
      </c>
      <c r="J1730" s="222"/>
      <c r="K1730" s="222"/>
    </row>
    <row r="1731" spans="1:11">
      <c r="A1731" s="6">
        <v>624</v>
      </c>
      <c r="B1731" s="222" t="s">
        <v>1973</v>
      </c>
      <c r="C1731" s="217">
        <v>1</v>
      </c>
      <c r="D1731" s="217">
        <v>78</v>
      </c>
      <c r="E1731" s="241" t="s">
        <v>1720</v>
      </c>
      <c r="F1731" s="219">
        <v>4</v>
      </c>
      <c r="G1731" s="251">
        <v>1928</v>
      </c>
      <c r="H1731" s="251">
        <v>1928</v>
      </c>
      <c r="I1731" s="251">
        <f t="shared" si="26"/>
        <v>0</v>
      </c>
      <c r="J1731" s="222"/>
      <c r="K1731" s="222"/>
    </row>
    <row r="1732" spans="1:11">
      <c r="A1732" s="6">
        <v>625</v>
      </c>
      <c r="B1732" s="222" t="s">
        <v>1974</v>
      </c>
      <c r="C1732" s="217">
        <v>1</v>
      </c>
      <c r="D1732" s="217">
        <v>83</v>
      </c>
      <c r="E1732" s="241" t="s">
        <v>1720</v>
      </c>
      <c r="F1732" s="219" t="s">
        <v>1975</v>
      </c>
      <c r="G1732" s="251">
        <v>287</v>
      </c>
      <c r="H1732" s="251">
        <v>287</v>
      </c>
      <c r="I1732" s="251">
        <f t="shared" si="26"/>
        <v>0</v>
      </c>
      <c r="J1732" s="222"/>
      <c r="K1732" s="222"/>
    </row>
    <row r="1733" spans="1:11">
      <c r="A1733" s="6">
        <v>626</v>
      </c>
      <c r="B1733" s="222" t="s">
        <v>1976</v>
      </c>
      <c r="C1733" s="217">
        <v>1</v>
      </c>
      <c r="D1733" s="217">
        <v>87</v>
      </c>
      <c r="E1733" s="241" t="s">
        <v>1720</v>
      </c>
      <c r="F1733" s="219">
        <v>4</v>
      </c>
      <c r="G1733" s="251">
        <v>564</v>
      </c>
      <c r="H1733" s="251">
        <v>564</v>
      </c>
      <c r="I1733" s="251">
        <f t="shared" si="26"/>
        <v>0</v>
      </c>
      <c r="J1733" s="222"/>
      <c r="K1733" s="222"/>
    </row>
    <row r="1734" spans="1:11">
      <c r="A1734" s="6">
        <v>627</v>
      </c>
      <c r="B1734" s="222" t="s">
        <v>1977</v>
      </c>
      <c r="C1734" s="217">
        <v>1</v>
      </c>
      <c r="D1734" s="217">
        <v>92</v>
      </c>
      <c r="E1734" s="241" t="s">
        <v>1720</v>
      </c>
      <c r="F1734" s="219">
        <v>8</v>
      </c>
      <c r="G1734" s="251">
        <v>4712</v>
      </c>
      <c r="H1734" s="251">
        <v>4712</v>
      </c>
      <c r="I1734" s="251">
        <f t="shared" si="26"/>
        <v>0</v>
      </c>
      <c r="J1734" s="222"/>
      <c r="K1734" s="222"/>
    </row>
    <row r="1735" spans="1:11">
      <c r="A1735" s="6">
        <v>628</v>
      </c>
      <c r="B1735" s="216" t="s">
        <v>1978</v>
      </c>
      <c r="C1735" s="217">
        <v>1</v>
      </c>
      <c r="D1735" s="217">
        <v>108</v>
      </c>
      <c r="E1735" s="241" t="s">
        <v>1720</v>
      </c>
      <c r="F1735" s="219">
        <v>7</v>
      </c>
      <c r="G1735" s="251">
        <v>0</v>
      </c>
      <c r="H1735" s="251">
        <v>0</v>
      </c>
      <c r="I1735" s="251">
        <f t="shared" si="26"/>
        <v>0</v>
      </c>
      <c r="J1735" s="222"/>
      <c r="K1735" s="222"/>
    </row>
    <row r="1736" spans="1:11">
      <c r="A1736" s="6">
        <v>629</v>
      </c>
      <c r="B1736" s="222" t="s">
        <v>1979</v>
      </c>
      <c r="C1736" s="217">
        <v>1</v>
      </c>
      <c r="D1736" s="217">
        <v>110</v>
      </c>
      <c r="E1736" s="241" t="s">
        <v>1720</v>
      </c>
      <c r="F1736" s="219">
        <v>8</v>
      </c>
      <c r="G1736" s="251">
        <v>727.8</v>
      </c>
      <c r="H1736" s="251">
        <v>727.8</v>
      </c>
      <c r="I1736" s="251">
        <f t="shared" si="26"/>
        <v>0</v>
      </c>
      <c r="J1736" s="222"/>
      <c r="K1736" s="222"/>
    </row>
    <row r="1737" spans="1:11">
      <c r="A1737" s="6">
        <v>630</v>
      </c>
      <c r="B1737" s="222" t="s">
        <v>1980</v>
      </c>
      <c r="C1737" s="217">
        <v>1</v>
      </c>
      <c r="D1737" s="217">
        <v>111</v>
      </c>
      <c r="E1737" s="241" t="s">
        <v>1720</v>
      </c>
      <c r="F1737" s="219">
        <v>8</v>
      </c>
      <c r="G1737" s="251">
        <v>103.2</v>
      </c>
      <c r="H1737" s="251">
        <v>103.2</v>
      </c>
      <c r="I1737" s="251">
        <f t="shared" si="26"/>
        <v>0</v>
      </c>
      <c r="J1737" s="222"/>
      <c r="K1737" s="222"/>
    </row>
    <row r="1738" spans="1:11">
      <c r="A1738" s="6">
        <v>631</v>
      </c>
      <c r="B1738" s="222" t="s">
        <v>1981</v>
      </c>
      <c r="C1738" s="217">
        <v>1</v>
      </c>
      <c r="D1738" s="217">
        <v>212</v>
      </c>
      <c r="E1738" s="241" t="s">
        <v>1720</v>
      </c>
      <c r="F1738" s="219">
        <v>14</v>
      </c>
      <c r="G1738" s="251">
        <v>263.5</v>
      </c>
      <c r="H1738" s="251">
        <v>263.5</v>
      </c>
      <c r="I1738" s="251">
        <f t="shared" si="26"/>
        <v>0</v>
      </c>
      <c r="J1738" s="222"/>
      <c r="K1738" s="222"/>
    </row>
    <row r="1739" spans="1:11">
      <c r="A1739" s="6">
        <v>632</v>
      </c>
      <c r="B1739" s="216" t="s">
        <v>1982</v>
      </c>
      <c r="C1739" s="217">
        <v>1</v>
      </c>
      <c r="D1739" s="217">
        <v>256</v>
      </c>
      <c r="E1739" s="241" t="s">
        <v>1720</v>
      </c>
      <c r="F1739" s="219" t="s">
        <v>1975</v>
      </c>
      <c r="G1739" s="251">
        <v>0</v>
      </c>
      <c r="H1739" s="251">
        <v>0</v>
      </c>
      <c r="I1739" s="251">
        <f t="shared" si="26"/>
        <v>0</v>
      </c>
      <c r="J1739" s="222"/>
      <c r="K1739" s="222"/>
    </row>
    <row r="1740" spans="1:11">
      <c r="A1740" s="6">
        <v>633</v>
      </c>
      <c r="B1740" s="216" t="s">
        <v>1983</v>
      </c>
      <c r="C1740" s="217">
        <v>1</v>
      </c>
      <c r="D1740" s="217">
        <v>278</v>
      </c>
      <c r="E1740" s="241" t="s">
        <v>1720</v>
      </c>
      <c r="F1740" s="219" t="s">
        <v>1975</v>
      </c>
      <c r="G1740" s="251">
        <v>0</v>
      </c>
      <c r="H1740" s="251">
        <v>0</v>
      </c>
      <c r="I1740" s="251">
        <f t="shared" si="26"/>
        <v>0</v>
      </c>
      <c r="J1740" s="222"/>
      <c r="K1740" s="222"/>
    </row>
    <row r="1741" spans="1:11">
      <c r="A1741" s="6">
        <v>634</v>
      </c>
      <c r="B1741" s="222" t="s">
        <v>1984</v>
      </c>
      <c r="C1741" s="217">
        <v>1</v>
      </c>
      <c r="D1741" s="217">
        <v>662</v>
      </c>
      <c r="E1741" s="241" t="s">
        <v>1720</v>
      </c>
      <c r="F1741" s="219">
        <v>14</v>
      </c>
      <c r="G1741" s="251">
        <v>755</v>
      </c>
      <c r="H1741" s="251">
        <v>755</v>
      </c>
      <c r="I1741" s="251">
        <f t="shared" si="26"/>
        <v>0</v>
      </c>
      <c r="J1741" s="222"/>
      <c r="K1741" s="222"/>
    </row>
    <row r="1742" spans="1:11">
      <c r="A1742" s="6">
        <v>635</v>
      </c>
      <c r="B1742" s="222" t="s">
        <v>1985</v>
      </c>
      <c r="C1742" s="217">
        <v>1</v>
      </c>
      <c r="D1742" s="217">
        <v>700</v>
      </c>
      <c r="E1742" s="241" t="s">
        <v>1720</v>
      </c>
      <c r="F1742" s="219">
        <v>33</v>
      </c>
      <c r="G1742" s="251">
        <v>34855</v>
      </c>
      <c r="H1742" s="251">
        <v>25996.02</v>
      </c>
      <c r="I1742" s="251">
        <f t="shared" si="26"/>
        <v>8858.98</v>
      </c>
      <c r="J1742" s="222"/>
      <c r="K1742" s="222"/>
    </row>
    <row r="1743" spans="1:11">
      <c r="A1743" s="6">
        <v>636</v>
      </c>
      <c r="B1743" s="222" t="s">
        <v>1986</v>
      </c>
      <c r="C1743" s="217">
        <v>1</v>
      </c>
      <c r="D1743" s="217">
        <v>710</v>
      </c>
      <c r="E1743" s="241" t="s">
        <v>1720</v>
      </c>
      <c r="F1743" s="219">
        <v>33</v>
      </c>
      <c r="G1743" s="251">
        <v>1511.21</v>
      </c>
      <c r="H1743" s="251">
        <v>1127.1400000000001</v>
      </c>
      <c r="I1743" s="251">
        <f t="shared" si="26"/>
        <v>384.06999999999994</v>
      </c>
      <c r="J1743" s="222"/>
      <c r="K1743" s="222"/>
    </row>
    <row r="1744" spans="1:11">
      <c r="A1744" s="6">
        <v>637</v>
      </c>
      <c r="B1744" s="230" t="s">
        <v>1987</v>
      </c>
      <c r="C1744" s="223">
        <v>1</v>
      </c>
      <c r="D1744" s="223">
        <v>784</v>
      </c>
      <c r="E1744" s="241" t="s">
        <v>1720</v>
      </c>
      <c r="F1744" s="219">
        <v>8</v>
      </c>
      <c r="G1744" s="251">
        <v>2322.71</v>
      </c>
      <c r="H1744" s="251">
        <v>2322.71</v>
      </c>
      <c r="I1744" s="251">
        <f t="shared" si="26"/>
        <v>0</v>
      </c>
      <c r="J1744" s="222"/>
      <c r="K1744" s="222"/>
    </row>
    <row r="1745" spans="1:11">
      <c r="A1745" s="6">
        <v>638</v>
      </c>
      <c r="B1745" s="222" t="s">
        <v>1988</v>
      </c>
      <c r="C1745" s="217">
        <v>1</v>
      </c>
      <c r="D1745" s="217">
        <v>793</v>
      </c>
      <c r="E1745" s="241" t="s">
        <v>1720</v>
      </c>
      <c r="F1745" s="219">
        <v>33</v>
      </c>
      <c r="G1745" s="251">
        <v>115940.01</v>
      </c>
      <c r="H1745" s="251">
        <v>86471.92</v>
      </c>
      <c r="I1745" s="251">
        <f t="shared" si="26"/>
        <v>29468.089999999997</v>
      </c>
      <c r="J1745" s="222"/>
      <c r="K1745" s="222"/>
    </row>
    <row r="1746" spans="1:11">
      <c r="A1746" s="6">
        <v>639</v>
      </c>
      <c r="B1746" s="222" t="s">
        <v>1989</v>
      </c>
      <c r="C1746" s="217">
        <v>1</v>
      </c>
      <c r="D1746" s="217">
        <v>804</v>
      </c>
      <c r="E1746" s="241" t="s">
        <v>1720</v>
      </c>
      <c r="F1746" s="219">
        <v>4</v>
      </c>
      <c r="G1746" s="251">
        <v>4761.43</v>
      </c>
      <c r="H1746" s="251">
        <v>4761.43</v>
      </c>
      <c r="I1746" s="251">
        <f t="shared" si="26"/>
        <v>0</v>
      </c>
      <c r="J1746" s="222"/>
      <c r="K1746" s="222"/>
    </row>
    <row r="1747" spans="1:11">
      <c r="A1747" s="6">
        <v>640</v>
      </c>
      <c r="B1747" s="222" t="s">
        <v>1990</v>
      </c>
      <c r="C1747" s="217">
        <v>1</v>
      </c>
      <c r="D1747" s="217">
        <v>808</v>
      </c>
      <c r="E1747" s="241" t="s">
        <v>1720</v>
      </c>
      <c r="F1747" s="219">
        <v>8</v>
      </c>
      <c r="G1747" s="251">
        <v>196.58</v>
      </c>
      <c r="H1747" s="251">
        <v>196.58</v>
      </c>
      <c r="I1747" s="251">
        <f t="shared" si="26"/>
        <v>0</v>
      </c>
      <c r="J1747" s="222"/>
      <c r="K1747" s="222"/>
    </row>
    <row r="1748" spans="1:11">
      <c r="A1748" s="6">
        <v>641</v>
      </c>
      <c r="B1748" s="222" t="s">
        <v>1991</v>
      </c>
      <c r="C1748" s="217">
        <v>1</v>
      </c>
      <c r="D1748" s="217">
        <v>810</v>
      </c>
      <c r="E1748" s="241" t="s">
        <v>1720</v>
      </c>
      <c r="F1748" s="242">
        <v>14</v>
      </c>
      <c r="G1748" s="251">
        <v>49042.94</v>
      </c>
      <c r="H1748" s="251">
        <v>4506.46</v>
      </c>
      <c r="I1748" s="251">
        <f t="shared" si="26"/>
        <v>44536.480000000003</v>
      </c>
      <c r="J1748" s="222"/>
      <c r="K1748" s="222"/>
    </row>
    <row r="1749" spans="1:11">
      <c r="A1749" s="6">
        <v>642</v>
      </c>
      <c r="B1749" s="222" t="s">
        <v>1992</v>
      </c>
      <c r="C1749" s="217">
        <v>1</v>
      </c>
      <c r="D1749" s="217">
        <v>820</v>
      </c>
      <c r="E1749" s="241" t="s">
        <v>1720</v>
      </c>
      <c r="F1749" s="219">
        <v>4</v>
      </c>
      <c r="G1749" s="251">
        <v>1996</v>
      </c>
      <c r="H1749" s="251">
        <v>1996</v>
      </c>
      <c r="I1749" s="251">
        <f t="shared" si="26"/>
        <v>0</v>
      </c>
      <c r="J1749" s="222"/>
      <c r="K1749" s="222"/>
    </row>
    <row r="1750" spans="1:11">
      <c r="A1750" s="6">
        <v>643</v>
      </c>
      <c r="B1750" s="222" t="s">
        <v>1993</v>
      </c>
      <c r="C1750" s="217">
        <v>1</v>
      </c>
      <c r="D1750" s="217">
        <v>846</v>
      </c>
      <c r="E1750" s="241" t="s">
        <v>1720</v>
      </c>
      <c r="F1750" s="219" t="s">
        <v>1975</v>
      </c>
      <c r="G1750" s="251">
        <v>6750</v>
      </c>
      <c r="H1750" s="251">
        <v>6750</v>
      </c>
      <c r="I1750" s="251">
        <f t="shared" si="26"/>
        <v>0</v>
      </c>
      <c r="J1750" s="222"/>
      <c r="K1750" s="222"/>
    </row>
    <row r="1751" spans="1:11">
      <c r="A1751" s="6">
        <v>644</v>
      </c>
      <c r="B1751" s="222" t="s">
        <v>1994</v>
      </c>
      <c r="C1751" s="217">
        <v>1</v>
      </c>
      <c r="D1751" s="217">
        <v>855</v>
      </c>
      <c r="E1751" s="241" t="s">
        <v>1720</v>
      </c>
      <c r="F1751" s="219" t="s">
        <v>1975</v>
      </c>
      <c r="G1751" s="251">
        <v>4250</v>
      </c>
      <c r="H1751" s="251">
        <v>4250</v>
      </c>
      <c r="I1751" s="251">
        <f t="shared" si="26"/>
        <v>0</v>
      </c>
      <c r="J1751" s="222"/>
      <c r="K1751" s="222"/>
    </row>
    <row r="1752" spans="1:11">
      <c r="A1752" s="6">
        <v>645</v>
      </c>
      <c r="B1752" s="222" t="s">
        <v>1995</v>
      </c>
      <c r="C1752" s="217">
        <v>1</v>
      </c>
      <c r="D1752" s="217">
        <v>863</v>
      </c>
      <c r="E1752" s="241" t="s">
        <v>1720</v>
      </c>
      <c r="F1752" s="219">
        <v>14</v>
      </c>
      <c r="G1752" s="251">
        <v>2099.15</v>
      </c>
      <c r="H1752" s="251">
        <v>2099.15</v>
      </c>
      <c r="I1752" s="251">
        <f t="shared" si="26"/>
        <v>0</v>
      </c>
      <c r="J1752" s="222"/>
      <c r="K1752" s="222"/>
    </row>
    <row r="1753" spans="1:11">
      <c r="A1753" s="6">
        <v>646</v>
      </c>
      <c r="B1753" s="222" t="s">
        <v>1996</v>
      </c>
      <c r="C1753" s="217">
        <v>1</v>
      </c>
      <c r="D1753" s="217">
        <v>866</v>
      </c>
      <c r="E1753" s="241" t="s">
        <v>1720</v>
      </c>
      <c r="F1753" s="219">
        <v>7</v>
      </c>
      <c r="G1753" s="251">
        <v>8545</v>
      </c>
      <c r="H1753" s="251">
        <v>3438.26</v>
      </c>
      <c r="I1753" s="251">
        <f t="shared" si="26"/>
        <v>5106.74</v>
      </c>
      <c r="J1753" s="222"/>
      <c r="K1753" s="222"/>
    </row>
    <row r="1754" spans="1:11" s="1" customFormat="1" ht="96">
      <c r="A1754" s="423" t="s">
        <v>5</v>
      </c>
      <c r="B1754" s="194" t="s">
        <v>155</v>
      </c>
      <c r="C1754" s="194" t="s">
        <v>156</v>
      </c>
      <c r="D1754" s="194" t="s">
        <v>8</v>
      </c>
      <c r="E1754" s="194" t="s">
        <v>157</v>
      </c>
      <c r="F1754" s="194" t="s">
        <v>158</v>
      </c>
      <c r="G1754" s="194" t="s">
        <v>10</v>
      </c>
      <c r="H1754" s="194" t="s">
        <v>159</v>
      </c>
      <c r="I1754" s="194" t="s">
        <v>160</v>
      </c>
      <c r="J1754" s="194" t="s">
        <v>161</v>
      </c>
      <c r="K1754" s="195" t="s">
        <v>14</v>
      </c>
    </row>
    <row r="1755" spans="1:11">
      <c r="A1755" s="6">
        <v>647</v>
      </c>
      <c r="B1755" s="222" t="s">
        <v>1997</v>
      </c>
      <c r="C1755" s="217">
        <v>1</v>
      </c>
      <c r="D1755" s="217">
        <v>870</v>
      </c>
      <c r="E1755" s="241" t="s">
        <v>1720</v>
      </c>
      <c r="F1755" s="219" t="s">
        <v>1975</v>
      </c>
      <c r="G1755" s="251">
        <v>967.74</v>
      </c>
      <c r="H1755" s="251">
        <v>967.74</v>
      </c>
      <c r="I1755" s="251">
        <f t="shared" si="26"/>
        <v>0</v>
      </c>
      <c r="J1755" s="222"/>
      <c r="K1755" s="222"/>
    </row>
    <row r="1756" spans="1:11">
      <c r="A1756" s="6">
        <v>648</v>
      </c>
      <c r="B1756" s="222" t="s">
        <v>1998</v>
      </c>
      <c r="C1756" s="217">
        <v>1</v>
      </c>
      <c r="D1756" s="217">
        <v>871</v>
      </c>
      <c r="E1756" s="241" t="s">
        <v>1720</v>
      </c>
      <c r="F1756" s="219" t="s">
        <v>1975</v>
      </c>
      <c r="G1756" s="251">
        <v>774.19</v>
      </c>
      <c r="H1756" s="251">
        <v>774.19</v>
      </c>
      <c r="I1756" s="251">
        <f t="shared" si="26"/>
        <v>0</v>
      </c>
      <c r="J1756" s="222"/>
      <c r="K1756" s="222"/>
    </row>
    <row r="1757" spans="1:11">
      <c r="A1757" s="6">
        <v>649</v>
      </c>
      <c r="B1757" s="222" t="s">
        <v>1999</v>
      </c>
      <c r="C1757" s="217">
        <v>1</v>
      </c>
      <c r="D1757" s="217">
        <v>879</v>
      </c>
      <c r="E1757" s="241" t="s">
        <v>1720</v>
      </c>
      <c r="F1757" s="219">
        <v>14</v>
      </c>
      <c r="G1757" s="251">
        <v>173.97</v>
      </c>
      <c r="H1757" s="251">
        <v>173.97</v>
      </c>
      <c r="I1757" s="251">
        <f t="shared" si="26"/>
        <v>0</v>
      </c>
      <c r="J1757" s="222"/>
      <c r="K1757" s="222"/>
    </row>
    <row r="1758" spans="1:11">
      <c r="A1758" s="6">
        <v>650</v>
      </c>
      <c r="B1758" s="222" t="s">
        <v>2000</v>
      </c>
      <c r="C1758" s="217">
        <v>1</v>
      </c>
      <c r="D1758" s="217">
        <v>880</v>
      </c>
      <c r="E1758" s="241" t="s">
        <v>1720</v>
      </c>
      <c r="F1758" s="219">
        <v>14</v>
      </c>
      <c r="G1758" s="251">
        <v>167.62</v>
      </c>
      <c r="H1758" s="251">
        <v>167.62</v>
      </c>
      <c r="I1758" s="251">
        <f t="shared" si="26"/>
        <v>0</v>
      </c>
      <c r="J1758" s="222"/>
      <c r="K1758" s="222"/>
    </row>
    <row r="1759" spans="1:11">
      <c r="A1759" s="6">
        <v>651</v>
      </c>
      <c r="B1759" s="222" t="s">
        <v>2000</v>
      </c>
      <c r="C1759" s="217">
        <v>1</v>
      </c>
      <c r="D1759" s="217">
        <v>881</v>
      </c>
      <c r="E1759" s="241" t="s">
        <v>1720</v>
      </c>
      <c r="F1759" s="219">
        <v>14</v>
      </c>
      <c r="G1759" s="251">
        <v>167.62</v>
      </c>
      <c r="H1759" s="251">
        <v>167.62</v>
      </c>
      <c r="I1759" s="251">
        <f t="shared" si="26"/>
        <v>0</v>
      </c>
      <c r="J1759" s="222"/>
      <c r="K1759" s="222"/>
    </row>
    <row r="1760" spans="1:11">
      <c r="A1760" s="6">
        <v>652</v>
      </c>
      <c r="B1760" s="216" t="s">
        <v>2001</v>
      </c>
      <c r="C1760" s="217">
        <v>1</v>
      </c>
      <c r="D1760" s="217">
        <v>1097</v>
      </c>
      <c r="E1760" s="241" t="s">
        <v>1720</v>
      </c>
      <c r="F1760" s="219">
        <v>14</v>
      </c>
      <c r="G1760" s="256">
        <v>8844.7199999999993</v>
      </c>
      <c r="H1760" s="251">
        <v>8844.7199999999993</v>
      </c>
      <c r="I1760" s="251">
        <f t="shared" si="26"/>
        <v>0</v>
      </c>
      <c r="J1760" s="222"/>
      <c r="K1760" s="222"/>
    </row>
    <row r="1761" spans="1:11">
      <c r="A1761" s="6">
        <v>653</v>
      </c>
      <c r="B1761" s="222" t="s">
        <v>2002</v>
      </c>
      <c r="C1761" s="217">
        <v>1</v>
      </c>
      <c r="D1761" s="217">
        <v>1098</v>
      </c>
      <c r="E1761" s="241" t="s">
        <v>1720</v>
      </c>
      <c r="F1761" s="219">
        <v>14</v>
      </c>
      <c r="G1761" s="251">
        <v>5581.8</v>
      </c>
      <c r="H1761" s="251">
        <v>5581.8</v>
      </c>
      <c r="I1761" s="251">
        <f t="shared" si="26"/>
        <v>0</v>
      </c>
      <c r="J1761" s="222"/>
      <c r="K1761" s="222"/>
    </row>
    <row r="1762" spans="1:11">
      <c r="A1762" s="6">
        <v>654</v>
      </c>
      <c r="B1762" s="222" t="s">
        <v>1957</v>
      </c>
      <c r="C1762" s="217">
        <v>1</v>
      </c>
      <c r="D1762" s="217">
        <v>1414</v>
      </c>
      <c r="E1762" s="241" t="s">
        <v>1720</v>
      </c>
      <c r="F1762" s="219">
        <v>22</v>
      </c>
      <c r="G1762" s="251">
        <v>8000</v>
      </c>
      <c r="H1762" s="251">
        <v>6300</v>
      </c>
      <c r="I1762" s="251">
        <f t="shared" si="26"/>
        <v>1700</v>
      </c>
      <c r="J1762" s="222"/>
      <c r="K1762" s="222"/>
    </row>
    <row r="1763" spans="1:11">
      <c r="A1763" s="6">
        <v>655</v>
      </c>
      <c r="B1763" s="222" t="s">
        <v>2003</v>
      </c>
      <c r="C1763" s="217">
        <v>1</v>
      </c>
      <c r="D1763" s="217">
        <v>1416</v>
      </c>
      <c r="E1763" s="241" t="s">
        <v>1720</v>
      </c>
      <c r="F1763" s="219" t="s">
        <v>1975</v>
      </c>
      <c r="G1763" s="251">
        <v>1315</v>
      </c>
      <c r="H1763" s="251">
        <v>1227.33</v>
      </c>
      <c r="I1763" s="251">
        <f t="shared" si="26"/>
        <v>87.670000000000073</v>
      </c>
      <c r="J1763" s="222"/>
      <c r="K1763" s="222"/>
    </row>
    <row r="1764" spans="1:11">
      <c r="A1764" s="6">
        <v>656</v>
      </c>
      <c r="B1764" s="222" t="s">
        <v>2004</v>
      </c>
      <c r="C1764" s="217">
        <v>1</v>
      </c>
      <c r="D1764" s="217">
        <v>1418</v>
      </c>
      <c r="E1764" s="241" t="s">
        <v>1720</v>
      </c>
      <c r="F1764" s="219">
        <v>14</v>
      </c>
      <c r="G1764" s="251">
        <v>5145</v>
      </c>
      <c r="H1764" s="251">
        <v>4501.88</v>
      </c>
      <c r="I1764" s="251">
        <f t="shared" si="26"/>
        <v>643.11999999999989</v>
      </c>
      <c r="J1764" s="222"/>
      <c r="K1764" s="222"/>
    </row>
    <row r="1765" spans="1:11">
      <c r="A1765" s="6">
        <v>657</v>
      </c>
      <c r="B1765" s="222" t="s">
        <v>2005</v>
      </c>
      <c r="C1765" s="217">
        <v>1</v>
      </c>
      <c r="D1765" s="217">
        <v>1430</v>
      </c>
      <c r="E1765" s="241" t="s">
        <v>1720</v>
      </c>
      <c r="F1765" s="219" t="s">
        <v>1975</v>
      </c>
      <c r="G1765" s="251">
        <v>3950</v>
      </c>
      <c r="H1765" s="251">
        <v>3950</v>
      </c>
      <c r="I1765" s="251">
        <f t="shared" si="26"/>
        <v>0</v>
      </c>
      <c r="J1765" s="222"/>
      <c r="K1765" s="222"/>
    </row>
    <row r="1766" spans="1:11">
      <c r="A1766" s="6">
        <v>658</v>
      </c>
      <c r="B1766" s="222" t="s">
        <v>2006</v>
      </c>
      <c r="C1766" s="217">
        <v>1</v>
      </c>
      <c r="D1766" s="217">
        <v>1441</v>
      </c>
      <c r="E1766" s="241" t="s">
        <v>1720</v>
      </c>
      <c r="F1766" s="219" t="s">
        <v>1975</v>
      </c>
      <c r="G1766" s="256">
        <v>1470</v>
      </c>
      <c r="H1766" s="251">
        <v>1303.4000000000001</v>
      </c>
      <c r="I1766" s="251">
        <f t="shared" si="26"/>
        <v>166.59999999999991</v>
      </c>
      <c r="J1766" s="222"/>
      <c r="K1766" s="222"/>
    </row>
    <row r="1767" spans="1:11">
      <c r="A1767" s="6">
        <v>659</v>
      </c>
      <c r="B1767" s="222" t="s">
        <v>2007</v>
      </c>
      <c r="C1767" s="217">
        <v>2</v>
      </c>
      <c r="D1767" s="217">
        <v>1450</v>
      </c>
      <c r="E1767" s="241" t="s">
        <v>1720</v>
      </c>
      <c r="F1767" s="219">
        <v>33</v>
      </c>
      <c r="G1767" s="251">
        <v>17000</v>
      </c>
      <c r="H1767" s="251">
        <v>10483.33</v>
      </c>
      <c r="I1767" s="251">
        <f t="shared" si="26"/>
        <v>6516.67</v>
      </c>
      <c r="J1767" s="222"/>
      <c r="K1767" s="222"/>
    </row>
    <row r="1768" spans="1:11">
      <c r="A1768" s="6">
        <v>660</v>
      </c>
      <c r="B1768" s="222" t="s">
        <v>2008</v>
      </c>
      <c r="C1768" s="217">
        <v>2</v>
      </c>
      <c r="D1768" s="217">
        <v>1451</v>
      </c>
      <c r="E1768" s="241" t="s">
        <v>1720</v>
      </c>
      <c r="F1768" s="219">
        <v>14</v>
      </c>
      <c r="G1768" s="251">
        <v>6800</v>
      </c>
      <c r="H1768" s="251">
        <v>6800</v>
      </c>
      <c r="I1768" s="251">
        <f t="shared" si="26"/>
        <v>0</v>
      </c>
      <c r="J1768" s="222"/>
      <c r="K1768" s="222"/>
    </row>
    <row r="1769" spans="1:11">
      <c r="A1769" s="6">
        <v>661</v>
      </c>
      <c r="B1769" s="222" t="s">
        <v>2009</v>
      </c>
      <c r="C1769" s="217">
        <v>1</v>
      </c>
      <c r="D1769" s="217">
        <v>1452</v>
      </c>
      <c r="E1769" s="241" t="s">
        <v>1720</v>
      </c>
      <c r="F1769" s="219">
        <v>14</v>
      </c>
      <c r="G1769" s="251">
        <v>4000</v>
      </c>
      <c r="H1769" s="251">
        <v>4000</v>
      </c>
      <c r="I1769" s="251">
        <f t="shared" si="26"/>
        <v>0</v>
      </c>
      <c r="J1769" s="222"/>
      <c r="K1769" s="222"/>
    </row>
    <row r="1770" spans="1:11">
      <c r="A1770" s="6">
        <v>662</v>
      </c>
      <c r="B1770" s="222" t="s">
        <v>2010</v>
      </c>
      <c r="C1770" s="217">
        <v>1</v>
      </c>
      <c r="D1770" s="217">
        <v>1453</v>
      </c>
      <c r="E1770" s="241" t="s">
        <v>1720</v>
      </c>
      <c r="F1770" s="219">
        <v>14</v>
      </c>
      <c r="G1770" s="251">
        <v>2350</v>
      </c>
      <c r="H1770" s="251">
        <v>2350</v>
      </c>
      <c r="I1770" s="251">
        <f t="shared" si="26"/>
        <v>0</v>
      </c>
      <c r="J1770" s="222"/>
      <c r="K1770" s="222"/>
    </row>
    <row r="1771" spans="1:11">
      <c r="A1771" s="6">
        <v>663</v>
      </c>
      <c r="B1771" s="222" t="s">
        <v>2011</v>
      </c>
      <c r="C1771" s="217">
        <v>2</v>
      </c>
      <c r="D1771" s="217">
        <v>1454</v>
      </c>
      <c r="E1771" s="241" t="s">
        <v>1720</v>
      </c>
      <c r="F1771" s="219">
        <v>14</v>
      </c>
      <c r="G1771" s="251">
        <v>19800</v>
      </c>
      <c r="H1771" s="251">
        <v>19800</v>
      </c>
      <c r="I1771" s="251">
        <f t="shared" si="26"/>
        <v>0</v>
      </c>
      <c r="J1771" s="222"/>
      <c r="K1771" s="222"/>
    </row>
    <row r="1772" spans="1:11">
      <c r="A1772" s="6">
        <v>664</v>
      </c>
      <c r="B1772" s="222" t="s">
        <v>2012</v>
      </c>
      <c r="C1772" s="217">
        <v>1</v>
      </c>
      <c r="D1772" s="217">
        <v>1455</v>
      </c>
      <c r="E1772" s="241" t="s">
        <v>1720</v>
      </c>
      <c r="F1772" s="219">
        <v>14</v>
      </c>
      <c r="G1772" s="251">
        <v>9197</v>
      </c>
      <c r="H1772" s="251">
        <v>9197</v>
      </c>
      <c r="I1772" s="251">
        <f t="shared" si="26"/>
        <v>0</v>
      </c>
      <c r="J1772" s="222"/>
      <c r="K1772" s="222"/>
    </row>
    <row r="1773" spans="1:11">
      <c r="A1773" s="6">
        <v>665</v>
      </c>
      <c r="B1773" s="222" t="s">
        <v>1996</v>
      </c>
      <c r="C1773" s="217">
        <v>1</v>
      </c>
      <c r="D1773" s="217">
        <v>1466</v>
      </c>
      <c r="E1773" s="241" t="s">
        <v>1720</v>
      </c>
      <c r="F1773" s="219">
        <v>22</v>
      </c>
      <c r="G1773" s="251">
        <v>1176.47</v>
      </c>
      <c r="H1773" s="251">
        <v>882.31</v>
      </c>
      <c r="I1773" s="251">
        <f t="shared" si="26"/>
        <v>294.16000000000008</v>
      </c>
      <c r="J1773" s="222"/>
      <c r="K1773" s="222"/>
    </row>
    <row r="1774" spans="1:11">
      <c r="A1774" s="6">
        <v>666</v>
      </c>
      <c r="B1774" s="222" t="s">
        <v>2013</v>
      </c>
      <c r="C1774" s="217">
        <v>1</v>
      </c>
      <c r="D1774" s="217">
        <v>1489</v>
      </c>
      <c r="E1774" s="241" t="s">
        <v>1720</v>
      </c>
      <c r="F1774" s="219">
        <v>14</v>
      </c>
      <c r="G1774" s="251">
        <v>584</v>
      </c>
      <c r="H1774" s="251">
        <v>433.13</v>
      </c>
      <c r="I1774" s="251">
        <f t="shared" si="26"/>
        <v>150.87</v>
      </c>
      <c r="J1774" s="222"/>
      <c r="K1774" s="222"/>
    </row>
    <row r="1775" spans="1:11">
      <c r="A1775" s="6">
        <v>667</v>
      </c>
      <c r="B1775" s="222" t="s">
        <v>2014</v>
      </c>
      <c r="C1775" s="217">
        <v>1</v>
      </c>
      <c r="D1775" s="217">
        <v>1491</v>
      </c>
      <c r="E1775" s="241" t="s">
        <v>1720</v>
      </c>
      <c r="F1775" s="219">
        <v>14</v>
      </c>
      <c r="G1775" s="251">
        <v>739</v>
      </c>
      <c r="H1775" s="251">
        <v>640.47</v>
      </c>
      <c r="I1775" s="251">
        <f t="shared" si="26"/>
        <v>98.529999999999973</v>
      </c>
      <c r="J1775" s="222"/>
      <c r="K1775" s="222"/>
    </row>
    <row r="1776" spans="1:11">
      <c r="A1776" s="6">
        <v>668</v>
      </c>
      <c r="B1776" s="222" t="s">
        <v>1996</v>
      </c>
      <c r="C1776" s="217">
        <v>1</v>
      </c>
      <c r="D1776" s="217">
        <v>1495</v>
      </c>
      <c r="E1776" s="241" t="s">
        <v>1720</v>
      </c>
      <c r="F1776" s="219">
        <v>22</v>
      </c>
      <c r="G1776" s="251">
        <v>3350</v>
      </c>
      <c r="H1776" s="251">
        <v>1675</v>
      </c>
      <c r="I1776" s="251">
        <f t="shared" si="26"/>
        <v>1675</v>
      </c>
      <c r="J1776" s="222"/>
      <c r="K1776" s="222"/>
    </row>
    <row r="1777" spans="1:11">
      <c r="A1777" s="6">
        <v>669</v>
      </c>
      <c r="B1777" s="222" t="s">
        <v>2015</v>
      </c>
      <c r="C1777" s="217">
        <v>2</v>
      </c>
      <c r="D1777" s="217">
        <v>1496</v>
      </c>
      <c r="E1777" s="241" t="s">
        <v>1720</v>
      </c>
      <c r="F1777" s="219">
        <v>14</v>
      </c>
      <c r="G1777" s="251">
        <v>79755</v>
      </c>
      <c r="H1777" s="251">
        <v>62474.75</v>
      </c>
      <c r="I1777" s="251">
        <f t="shared" si="26"/>
        <v>17280.25</v>
      </c>
      <c r="J1777" s="222"/>
      <c r="K1777" s="222"/>
    </row>
    <row r="1778" spans="1:11">
      <c r="A1778" s="6">
        <v>670</v>
      </c>
      <c r="B1778" s="222" t="s">
        <v>2015</v>
      </c>
      <c r="C1778" s="217">
        <v>1</v>
      </c>
      <c r="D1778" s="217">
        <v>1497</v>
      </c>
      <c r="E1778" s="241" t="s">
        <v>1720</v>
      </c>
      <c r="F1778" s="219">
        <v>14</v>
      </c>
      <c r="G1778" s="251">
        <v>39876</v>
      </c>
      <c r="H1778" s="251">
        <v>31236.22</v>
      </c>
      <c r="I1778" s="251">
        <f t="shared" si="26"/>
        <v>8639.7799999999988</v>
      </c>
      <c r="J1778" s="222"/>
      <c r="K1778" s="222"/>
    </row>
    <row r="1779" spans="1:11">
      <c r="A1779" s="6">
        <v>671</v>
      </c>
      <c r="B1779" s="222" t="s">
        <v>2016</v>
      </c>
      <c r="C1779" s="217">
        <v>1</v>
      </c>
      <c r="D1779" s="217">
        <v>1498</v>
      </c>
      <c r="E1779" s="241" t="s">
        <v>1720</v>
      </c>
      <c r="F1779" s="219">
        <v>22</v>
      </c>
      <c r="G1779" s="251">
        <v>49545.919999999998</v>
      </c>
      <c r="H1779" s="251">
        <v>28901.83</v>
      </c>
      <c r="I1779" s="251">
        <f t="shared" si="26"/>
        <v>20644.089999999997</v>
      </c>
      <c r="J1779" s="222"/>
      <c r="K1779" s="222"/>
    </row>
    <row r="1780" spans="1:11">
      <c r="A1780" s="6">
        <v>672</v>
      </c>
      <c r="B1780" s="222" t="s">
        <v>2017</v>
      </c>
      <c r="C1780" s="217">
        <v>1</v>
      </c>
      <c r="D1780" s="217">
        <v>1499</v>
      </c>
      <c r="E1780" s="241" t="s">
        <v>1720</v>
      </c>
      <c r="F1780" s="219">
        <v>14</v>
      </c>
      <c r="G1780" s="251">
        <v>47897.8</v>
      </c>
      <c r="H1780" s="251">
        <v>37519.980000000003</v>
      </c>
      <c r="I1780" s="251">
        <f t="shared" si="26"/>
        <v>10377.82</v>
      </c>
      <c r="J1780" s="222"/>
      <c r="K1780" s="222"/>
    </row>
    <row r="1781" spans="1:11">
      <c r="A1781" s="6">
        <v>673</v>
      </c>
      <c r="B1781" s="222" t="s">
        <v>1992</v>
      </c>
      <c r="C1781" s="217">
        <v>3</v>
      </c>
      <c r="D1781" s="217">
        <v>1500</v>
      </c>
      <c r="E1781" s="241" t="s">
        <v>1720</v>
      </c>
      <c r="F1781" s="219">
        <v>22</v>
      </c>
      <c r="G1781" s="251">
        <v>60984</v>
      </c>
      <c r="H1781" s="251">
        <v>35574</v>
      </c>
      <c r="I1781" s="251">
        <f t="shared" si="26"/>
        <v>25410</v>
      </c>
      <c r="J1781" s="222"/>
      <c r="K1781" s="222"/>
    </row>
    <row r="1782" spans="1:11">
      <c r="A1782" s="6">
        <v>674</v>
      </c>
      <c r="B1782" s="222" t="s">
        <v>2018</v>
      </c>
      <c r="C1782" s="217">
        <v>1</v>
      </c>
      <c r="D1782" s="217">
        <v>1501</v>
      </c>
      <c r="E1782" s="241" t="s">
        <v>1720</v>
      </c>
      <c r="F1782" s="219">
        <v>22</v>
      </c>
      <c r="G1782" s="251">
        <v>1168.4100000000001</v>
      </c>
      <c r="H1782" s="251">
        <v>681.57</v>
      </c>
      <c r="I1782" s="251">
        <f t="shared" si="26"/>
        <v>486.84000000000003</v>
      </c>
      <c r="J1782" s="222"/>
      <c r="K1782" s="222"/>
    </row>
    <row r="1783" spans="1:11">
      <c r="A1783" s="6">
        <v>675</v>
      </c>
      <c r="B1783" s="222" t="s">
        <v>2019</v>
      </c>
      <c r="C1783" s="217">
        <v>2</v>
      </c>
      <c r="D1783" s="217">
        <v>1502</v>
      </c>
      <c r="E1783" s="241" t="s">
        <v>1720</v>
      </c>
      <c r="F1783" s="219">
        <v>22</v>
      </c>
      <c r="G1783" s="251">
        <v>7031.7</v>
      </c>
      <c r="H1783" s="251">
        <v>4101.88</v>
      </c>
      <c r="I1783" s="251">
        <f t="shared" si="26"/>
        <v>2929.8199999999997</v>
      </c>
      <c r="J1783" s="222"/>
      <c r="K1783" s="222"/>
    </row>
    <row r="1784" spans="1:11">
      <c r="A1784" s="6">
        <v>676</v>
      </c>
      <c r="B1784" s="222" t="s">
        <v>2020</v>
      </c>
      <c r="C1784" s="217">
        <v>1</v>
      </c>
      <c r="D1784" s="217">
        <v>1503</v>
      </c>
      <c r="E1784" s="241" t="s">
        <v>1720</v>
      </c>
      <c r="F1784" s="219">
        <v>22</v>
      </c>
      <c r="G1784" s="251">
        <v>3851.08</v>
      </c>
      <c r="H1784" s="251">
        <v>2246.42</v>
      </c>
      <c r="I1784" s="251">
        <f t="shared" si="26"/>
        <v>1604.6599999999999</v>
      </c>
      <c r="J1784" s="222"/>
      <c r="K1784" s="222"/>
    </row>
    <row r="1785" spans="1:11" s="1" customFormat="1" ht="96">
      <c r="A1785" s="423" t="s">
        <v>5</v>
      </c>
      <c r="B1785" s="194" t="s">
        <v>155</v>
      </c>
      <c r="C1785" s="194" t="s">
        <v>156</v>
      </c>
      <c r="D1785" s="194" t="s">
        <v>8</v>
      </c>
      <c r="E1785" s="194" t="s">
        <v>157</v>
      </c>
      <c r="F1785" s="194" t="s">
        <v>158</v>
      </c>
      <c r="G1785" s="194" t="s">
        <v>10</v>
      </c>
      <c r="H1785" s="194" t="s">
        <v>159</v>
      </c>
      <c r="I1785" s="194" t="s">
        <v>160</v>
      </c>
      <c r="J1785" s="194" t="s">
        <v>161</v>
      </c>
      <c r="K1785" s="195" t="s">
        <v>14</v>
      </c>
    </row>
    <row r="1786" spans="1:11">
      <c r="A1786" s="6">
        <v>677</v>
      </c>
      <c r="B1786" s="222" t="s">
        <v>2021</v>
      </c>
      <c r="C1786" s="217">
        <v>1</v>
      </c>
      <c r="D1786" s="217">
        <v>1504</v>
      </c>
      <c r="E1786" s="241" t="s">
        <v>1720</v>
      </c>
      <c r="F1786" s="219">
        <v>22</v>
      </c>
      <c r="G1786" s="251">
        <v>4174.41</v>
      </c>
      <c r="H1786" s="251">
        <v>2435.0700000000002</v>
      </c>
      <c r="I1786" s="251">
        <f t="shared" si="26"/>
        <v>1739.3399999999997</v>
      </c>
      <c r="J1786" s="222"/>
      <c r="K1786" s="222"/>
    </row>
    <row r="1787" spans="1:11">
      <c r="A1787" s="6">
        <v>678</v>
      </c>
      <c r="B1787" s="222" t="s">
        <v>2022</v>
      </c>
      <c r="C1787" s="217">
        <v>2</v>
      </c>
      <c r="D1787" s="217">
        <v>1505</v>
      </c>
      <c r="E1787" s="241" t="s">
        <v>1720</v>
      </c>
      <c r="F1787" s="219">
        <v>14</v>
      </c>
      <c r="G1787" s="251">
        <v>7000</v>
      </c>
      <c r="H1787" s="251">
        <v>5483.33</v>
      </c>
      <c r="I1787" s="251">
        <f t="shared" si="26"/>
        <v>1516.67</v>
      </c>
      <c r="J1787" s="222"/>
      <c r="K1787" s="222"/>
    </row>
    <row r="1788" spans="1:11">
      <c r="A1788" s="6">
        <v>679</v>
      </c>
      <c r="B1788" s="222" t="s">
        <v>2014</v>
      </c>
      <c r="C1788" s="217">
        <v>1</v>
      </c>
      <c r="D1788" s="217">
        <v>1506</v>
      </c>
      <c r="E1788" s="241" t="s">
        <v>1720</v>
      </c>
      <c r="F1788" s="219">
        <v>14</v>
      </c>
      <c r="G1788" s="251">
        <v>2142.9699999999998</v>
      </c>
      <c r="H1788" s="251">
        <v>1500.1</v>
      </c>
      <c r="I1788" s="251">
        <f t="shared" si="26"/>
        <v>642.86999999999989</v>
      </c>
      <c r="J1788" s="222"/>
      <c r="K1788" s="222"/>
    </row>
    <row r="1789" spans="1:11">
      <c r="A1789" s="6">
        <v>680</v>
      </c>
      <c r="B1789" s="222" t="s">
        <v>2023</v>
      </c>
      <c r="C1789" s="217">
        <v>1</v>
      </c>
      <c r="D1789" s="217">
        <v>1507</v>
      </c>
      <c r="E1789" s="241" t="s">
        <v>1720</v>
      </c>
      <c r="F1789" s="219">
        <v>14</v>
      </c>
      <c r="G1789" s="251">
        <v>3750</v>
      </c>
      <c r="H1789" s="251">
        <v>2603.13</v>
      </c>
      <c r="I1789" s="251">
        <f t="shared" si="26"/>
        <v>1146.8699999999999</v>
      </c>
      <c r="J1789" s="222"/>
      <c r="K1789" s="222"/>
    </row>
    <row r="1790" spans="1:11">
      <c r="A1790" s="6">
        <v>681</v>
      </c>
      <c r="B1790" s="222" t="s">
        <v>2024</v>
      </c>
      <c r="C1790" s="217">
        <v>1</v>
      </c>
      <c r="D1790" s="217">
        <v>1508</v>
      </c>
      <c r="E1790" s="241" t="s">
        <v>1720</v>
      </c>
      <c r="F1790" s="219">
        <v>14</v>
      </c>
      <c r="G1790" s="251">
        <v>478.91</v>
      </c>
      <c r="H1790" s="251">
        <v>310.06</v>
      </c>
      <c r="I1790" s="251">
        <f t="shared" si="26"/>
        <v>168.85000000000002</v>
      </c>
      <c r="J1790" s="222"/>
      <c r="K1790" s="222"/>
    </row>
    <row r="1791" spans="1:11">
      <c r="A1791" s="6">
        <v>682</v>
      </c>
      <c r="B1791" s="222" t="s">
        <v>2025</v>
      </c>
      <c r="C1791" s="217">
        <v>6</v>
      </c>
      <c r="D1791" s="217">
        <v>1509</v>
      </c>
      <c r="E1791" s="241" t="s">
        <v>1720</v>
      </c>
      <c r="F1791" s="219">
        <v>14</v>
      </c>
      <c r="G1791" s="251">
        <v>7718</v>
      </c>
      <c r="H1791" s="251">
        <v>4952.38</v>
      </c>
      <c r="I1791" s="251">
        <f t="shared" si="26"/>
        <v>2765.62</v>
      </c>
      <c r="J1791" s="222"/>
      <c r="K1791" s="222"/>
    </row>
    <row r="1792" spans="1:11">
      <c r="A1792" s="6">
        <v>683</v>
      </c>
      <c r="B1792" s="216" t="s">
        <v>2026</v>
      </c>
      <c r="C1792" s="217">
        <v>2</v>
      </c>
      <c r="D1792" s="217">
        <v>1706</v>
      </c>
      <c r="E1792" s="241" t="s">
        <v>1720</v>
      </c>
      <c r="F1792" s="219">
        <v>22</v>
      </c>
      <c r="G1792" s="251">
        <v>4716</v>
      </c>
      <c r="H1792" s="251">
        <v>1925.7</v>
      </c>
      <c r="I1792" s="251">
        <f t="shared" si="26"/>
        <v>2790.3</v>
      </c>
      <c r="J1792" s="222"/>
      <c r="K1792" s="222"/>
    </row>
    <row r="1793" spans="1:11">
      <c r="A1793" s="6">
        <v>684</v>
      </c>
      <c r="B1793" s="216" t="s">
        <v>2027</v>
      </c>
      <c r="C1793" s="223">
        <v>1</v>
      </c>
      <c r="D1793" s="223">
        <v>1707</v>
      </c>
      <c r="E1793" s="243" t="s">
        <v>2028</v>
      </c>
      <c r="F1793" s="237">
        <v>14</v>
      </c>
      <c r="G1793" s="256">
        <v>1975</v>
      </c>
      <c r="H1793" s="256">
        <v>1209.69</v>
      </c>
      <c r="I1793" s="256">
        <f t="shared" si="26"/>
        <v>765.31</v>
      </c>
      <c r="J1793" s="222"/>
      <c r="K1793" s="222"/>
    </row>
    <row r="1794" spans="1:11">
      <c r="A1794" s="6">
        <v>685</v>
      </c>
      <c r="B1794" s="222" t="s">
        <v>2029</v>
      </c>
      <c r="C1794" s="217">
        <v>1</v>
      </c>
      <c r="D1794" s="217">
        <v>1708</v>
      </c>
      <c r="E1794" s="244" t="s">
        <v>2030</v>
      </c>
      <c r="F1794" s="219">
        <v>22</v>
      </c>
      <c r="G1794" s="251">
        <v>330</v>
      </c>
      <c r="H1794" s="251">
        <v>143</v>
      </c>
      <c r="I1794" s="251">
        <f t="shared" si="26"/>
        <v>187</v>
      </c>
      <c r="J1794" s="222"/>
      <c r="K1794" s="222"/>
    </row>
    <row r="1795" spans="1:11">
      <c r="A1795" s="6">
        <v>686</v>
      </c>
      <c r="B1795" s="222" t="s">
        <v>1954</v>
      </c>
      <c r="C1795" s="217">
        <v>1</v>
      </c>
      <c r="D1795" s="217">
        <v>1709</v>
      </c>
      <c r="E1795" s="244" t="s">
        <v>2031</v>
      </c>
      <c r="F1795" s="219">
        <v>8</v>
      </c>
      <c r="G1795" s="251">
        <v>417.31</v>
      </c>
      <c r="H1795" s="251">
        <v>417.31</v>
      </c>
      <c r="I1795" s="251">
        <f t="shared" si="26"/>
        <v>0</v>
      </c>
      <c r="J1795" s="222"/>
      <c r="K1795" s="222"/>
    </row>
    <row r="1796" spans="1:11">
      <c r="A1796" s="6">
        <v>687</v>
      </c>
      <c r="B1796" s="222" t="s">
        <v>2032</v>
      </c>
      <c r="C1796" s="217">
        <v>1</v>
      </c>
      <c r="D1796" s="217">
        <v>1710</v>
      </c>
      <c r="E1796" s="244" t="s">
        <v>2033</v>
      </c>
      <c r="F1796" s="219">
        <v>22</v>
      </c>
      <c r="G1796" s="251">
        <v>1340</v>
      </c>
      <c r="H1796" s="251">
        <v>558.33000000000004</v>
      </c>
      <c r="I1796" s="251">
        <f t="shared" si="26"/>
        <v>781.67</v>
      </c>
      <c r="J1796" s="222"/>
      <c r="K1796" s="222"/>
    </row>
    <row r="1797" spans="1:11">
      <c r="A1797" s="6">
        <v>688</v>
      </c>
      <c r="B1797" s="222" t="s">
        <v>1992</v>
      </c>
      <c r="C1797" s="217">
        <v>2</v>
      </c>
      <c r="D1797" s="217">
        <v>1711</v>
      </c>
      <c r="E1797" s="244" t="s">
        <v>2034</v>
      </c>
      <c r="F1797" s="219">
        <v>22</v>
      </c>
      <c r="G1797" s="251">
        <v>1611.93</v>
      </c>
      <c r="H1797" s="251">
        <v>664.95</v>
      </c>
      <c r="I1797" s="251">
        <f t="shared" ref="I1797:I1863" si="27">G1797-H1797</f>
        <v>946.98</v>
      </c>
      <c r="J1797" s="222"/>
      <c r="K1797" s="222"/>
    </row>
    <row r="1798" spans="1:11">
      <c r="A1798" s="6">
        <v>689</v>
      </c>
      <c r="B1798" s="222" t="s">
        <v>2035</v>
      </c>
      <c r="C1798" s="217">
        <v>1</v>
      </c>
      <c r="D1798" s="217">
        <v>1712</v>
      </c>
      <c r="E1798" s="244" t="s">
        <v>2036</v>
      </c>
      <c r="F1798" s="219">
        <v>22</v>
      </c>
      <c r="G1798" s="251">
        <v>1199.53</v>
      </c>
      <c r="H1798" s="251">
        <v>499.83</v>
      </c>
      <c r="I1798" s="251">
        <f t="shared" si="27"/>
        <v>699.7</v>
      </c>
      <c r="J1798" s="222"/>
      <c r="K1798" s="222"/>
    </row>
    <row r="1799" spans="1:11">
      <c r="A1799" s="6">
        <v>690</v>
      </c>
      <c r="B1799" s="222" t="s">
        <v>2035</v>
      </c>
      <c r="C1799" s="217">
        <v>1</v>
      </c>
      <c r="D1799" s="217">
        <v>1713</v>
      </c>
      <c r="E1799" s="244" t="s">
        <v>2036</v>
      </c>
      <c r="F1799" s="219">
        <v>22</v>
      </c>
      <c r="G1799" s="251">
        <v>1936.74</v>
      </c>
      <c r="H1799" s="251">
        <v>807</v>
      </c>
      <c r="I1799" s="251">
        <f t="shared" si="27"/>
        <v>1129.74</v>
      </c>
      <c r="J1799" s="222"/>
      <c r="K1799" s="222"/>
    </row>
    <row r="1800" spans="1:11">
      <c r="A1800" s="6">
        <v>691</v>
      </c>
      <c r="B1800" s="222" t="s">
        <v>2037</v>
      </c>
      <c r="C1800" s="217">
        <v>1</v>
      </c>
      <c r="D1800" s="217">
        <v>1714</v>
      </c>
      <c r="E1800" s="244" t="s">
        <v>2038</v>
      </c>
      <c r="F1800" s="219">
        <v>22</v>
      </c>
      <c r="G1800" s="251">
        <v>8838.39</v>
      </c>
      <c r="H1800" s="251">
        <v>3609.01</v>
      </c>
      <c r="I1800" s="251">
        <f t="shared" si="27"/>
        <v>5229.3799999999992</v>
      </c>
      <c r="J1800" s="222"/>
      <c r="K1800" s="222"/>
    </row>
    <row r="1801" spans="1:11">
      <c r="A1801" s="6">
        <v>692</v>
      </c>
      <c r="B1801" s="222" t="s">
        <v>2039</v>
      </c>
      <c r="C1801" s="217">
        <v>1</v>
      </c>
      <c r="D1801" s="217">
        <v>1732</v>
      </c>
      <c r="E1801" s="244" t="s">
        <v>2040</v>
      </c>
      <c r="F1801" s="219">
        <v>22</v>
      </c>
      <c r="G1801" s="251">
        <v>2557.1</v>
      </c>
      <c r="H1801" s="251">
        <v>1033.53</v>
      </c>
      <c r="I1801" s="251">
        <f t="shared" si="27"/>
        <v>1523.57</v>
      </c>
      <c r="J1801" s="222"/>
      <c r="K1801" s="222"/>
    </row>
    <row r="1802" spans="1:11">
      <c r="A1802" s="6">
        <v>693</v>
      </c>
      <c r="B1802" s="222" t="s">
        <v>2041</v>
      </c>
      <c r="C1802" s="217">
        <v>1</v>
      </c>
      <c r="D1802" s="217">
        <v>1733</v>
      </c>
      <c r="E1802" s="244" t="s">
        <v>2040</v>
      </c>
      <c r="F1802" s="219">
        <v>12.5</v>
      </c>
      <c r="G1802" s="251">
        <v>545.38</v>
      </c>
      <c r="H1802" s="251">
        <v>349.04</v>
      </c>
      <c r="I1802" s="251">
        <f t="shared" si="27"/>
        <v>196.33999999999997</v>
      </c>
      <c r="J1802" s="222"/>
      <c r="K1802" s="222"/>
    </row>
    <row r="1803" spans="1:11">
      <c r="A1803" s="6">
        <v>694</v>
      </c>
      <c r="B1803" s="216" t="s">
        <v>2042</v>
      </c>
      <c r="C1803" s="223">
        <v>1</v>
      </c>
      <c r="D1803" s="223">
        <v>19392</v>
      </c>
      <c r="E1803" s="243" t="s">
        <v>2043</v>
      </c>
      <c r="F1803" s="237">
        <v>14</v>
      </c>
      <c r="G1803" s="256">
        <v>2800</v>
      </c>
      <c r="H1803" s="264">
        <v>0</v>
      </c>
      <c r="I1803" s="256">
        <f t="shared" si="27"/>
        <v>2800</v>
      </c>
      <c r="J1803" s="216"/>
      <c r="K1803" s="222"/>
    </row>
    <row r="1804" spans="1:11">
      <c r="A1804" s="6">
        <v>695</v>
      </c>
      <c r="B1804" s="216" t="s">
        <v>2044</v>
      </c>
      <c r="C1804" s="217">
        <v>1</v>
      </c>
      <c r="D1804" s="217">
        <v>1979</v>
      </c>
      <c r="E1804" s="244" t="s">
        <v>2043</v>
      </c>
      <c r="F1804" s="237">
        <v>20</v>
      </c>
      <c r="G1804" s="251">
        <v>815</v>
      </c>
      <c r="H1804" s="251">
        <v>101.88</v>
      </c>
      <c r="I1804" s="251">
        <f t="shared" si="27"/>
        <v>713.12</v>
      </c>
      <c r="J1804" s="222"/>
      <c r="K1804" s="222"/>
    </row>
    <row r="1805" spans="1:11">
      <c r="A1805" s="6">
        <v>696</v>
      </c>
      <c r="B1805" s="222" t="s">
        <v>2045</v>
      </c>
      <c r="C1805" s="217">
        <v>1</v>
      </c>
      <c r="D1805" s="217">
        <v>1747</v>
      </c>
      <c r="E1805" s="244" t="s">
        <v>2046</v>
      </c>
      <c r="F1805" s="219">
        <v>12.5</v>
      </c>
      <c r="G1805" s="251">
        <v>398.36</v>
      </c>
      <c r="H1805" s="251">
        <v>156.04</v>
      </c>
      <c r="I1805" s="251">
        <f t="shared" si="27"/>
        <v>242.32000000000002</v>
      </c>
      <c r="J1805" s="222"/>
      <c r="K1805" s="222"/>
    </row>
    <row r="1806" spans="1:11">
      <c r="A1806" s="6">
        <v>697</v>
      </c>
      <c r="B1806" s="222" t="s">
        <v>2047</v>
      </c>
      <c r="C1806" s="217">
        <v>1</v>
      </c>
      <c r="D1806" s="217">
        <v>1748</v>
      </c>
      <c r="E1806" s="244" t="s">
        <v>2048</v>
      </c>
      <c r="F1806" s="219">
        <v>14</v>
      </c>
      <c r="G1806" s="251">
        <v>3361.34</v>
      </c>
      <c r="H1806" s="251">
        <v>1862.72</v>
      </c>
      <c r="I1806" s="251">
        <f t="shared" si="27"/>
        <v>1498.6200000000001</v>
      </c>
      <c r="J1806" s="222"/>
      <c r="K1806" s="222"/>
    </row>
    <row r="1807" spans="1:11">
      <c r="A1807" s="6">
        <v>698</v>
      </c>
      <c r="B1807" s="222" t="s">
        <v>2026</v>
      </c>
      <c r="C1807" s="217">
        <v>2</v>
      </c>
      <c r="D1807" s="217">
        <v>1749</v>
      </c>
      <c r="E1807" s="244" t="s">
        <v>2049</v>
      </c>
      <c r="F1807" s="219">
        <v>14</v>
      </c>
      <c r="G1807" s="251">
        <v>4716</v>
      </c>
      <c r="H1807" s="251">
        <v>2255.8200000000002</v>
      </c>
      <c r="I1807" s="251">
        <f t="shared" si="27"/>
        <v>2460.1799999999998</v>
      </c>
      <c r="J1807" s="222"/>
      <c r="K1807" s="222"/>
    </row>
    <row r="1808" spans="1:11">
      <c r="A1808" s="6">
        <v>699</v>
      </c>
      <c r="B1808" s="222" t="s">
        <v>2014</v>
      </c>
      <c r="C1808" s="217">
        <v>1</v>
      </c>
      <c r="D1808" s="217">
        <v>1981</v>
      </c>
      <c r="E1808" s="244" t="s">
        <v>1720</v>
      </c>
      <c r="F1808" s="219">
        <v>14</v>
      </c>
      <c r="G1808" s="251">
        <v>348.84</v>
      </c>
      <c r="H1808" s="251">
        <v>39.24</v>
      </c>
      <c r="I1808" s="251">
        <f t="shared" si="27"/>
        <v>309.59999999999997</v>
      </c>
      <c r="J1808" s="222"/>
      <c r="K1808" s="222"/>
    </row>
    <row r="1809" spans="1:11">
      <c r="A1809" s="6">
        <v>700</v>
      </c>
      <c r="B1809" s="216" t="s">
        <v>2050</v>
      </c>
      <c r="C1809" s="217">
        <v>2</v>
      </c>
      <c r="D1809" s="217">
        <v>1980</v>
      </c>
      <c r="E1809" s="244" t="s">
        <v>1720</v>
      </c>
      <c r="F1809" s="219">
        <v>14</v>
      </c>
      <c r="G1809" s="256">
        <v>267.02</v>
      </c>
      <c r="H1809" s="251">
        <v>33.380000000000003</v>
      </c>
      <c r="I1809" s="251">
        <f t="shared" si="27"/>
        <v>233.64</v>
      </c>
      <c r="J1809" s="222"/>
      <c r="K1809" s="222"/>
    </row>
    <row r="1810" spans="1:11">
      <c r="A1810" s="6">
        <v>701</v>
      </c>
      <c r="B1810" s="222" t="s">
        <v>2051</v>
      </c>
      <c r="C1810" s="217">
        <v>1</v>
      </c>
      <c r="D1810" s="217">
        <v>1751</v>
      </c>
      <c r="E1810" s="244" t="s">
        <v>2052</v>
      </c>
      <c r="F1810" s="219">
        <v>14</v>
      </c>
      <c r="G1810" s="251">
        <v>730</v>
      </c>
      <c r="H1810" s="251">
        <v>387.51</v>
      </c>
      <c r="I1810" s="251">
        <f t="shared" si="27"/>
        <v>342.49</v>
      </c>
      <c r="J1810" s="222"/>
      <c r="K1810" s="222"/>
    </row>
    <row r="1811" spans="1:11">
      <c r="A1811" s="6">
        <v>702</v>
      </c>
      <c r="B1811" s="222" t="s">
        <v>2053</v>
      </c>
      <c r="C1811" s="217">
        <v>2</v>
      </c>
      <c r="D1811" s="217">
        <v>1752</v>
      </c>
      <c r="E1811" s="244" t="s">
        <v>2054</v>
      </c>
      <c r="F1811" s="219">
        <v>14</v>
      </c>
      <c r="G1811" s="251">
        <v>6861.08</v>
      </c>
      <c r="H1811" s="251">
        <v>3642.12</v>
      </c>
      <c r="I1811" s="251">
        <f t="shared" si="27"/>
        <v>3218.96</v>
      </c>
      <c r="J1811" s="222"/>
      <c r="K1811" s="222"/>
    </row>
    <row r="1812" spans="1:11">
      <c r="A1812" s="6">
        <v>703</v>
      </c>
      <c r="B1812" s="222" t="s">
        <v>2055</v>
      </c>
      <c r="C1812" s="217">
        <v>1</v>
      </c>
      <c r="D1812" s="217">
        <v>1753</v>
      </c>
      <c r="E1812" s="244" t="s">
        <v>2056</v>
      </c>
      <c r="F1812" s="219">
        <v>14</v>
      </c>
      <c r="G1812" s="251">
        <v>445.39</v>
      </c>
      <c r="H1812" s="251">
        <v>231.25</v>
      </c>
      <c r="I1812" s="251">
        <f t="shared" si="27"/>
        <v>214.14</v>
      </c>
      <c r="J1812" s="222"/>
      <c r="K1812" s="222"/>
    </row>
    <row r="1813" spans="1:11">
      <c r="A1813" s="6">
        <v>704</v>
      </c>
      <c r="B1813" s="222" t="s">
        <v>2051</v>
      </c>
      <c r="C1813" s="217">
        <v>1</v>
      </c>
      <c r="D1813" s="217">
        <v>1754</v>
      </c>
      <c r="E1813" s="244" t="s">
        <v>2057</v>
      </c>
      <c r="F1813" s="219">
        <v>14</v>
      </c>
      <c r="G1813" s="251">
        <v>730</v>
      </c>
      <c r="H1813" s="251">
        <v>378.99</v>
      </c>
      <c r="I1813" s="251">
        <f t="shared" si="27"/>
        <v>351.01</v>
      </c>
      <c r="J1813" s="222"/>
      <c r="K1813" s="222"/>
    </row>
    <row r="1814" spans="1:11">
      <c r="A1814" s="6">
        <v>705</v>
      </c>
      <c r="B1814" s="222" t="s">
        <v>2058</v>
      </c>
      <c r="C1814" s="217">
        <v>2</v>
      </c>
      <c r="D1814" s="217">
        <v>1755</v>
      </c>
      <c r="E1814" s="244" t="s">
        <v>1720</v>
      </c>
      <c r="F1814" s="219">
        <v>14</v>
      </c>
      <c r="G1814" s="251">
        <v>2800</v>
      </c>
      <c r="H1814" s="251">
        <v>1453.67</v>
      </c>
      <c r="I1814" s="251">
        <f t="shared" si="27"/>
        <v>1346.33</v>
      </c>
      <c r="J1814" s="222"/>
      <c r="K1814" s="222"/>
    </row>
    <row r="1815" spans="1:11">
      <c r="A1815" s="6">
        <v>706</v>
      </c>
      <c r="B1815" s="222" t="s">
        <v>2024</v>
      </c>
      <c r="C1815" s="217">
        <v>2</v>
      </c>
      <c r="D1815" s="217">
        <v>1757</v>
      </c>
      <c r="E1815" s="244" t="s">
        <v>2059</v>
      </c>
      <c r="F1815" s="219">
        <v>14</v>
      </c>
      <c r="G1815" s="251">
        <v>763.71</v>
      </c>
      <c r="H1815" s="251">
        <v>392.04</v>
      </c>
      <c r="I1815" s="251">
        <f t="shared" si="27"/>
        <v>371.67</v>
      </c>
      <c r="J1815" s="222"/>
      <c r="K1815" s="222"/>
    </row>
    <row r="1816" spans="1:11" s="1" customFormat="1" ht="96">
      <c r="A1816" s="423" t="s">
        <v>5</v>
      </c>
      <c r="B1816" s="194" t="s">
        <v>155</v>
      </c>
      <c r="C1816" s="194" t="s">
        <v>156</v>
      </c>
      <c r="D1816" s="194" t="s">
        <v>8</v>
      </c>
      <c r="E1816" s="194" t="s">
        <v>157</v>
      </c>
      <c r="F1816" s="194" t="s">
        <v>158</v>
      </c>
      <c r="G1816" s="194" t="s">
        <v>10</v>
      </c>
      <c r="H1816" s="194" t="s">
        <v>159</v>
      </c>
      <c r="I1816" s="194" t="s">
        <v>160</v>
      </c>
      <c r="J1816" s="194" t="s">
        <v>161</v>
      </c>
      <c r="K1816" s="195" t="s">
        <v>14</v>
      </c>
    </row>
    <row r="1817" spans="1:11">
      <c r="A1817" s="6">
        <v>707</v>
      </c>
      <c r="B1817" s="222" t="s">
        <v>2032</v>
      </c>
      <c r="C1817" s="217">
        <v>2</v>
      </c>
      <c r="D1817" s="217">
        <v>1758</v>
      </c>
      <c r="E1817" s="244" t="s">
        <v>2060</v>
      </c>
      <c r="F1817" s="219">
        <v>14</v>
      </c>
      <c r="G1817" s="251">
        <v>2880</v>
      </c>
      <c r="H1817" s="251">
        <v>1461.6</v>
      </c>
      <c r="I1817" s="251">
        <f t="shared" si="27"/>
        <v>1418.4</v>
      </c>
      <c r="J1817" s="222"/>
      <c r="K1817" s="222"/>
    </row>
    <row r="1818" spans="1:11">
      <c r="A1818" s="6">
        <v>708</v>
      </c>
      <c r="B1818" s="222" t="s">
        <v>2061</v>
      </c>
      <c r="C1818" s="217">
        <v>1</v>
      </c>
      <c r="D1818" s="217">
        <v>1759</v>
      </c>
      <c r="E1818" s="244" t="s">
        <v>2062</v>
      </c>
      <c r="F1818" s="219">
        <v>14</v>
      </c>
      <c r="G1818" s="251">
        <v>963.1</v>
      </c>
      <c r="H1818" s="251">
        <v>488.79</v>
      </c>
      <c r="I1818" s="251">
        <f t="shared" si="27"/>
        <v>474.31</v>
      </c>
      <c r="J1818" s="222"/>
      <c r="K1818" s="222"/>
    </row>
    <row r="1819" spans="1:11">
      <c r="A1819" s="6">
        <v>709</v>
      </c>
      <c r="B1819" s="222" t="s">
        <v>2063</v>
      </c>
      <c r="C1819" s="217">
        <v>1</v>
      </c>
      <c r="D1819" s="217">
        <v>1760</v>
      </c>
      <c r="E1819" s="244" t="s">
        <v>2064</v>
      </c>
      <c r="F1819" s="219">
        <v>14</v>
      </c>
      <c r="G1819" s="251">
        <v>726.3</v>
      </c>
      <c r="H1819" s="251">
        <v>368.59</v>
      </c>
      <c r="I1819" s="251">
        <f t="shared" si="27"/>
        <v>357.71</v>
      </c>
      <c r="J1819" s="222"/>
      <c r="K1819" s="222"/>
    </row>
    <row r="1820" spans="1:11">
      <c r="A1820" s="6">
        <v>710</v>
      </c>
      <c r="B1820" s="222" t="s">
        <v>2065</v>
      </c>
      <c r="C1820" s="217">
        <v>1</v>
      </c>
      <c r="D1820" s="217">
        <v>1761</v>
      </c>
      <c r="E1820" s="244" t="s">
        <v>2066</v>
      </c>
      <c r="F1820" s="219">
        <v>14</v>
      </c>
      <c r="G1820" s="251">
        <v>886.7</v>
      </c>
      <c r="H1820" s="251">
        <v>450.01</v>
      </c>
      <c r="I1820" s="251">
        <f t="shared" si="27"/>
        <v>436.69000000000005</v>
      </c>
      <c r="J1820" s="222"/>
      <c r="K1820" s="222"/>
    </row>
    <row r="1821" spans="1:11">
      <c r="A1821" s="6">
        <v>711</v>
      </c>
      <c r="B1821" s="222" t="s">
        <v>2067</v>
      </c>
      <c r="C1821" s="217">
        <v>1</v>
      </c>
      <c r="D1821" s="217">
        <v>1762</v>
      </c>
      <c r="E1821" s="244" t="s">
        <v>2068</v>
      </c>
      <c r="F1821" s="219">
        <v>14</v>
      </c>
      <c r="G1821" s="251">
        <v>1205.0999999999999</v>
      </c>
      <c r="H1821" s="251">
        <v>611.61</v>
      </c>
      <c r="I1821" s="251">
        <f t="shared" si="27"/>
        <v>593.4899999999999</v>
      </c>
      <c r="J1821" s="222"/>
      <c r="K1821" s="222"/>
    </row>
    <row r="1822" spans="1:11">
      <c r="A1822" s="6">
        <v>712</v>
      </c>
      <c r="B1822" s="222" t="s">
        <v>2069</v>
      </c>
      <c r="C1822" s="217">
        <v>1</v>
      </c>
      <c r="D1822" s="217">
        <v>1763</v>
      </c>
      <c r="E1822" s="244" t="s">
        <v>2070</v>
      </c>
      <c r="F1822" s="219">
        <v>14</v>
      </c>
      <c r="G1822" s="251">
        <v>2147.6999999999998</v>
      </c>
      <c r="H1822" s="251">
        <v>1077.44</v>
      </c>
      <c r="I1822" s="251">
        <f t="shared" si="27"/>
        <v>1070.2599999999998</v>
      </c>
      <c r="J1822" s="222"/>
      <c r="K1822" s="222"/>
    </row>
    <row r="1823" spans="1:11">
      <c r="A1823" s="6">
        <v>713</v>
      </c>
      <c r="B1823" s="222" t="s">
        <v>2071</v>
      </c>
      <c r="C1823" s="217">
        <v>2</v>
      </c>
      <c r="D1823" s="217">
        <v>1764</v>
      </c>
      <c r="E1823" s="244" t="s">
        <v>2072</v>
      </c>
      <c r="F1823" s="219">
        <v>14</v>
      </c>
      <c r="G1823" s="251">
        <v>2941.18</v>
      </c>
      <c r="H1823" s="251">
        <v>1475.47</v>
      </c>
      <c r="I1823" s="251">
        <f t="shared" si="27"/>
        <v>1465.7099999999998</v>
      </c>
      <c r="J1823" s="222"/>
      <c r="K1823" s="222"/>
    </row>
    <row r="1824" spans="1:11">
      <c r="A1824" s="6">
        <v>714</v>
      </c>
      <c r="B1824" s="222" t="s">
        <v>2024</v>
      </c>
      <c r="C1824" s="217">
        <v>1</v>
      </c>
      <c r="D1824" s="217">
        <v>1766</v>
      </c>
      <c r="E1824" s="244" t="s">
        <v>2073</v>
      </c>
      <c r="F1824" s="219">
        <v>14</v>
      </c>
      <c r="G1824" s="251">
        <v>652.99</v>
      </c>
      <c r="H1824" s="251">
        <v>331.4</v>
      </c>
      <c r="I1824" s="251">
        <f t="shared" si="27"/>
        <v>321.59000000000003</v>
      </c>
      <c r="J1824" s="222"/>
      <c r="K1824" s="222"/>
    </row>
    <row r="1825" spans="1:11">
      <c r="A1825" s="6">
        <v>715</v>
      </c>
      <c r="B1825" s="222" t="s">
        <v>2074</v>
      </c>
      <c r="C1825" s="217">
        <v>1</v>
      </c>
      <c r="D1825" s="217">
        <v>1767</v>
      </c>
      <c r="E1825" s="244" t="s">
        <v>2075</v>
      </c>
      <c r="F1825" s="219">
        <v>14</v>
      </c>
      <c r="G1825" s="251">
        <v>3195</v>
      </c>
      <c r="H1825" s="251">
        <v>1584.19</v>
      </c>
      <c r="I1825" s="251">
        <f t="shared" si="27"/>
        <v>1610.81</v>
      </c>
      <c r="J1825" s="222"/>
      <c r="K1825" s="222"/>
    </row>
    <row r="1826" spans="1:11">
      <c r="A1826" s="6">
        <v>716</v>
      </c>
      <c r="B1826" s="222" t="s">
        <v>2076</v>
      </c>
      <c r="C1826" s="217">
        <v>1</v>
      </c>
      <c r="D1826" s="217">
        <v>1768</v>
      </c>
      <c r="E1826" s="244" t="s">
        <v>2077</v>
      </c>
      <c r="F1826" s="219">
        <v>14</v>
      </c>
      <c r="G1826" s="251">
        <v>2095</v>
      </c>
      <c r="H1826" s="251">
        <v>1038.77</v>
      </c>
      <c r="I1826" s="251">
        <f t="shared" si="27"/>
        <v>1056.23</v>
      </c>
      <c r="J1826" s="222"/>
      <c r="K1826" s="222"/>
    </row>
    <row r="1827" spans="1:11">
      <c r="A1827" s="6">
        <v>717</v>
      </c>
      <c r="B1827" s="222" t="s">
        <v>2074</v>
      </c>
      <c r="C1827" s="217">
        <v>1</v>
      </c>
      <c r="D1827" s="217">
        <v>1769</v>
      </c>
      <c r="E1827" s="244" t="s">
        <v>2078</v>
      </c>
      <c r="F1827" s="219">
        <v>14</v>
      </c>
      <c r="G1827" s="251">
        <v>3195</v>
      </c>
      <c r="H1827" s="251">
        <v>1584.19</v>
      </c>
      <c r="I1827" s="251">
        <f t="shared" si="27"/>
        <v>1610.81</v>
      </c>
      <c r="J1827" s="222"/>
      <c r="K1827" s="222"/>
    </row>
    <row r="1828" spans="1:11">
      <c r="A1828" s="6">
        <v>718</v>
      </c>
      <c r="B1828" s="222" t="s">
        <v>2079</v>
      </c>
      <c r="C1828" s="217">
        <v>1</v>
      </c>
      <c r="D1828" s="217">
        <v>1774</v>
      </c>
      <c r="E1828" s="244" t="s">
        <v>2080</v>
      </c>
      <c r="F1828" s="219">
        <v>14</v>
      </c>
      <c r="G1828" s="251">
        <v>3176</v>
      </c>
      <c r="H1828" s="251">
        <v>1556.24</v>
      </c>
      <c r="I1828" s="251">
        <f t="shared" si="27"/>
        <v>1619.76</v>
      </c>
      <c r="J1828" s="222"/>
      <c r="K1828" s="222"/>
    </row>
    <row r="1829" spans="1:11">
      <c r="A1829" s="6">
        <v>719</v>
      </c>
      <c r="B1829" s="222" t="s">
        <v>2079</v>
      </c>
      <c r="C1829" s="217">
        <v>1</v>
      </c>
      <c r="D1829" s="217">
        <v>1775</v>
      </c>
      <c r="E1829" s="244" t="s">
        <v>2081</v>
      </c>
      <c r="F1829" s="219">
        <v>14</v>
      </c>
      <c r="G1829" s="251">
        <v>3255</v>
      </c>
      <c r="H1829" s="251">
        <v>1594.95</v>
      </c>
      <c r="I1829" s="251">
        <f t="shared" si="27"/>
        <v>1660.05</v>
      </c>
      <c r="J1829" s="222"/>
      <c r="K1829" s="222"/>
    </row>
    <row r="1830" spans="1:11">
      <c r="A1830" s="6">
        <v>720</v>
      </c>
      <c r="B1830" s="222" t="s">
        <v>2082</v>
      </c>
      <c r="C1830" s="217">
        <v>1</v>
      </c>
      <c r="D1830" s="217">
        <v>1176</v>
      </c>
      <c r="E1830" s="244" t="s">
        <v>2083</v>
      </c>
      <c r="F1830" s="219">
        <v>14</v>
      </c>
      <c r="G1830" s="251">
        <v>11966.33</v>
      </c>
      <c r="H1830" s="251">
        <v>5863.48</v>
      </c>
      <c r="I1830" s="251">
        <f t="shared" si="27"/>
        <v>6102.85</v>
      </c>
      <c r="J1830" s="222"/>
      <c r="K1830" s="222"/>
    </row>
    <row r="1831" spans="1:11">
      <c r="A1831" s="6">
        <v>721</v>
      </c>
      <c r="B1831" s="222" t="s">
        <v>2084</v>
      </c>
      <c r="C1831" s="217">
        <v>1</v>
      </c>
      <c r="D1831" s="217">
        <v>1798</v>
      </c>
      <c r="E1831" s="244" t="s">
        <v>2085</v>
      </c>
      <c r="F1831" s="229">
        <v>14</v>
      </c>
      <c r="G1831" s="251">
        <v>1091.2</v>
      </c>
      <c r="H1831" s="251">
        <v>582</v>
      </c>
      <c r="I1831" s="251">
        <f t="shared" si="27"/>
        <v>509.20000000000005</v>
      </c>
      <c r="J1831" s="222"/>
      <c r="K1831" s="222"/>
    </row>
    <row r="1832" spans="1:11">
      <c r="A1832" s="6">
        <v>722</v>
      </c>
      <c r="B1832" s="222" t="s">
        <v>2086</v>
      </c>
      <c r="C1832" s="217">
        <v>17</v>
      </c>
      <c r="D1832" s="217">
        <v>1799</v>
      </c>
      <c r="E1832" s="244" t="s">
        <v>2087</v>
      </c>
      <c r="F1832" s="229">
        <v>14</v>
      </c>
      <c r="G1832" s="251">
        <v>8441.2900000000009</v>
      </c>
      <c r="H1832" s="251">
        <v>8441.2900000000009</v>
      </c>
      <c r="I1832" s="251">
        <f t="shared" si="27"/>
        <v>0</v>
      </c>
      <c r="J1832" s="222"/>
      <c r="K1832" s="222"/>
    </row>
    <row r="1833" spans="1:11">
      <c r="A1833" s="6">
        <v>723</v>
      </c>
      <c r="B1833" s="222" t="s">
        <v>2086</v>
      </c>
      <c r="C1833" s="217" t="s">
        <v>2088</v>
      </c>
      <c r="D1833" s="217">
        <v>1800</v>
      </c>
      <c r="E1833" s="244" t="s">
        <v>2089</v>
      </c>
      <c r="F1833" s="229">
        <v>14</v>
      </c>
      <c r="G1833" s="251">
        <v>3778.7</v>
      </c>
      <c r="H1833" s="251">
        <v>3778.7</v>
      </c>
      <c r="I1833" s="251">
        <f t="shared" si="27"/>
        <v>0</v>
      </c>
      <c r="J1833" s="222"/>
      <c r="K1833" s="222"/>
    </row>
    <row r="1834" spans="1:11">
      <c r="A1834" s="6">
        <v>724</v>
      </c>
      <c r="B1834" s="222" t="s">
        <v>2086</v>
      </c>
      <c r="C1834" s="217">
        <v>8</v>
      </c>
      <c r="D1834" s="217">
        <v>1801</v>
      </c>
      <c r="E1834" s="244" t="s">
        <v>2090</v>
      </c>
      <c r="F1834" s="229">
        <v>14</v>
      </c>
      <c r="G1834" s="251">
        <v>3651</v>
      </c>
      <c r="H1834" s="251">
        <v>3651</v>
      </c>
      <c r="I1834" s="251">
        <f t="shared" si="27"/>
        <v>0</v>
      </c>
      <c r="J1834" s="222"/>
      <c r="K1834" s="222"/>
    </row>
    <row r="1835" spans="1:11">
      <c r="A1835" s="6">
        <v>725</v>
      </c>
      <c r="B1835" s="222" t="s">
        <v>2091</v>
      </c>
      <c r="C1835" s="217">
        <v>2</v>
      </c>
      <c r="D1835" s="217">
        <v>1803</v>
      </c>
      <c r="E1835" s="244" t="s">
        <v>2092</v>
      </c>
      <c r="F1835" s="229">
        <v>14</v>
      </c>
      <c r="G1835" s="251">
        <v>4596</v>
      </c>
      <c r="H1835" s="251">
        <v>282.33999999999997</v>
      </c>
      <c r="I1835" s="251">
        <f t="shared" si="27"/>
        <v>4313.66</v>
      </c>
      <c r="J1835" s="222"/>
      <c r="K1835" s="222"/>
    </row>
    <row r="1836" spans="1:11">
      <c r="A1836" s="6">
        <v>726</v>
      </c>
      <c r="B1836" s="222" t="s">
        <v>2093</v>
      </c>
      <c r="C1836" s="217">
        <v>1</v>
      </c>
      <c r="D1836" s="217">
        <v>1804</v>
      </c>
      <c r="E1836" s="244" t="s">
        <v>2094</v>
      </c>
      <c r="F1836" s="229">
        <v>14</v>
      </c>
      <c r="G1836" s="251">
        <v>8940</v>
      </c>
      <c r="H1836" s="251">
        <v>563.67999999999995</v>
      </c>
      <c r="I1836" s="251">
        <f t="shared" si="27"/>
        <v>8376.32</v>
      </c>
      <c r="J1836" s="222"/>
      <c r="K1836" s="222"/>
    </row>
    <row r="1837" spans="1:11">
      <c r="A1837" s="6">
        <v>727</v>
      </c>
      <c r="B1837" s="222" t="s">
        <v>2095</v>
      </c>
      <c r="C1837" s="217">
        <v>1</v>
      </c>
      <c r="D1837" s="217">
        <v>1805</v>
      </c>
      <c r="E1837" s="244" t="s">
        <v>2096</v>
      </c>
      <c r="F1837" s="229">
        <v>14</v>
      </c>
      <c r="G1837" s="251">
        <v>2980</v>
      </c>
      <c r="H1837" s="251">
        <v>183.1</v>
      </c>
      <c r="I1837" s="251">
        <f t="shared" si="27"/>
        <v>2796.9</v>
      </c>
      <c r="J1837" s="222"/>
      <c r="K1837" s="222"/>
    </row>
    <row r="1838" spans="1:11">
      <c r="A1838" s="6">
        <v>728</v>
      </c>
      <c r="B1838" s="222" t="s">
        <v>2097</v>
      </c>
      <c r="C1838" s="217">
        <v>1</v>
      </c>
      <c r="D1838" s="217">
        <v>1806</v>
      </c>
      <c r="E1838" s="244" t="s">
        <v>2098</v>
      </c>
      <c r="F1838" s="229">
        <v>14</v>
      </c>
      <c r="G1838" s="251">
        <v>2980</v>
      </c>
      <c r="H1838" s="251">
        <v>183.1</v>
      </c>
      <c r="I1838" s="251">
        <f t="shared" si="27"/>
        <v>2796.9</v>
      </c>
      <c r="J1838" s="222"/>
      <c r="K1838" s="222"/>
    </row>
    <row r="1839" spans="1:11">
      <c r="A1839" s="6">
        <v>729</v>
      </c>
      <c r="B1839" s="222" t="s">
        <v>2099</v>
      </c>
      <c r="C1839" s="217">
        <v>1</v>
      </c>
      <c r="D1839" s="217">
        <v>1807</v>
      </c>
      <c r="E1839" s="244" t="s">
        <v>2100</v>
      </c>
      <c r="F1839" s="229">
        <v>14</v>
      </c>
      <c r="G1839" s="251">
        <v>3100</v>
      </c>
      <c r="H1839" s="251">
        <v>190.44</v>
      </c>
      <c r="I1839" s="251">
        <f t="shared" si="27"/>
        <v>2909.56</v>
      </c>
      <c r="J1839" s="222"/>
      <c r="K1839" s="222"/>
    </row>
    <row r="1840" spans="1:11">
      <c r="A1840" s="6">
        <v>730</v>
      </c>
      <c r="B1840" s="222" t="s">
        <v>2101</v>
      </c>
      <c r="C1840" s="217">
        <v>1</v>
      </c>
      <c r="D1840" s="217">
        <v>1808</v>
      </c>
      <c r="E1840" s="244" t="s">
        <v>2102</v>
      </c>
      <c r="F1840" s="229">
        <v>14</v>
      </c>
      <c r="G1840" s="251">
        <v>3002.4</v>
      </c>
      <c r="H1840" s="251">
        <v>184.43</v>
      </c>
      <c r="I1840" s="251">
        <f t="shared" si="27"/>
        <v>2817.9700000000003</v>
      </c>
      <c r="J1840" s="222"/>
      <c r="K1840" s="222"/>
    </row>
    <row r="1841" spans="1:11">
      <c r="A1841" s="6">
        <v>731</v>
      </c>
      <c r="B1841" s="222" t="s">
        <v>2103</v>
      </c>
      <c r="C1841" s="217">
        <v>2</v>
      </c>
      <c r="D1841" s="217">
        <v>1809</v>
      </c>
      <c r="E1841" s="244" t="s">
        <v>2094</v>
      </c>
      <c r="F1841" s="229">
        <v>14</v>
      </c>
      <c r="G1841" s="251">
        <v>4596</v>
      </c>
      <c r="H1841" s="251">
        <v>282.33999999999997</v>
      </c>
      <c r="I1841" s="251">
        <f t="shared" si="27"/>
        <v>4313.66</v>
      </c>
      <c r="J1841" s="222"/>
      <c r="K1841" s="222"/>
    </row>
    <row r="1842" spans="1:11">
      <c r="A1842" s="6">
        <v>732</v>
      </c>
      <c r="B1842" s="222" t="s">
        <v>2104</v>
      </c>
      <c r="C1842" s="217">
        <v>2</v>
      </c>
      <c r="D1842" s="217">
        <v>1810</v>
      </c>
      <c r="E1842" s="244" t="s">
        <v>2094</v>
      </c>
      <c r="F1842" s="229">
        <v>14</v>
      </c>
      <c r="G1842" s="251">
        <v>5846</v>
      </c>
      <c r="H1842" s="251">
        <v>354.44</v>
      </c>
      <c r="I1842" s="251">
        <f t="shared" si="27"/>
        <v>5491.56</v>
      </c>
      <c r="J1842" s="222"/>
      <c r="K1842" s="222"/>
    </row>
    <row r="1843" spans="1:11">
      <c r="A1843" s="6">
        <v>733</v>
      </c>
      <c r="B1843" s="222" t="s">
        <v>2104</v>
      </c>
      <c r="C1843" s="217">
        <v>2</v>
      </c>
      <c r="D1843" s="217">
        <v>1811</v>
      </c>
      <c r="E1843" s="244" t="s">
        <v>2094</v>
      </c>
      <c r="F1843" s="229">
        <v>14</v>
      </c>
      <c r="G1843" s="251">
        <v>5846</v>
      </c>
      <c r="H1843" s="251">
        <v>354.44</v>
      </c>
      <c r="I1843" s="251">
        <f t="shared" si="27"/>
        <v>5491.56</v>
      </c>
      <c r="J1843" s="222"/>
      <c r="K1843" s="222"/>
    </row>
    <row r="1844" spans="1:11">
      <c r="A1844" s="6">
        <v>734</v>
      </c>
      <c r="B1844" s="222" t="s">
        <v>2041</v>
      </c>
      <c r="C1844" s="217">
        <v>1</v>
      </c>
      <c r="D1844" s="217">
        <v>1812</v>
      </c>
      <c r="E1844" s="244" t="s">
        <v>2105</v>
      </c>
      <c r="F1844" s="229">
        <v>12.5</v>
      </c>
      <c r="G1844" s="251">
        <v>445.54</v>
      </c>
      <c r="H1844" s="251">
        <v>398.19</v>
      </c>
      <c r="I1844" s="251">
        <f t="shared" si="27"/>
        <v>47.350000000000023</v>
      </c>
      <c r="J1844" s="222"/>
      <c r="K1844" s="222"/>
    </row>
    <row r="1845" spans="1:11">
      <c r="A1845" s="6">
        <v>735</v>
      </c>
      <c r="B1845" s="222" t="s">
        <v>2106</v>
      </c>
      <c r="C1845" s="217">
        <v>1</v>
      </c>
      <c r="D1845" s="217">
        <v>1813</v>
      </c>
      <c r="E1845" s="244" t="s">
        <v>2107</v>
      </c>
      <c r="F1845" s="229">
        <v>14</v>
      </c>
      <c r="G1845" s="251">
        <v>3960</v>
      </c>
      <c r="H1845" s="251">
        <v>230.46</v>
      </c>
      <c r="I1845" s="251">
        <f t="shared" si="27"/>
        <v>3729.54</v>
      </c>
      <c r="J1845" s="222"/>
      <c r="K1845" s="222"/>
    </row>
    <row r="1846" spans="1:11">
      <c r="A1846" s="6">
        <v>736</v>
      </c>
      <c r="B1846" s="222" t="s">
        <v>2106</v>
      </c>
      <c r="C1846" s="217">
        <v>1</v>
      </c>
      <c r="D1846" s="217">
        <v>1814</v>
      </c>
      <c r="E1846" s="244" t="s">
        <v>2108</v>
      </c>
      <c r="F1846" s="229">
        <v>14</v>
      </c>
      <c r="G1846" s="251">
        <v>3160</v>
      </c>
      <c r="H1846" s="251">
        <v>183.9</v>
      </c>
      <c r="I1846" s="251">
        <f t="shared" si="27"/>
        <v>2976.1</v>
      </c>
      <c r="J1846" s="222"/>
      <c r="K1846" s="222"/>
    </row>
    <row r="1847" spans="1:11" s="1" customFormat="1" ht="96">
      <c r="A1847" s="423" t="s">
        <v>5</v>
      </c>
      <c r="B1847" s="194" t="s">
        <v>155</v>
      </c>
      <c r="C1847" s="194" t="s">
        <v>156</v>
      </c>
      <c r="D1847" s="194" t="s">
        <v>8</v>
      </c>
      <c r="E1847" s="194" t="s">
        <v>157</v>
      </c>
      <c r="F1847" s="194" t="s">
        <v>158</v>
      </c>
      <c r="G1847" s="194" t="s">
        <v>10</v>
      </c>
      <c r="H1847" s="194" t="s">
        <v>159</v>
      </c>
      <c r="I1847" s="194" t="s">
        <v>160</v>
      </c>
      <c r="J1847" s="194" t="s">
        <v>161</v>
      </c>
      <c r="K1847" s="195" t="s">
        <v>14</v>
      </c>
    </row>
    <row r="1848" spans="1:11">
      <c r="A1848" s="6">
        <v>737</v>
      </c>
      <c r="B1848" s="222" t="s">
        <v>2106</v>
      </c>
      <c r="C1848" s="217">
        <v>1</v>
      </c>
      <c r="D1848" s="217">
        <v>1815</v>
      </c>
      <c r="E1848" s="244" t="s">
        <v>2109</v>
      </c>
      <c r="F1848" s="229">
        <v>14</v>
      </c>
      <c r="G1848" s="251">
        <v>2260</v>
      </c>
      <c r="H1848" s="251">
        <v>131.52000000000001</v>
      </c>
      <c r="I1848" s="251">
        <f t="shared" si="27"/>
        <v>2128.48</v>
      </c>
      <c r="J1848" s="222"/>
      <c r="K1848" s="222"/>
    </row>
    <row r="1849" spans="1:11">
      <c r="A1849" s="6">
        <v>738</v>
      </c>
      <c r="B1849" s="222" t="s">
        <v>2106</v>
      </c>
      <c r="C1849" s="217">
        <v>2</v>
      </c>
      <c r="D1849" s="217">
        <v>1816</v>
      </c>
      <c r="E1849" s="244" t="s">
        <v>2110</v>
      </c>
      <c r="F1849" s="229">
        <v>14</v>
      </c>
      <c r="G1849" s="251">
        <v>4030</v>
      </c>
      <c r="H1849" s="251">
        <v>234.54</v>
      </c>
      <c r="I1849" s="251">
        <f t="shared" si="27"/>
        <v>3795.46</v>
      </c>
      <c r="J1849" s="222"/>
      <c r="K1849" s="222"/>
    </row>
    <row r="1850" spans="1:11">
      <c r="A1850" s="6">
        <v>739</v>
      </c>
      <c r="B1850" s="222" t="s">
        <v>2111</v>
      </c>
      <c r="C1850" s="217">
        <v>1</v>
      </c>
      <c r="D1850" s="217">
        <v>1817</v>
      </c>
      <c r="E1850" s="244" t="s">
        <v>2112</v>
      </c>
      <c r="F1850" s="229">
        <v>14</v>
      </c>
      <c r="G1850" s="251">
        <v>3000</v>
      </c>
      <c r="H1850" s="251">
        <v>174.6</v>
      </c>
      <c r="I1850" s="251">
        <f t="shared" si="27"/>
        <v>2825.4</v>
      </c>
      <c r="J1850" s="222"/>
      <c r="K1850" s="222"/>
    </row>
    <row r="1851" spans="1:11">
      <c r="A1851" s="6">
        <v>740</v>
      </c>
      <c r="B1851" s="222" t="s">
        <v>2106</v>
      </c>
      <c r="C1851" s="217">
        <v>1</v>
      </c>
      <c r="D1851" s="217">
        <v>1818</v>
      </c>
      <c r="E1851" s="244" t="s">
        <v>2113</v>
      </c>
      <c r="F1851" s="229">
        <v>14</v>
      </c>
      <c r="G1851" s="251">
        <v>3960</v>
      </c>
      <c r="H1851" s="251">
        <v>230.46</v>
      </c>
      <c r="I1851" s="251">
        <f t="shared" si="27"/>
        <v>3729.54</v>
      </c>
      <c r="J1851" s="222"/>
      <c r="K1851" s="222"/>
    </row>
    <row r="1852" spans="1:11">
      <c r="A1852" s="6">
        <v>741</v>
      </c>
      <c r="B1852" s="222" t="s">
        <v>2106</v>
      </c>
      <c r="C1852" s="217">
        <v>1</v>
      </c>
      <c r="D1852" s="217">
        <v>1819</v>
      </c>
      <c r="E1852" s="244" t="s">
        <v>2114</v>
      </c>
      <c r="F1852" s="229">
        <v>14</v>
      </c>
      <c r="G1852" s="251">
        <v>2200</v>
      </c>
      <c r="H1852" s="251">
        <v>128.04</v>
      </c>
      <c r="I1852" s="251">
        <f t="shared" si="27"/>
        <v>2071.96</v>
      </c>
      <c r="J1852" s="222"/>
      <c r="K1852" s="222"/>
    </row>
    <row r="1853" spans="1:11">
      <c r="A1853" s="6">
        <v>742</v>
      </c>
      <c r="B1853" s="222" t="s">
        <v>2106</v>
      </c>
      <c r="C1853" s="217">
        <v>1</v>
      </c>
      <c r="D1853" s="217">
        <v>1820</v>
      </c>
      <c r="E1853" s="244" t="s">
        <v>2115</v>
      </c>
      <c r="F1853" s="229">
        <v>14</v>
      </c>
      <c r="G1853" s="251">
        <v>3160</v>
      </c>
      <c r="H1853" s="251">
        <v>183.9</v>
      </c>
      <c r="I1853" s="251">
        <f t="shared" si="27"/>
        <v>2976.1</v>
      </c>
      <c r="J1853" s="222"/>
      <c r="K1853" s="222"/>
    </row>
    <row r="1854" spans="1:11">
      <c r="A1854" s="6">
        <v>743</v>
      </c>
      <c r="B1854" s="222" t="s">
        <v>2106</v>
      </c>
      <c r="C1854" s="217">
        <v>2</v>
      </c>
      <c r="D1854" s="217">
        <v>1821</v>
      </c>
      <c r="E1854" s="244" t="s">
        <v>2116</v>
      </c>
      <c r="F1854" s="229">
        <v>14</v>
      </c>
      <c r="G1854" s="251">
        <v>4120</v>
      </c>
      <c r="H1854" s="251">
        <v>239.76</v>
      </c>
      <c r="I1854" s="251">
        <f t="shared" si="27"/>
        <v>3880.24</v>
      </c>
      <c r="J1854" s="222"/>
      <c r="K1854" s="222"/>
    </row>
    <row r="1855" spans="1:11">
      <c r="A1855" s="6">
        <v>744</v>
      </c>
      <c r="B1855" s="222" t="s">
        <v>2117</v>
      </c>
      <c r="C1855" s="217">
        <v>1</v>
      </c>
      <c r="D1855" s="217">
        <v>1822</v>
      </c>
      <c r="E1855" s="244" t="s">
        <v>2118</v>
      </c>
      <c r="F1855" s="229">
        <v>14</v>
      </c>
      <c r="G1855" s="251">
        <v>377.18</v>
      </c>
      <c r="H1855" s="251">
        <v>21.96</v>
      </c>
      <c r="I1855" s="251">
        <f t="shared" si="27"/>
        <v>355.22</v>
      </c>
      <c r="J1855" s="222"/>
      <c r="K1855" s="222"/>
    </row>
    <row r="1856" spans="1:11">
      <c r="A1856" s="6">
        <v>745</v>
      </c>
      <c r="B1856" s="222" t="s">
        <v>2021</v>
      </c>
      <c r="C1856" s="217">
        <v>1</v>
      </c>
      <c r="D1856" s="217">
        <v>1824</v>
      </c>
      <c r="E1856" s="244" t="s">
        <v>2119</v>
      </c>
      <c r="F1856" s="229">
        <v>22</v>
      </c>
      <c r="G1856" s="251">
        <v>3550</v>
      </c>
      <c r="H1856" s="251">
        <v>1183.33</v>
      </c>
      <c r="I1856" s="251">
        <f t="shared" si="27"/>
        <v>2366.67</v>
      </c>
      <c r="J1856" s="222"/>
      <c r="K1856" s="222"/>
    </row>
    <row r="1857" spans="1:11">
      <c r="A1857" s="6">
        <v>746</v>
      </c>
      <c r="B1857" s="222" t="s">
        <v>2120</v>
      </c>
      <c r="C1857" s="217">
        <v>1</v>
      </c>
      <c r="D1857" s="217">
        <v>1828</v>
      </c>
      <c r="E1857" s="244" t="s">
        <v>2121</v>
      </c>
      <c r="F1857" s="219">
        <v>14</v>
      </c>
      <c r="G1857" s="251">
        <v>900</v>
      </c>
      <c r="H1857" s="251">
        <v>49.47</v>
      </c>
      <c r="I1857" s="251">
        <f t="shared" si="27"/>
        <v>850.53</v>
      </c>
      <c r="J1857" s="222"/>
      <c r="K1857" s="222"/>
    </row>
    <row r="1858" spans="1:11">
      <c r="A1858" s="6">
        <v>747</v>
      </c>
      <c r="B1858" s="222" t="s">
        <v>2122</v>
      </c>
      <c r="C1858" s="217">
        <v>1</v>
      </c>
      <c r="D1858" s="217">
        <v>1829</v>
      </c>
      <c r="E1858" s="244" t="s">
        <v>2123</v>
      </c>
      <c r="F1858" s="219">
        <v>14</v>
      </c>
      <c r="G1858" s="251">
        <v>1300</v>
      </c>
      <c r="H1858" s="251">
        <v>70.41</v>
      </c>
      <c r="I1858" s="251">
        <f t="shared" si="27"/>
        <v>1229.5899999999999</v>
      </c>
      <c r="J1858" s="222"/>
      <c r="K1858" s="222"/>
    </row>
    <row r="1859" spans="1:11">
      <c r="A1859" s="6">
        <v>748</v>
      </c>
      <c r="B1859" s="222" t="s">
        <v>2124</v>
      </c>
      <c r="C1859" s="217">
        <v>1</v>
      </c>
      <c r="D1859" s="217">
        <v>1830</v>
      </c>
      <c r="E1859" s="244" t="s">
        <v>2125</v>
      </c>
      <c r="F1859" s="219">
        <v>14</v>
      </c>
      <c r="G1859" s="251">
        <v>3150</v>
      </c>
      <c r="H1859" s="251">
        <v>170.62</v>
      </c>
      <c r="I1859" s="251">
        <f t="shared" si="27"/>
        <v>2979.38</v>
      </c>
      <c r="J1859" s="222"/>
      <c r="K1859" s="222"/>
    </row>
    <row r="1860" spans="1:11">
      <c r="A1860" s="6">
        <v>749</v>
      </c>
      <c r="B1860" s="222" t="s">
        <v>2126</v>
      </c>
      <c r="C1860" s="217">
        <v>2</v>
      </c>
      <c r="D1860" s="217">
        <v>1833</v>
      </c>
      <c r="E1860" s="244" t="s">
        <v>2127</v>
      </c>
      <c r="F1860" s="219">
        <v>14</v>
      </c>
      <c r="G1860" s="251">
        <v>5821</v>
      </c>
      <c r="H1860" s="251">
        <v>248.01</v>
      </c>
      <c r="I1860" s="251">
        <f t="shared" si="27"/>
        <v>5572.99</v>
      </c>
      <c r="J1860" s="222"/>
      <c r="K1860" s="222"/>
    </row>
    <row r="1861" spans="1:11">
      <c r="A1861" s="6">
        <v>750</v>
      </c>
      <c r="B1861" s="222" t="s">
        <v>2126</v>
      </c>
      <c r="C1861" s="217">
        <v>1</v>
      </c>
      <c r="D1861" s="217">
        <v>1837</v>
      </c>
      <c r="E1861" s="244" t="s">
        <v>2128</v>
      </c>
      <c r="F1861" s="219">
        <v>14</v>
      </c>
      <c r="G1861" s="251">
        <v>3280</v>
      </c>
      <c r="H1861" s="251">
        <v>143.19</v>
      </c>
      <c r="I1861" s="251">
        <f t="shared" si="27"/>
        <v>3136.81</v>
      </c>
      <c r="J1861" s="222"/>
      <c r="K1861" s="222"/>
    </row>
    <row r="1862" spans="1:11">
      <c r="A1862" s="6">
        <v>751</v>
      </c>
      <c r="B1862" s="222" t="s">
        <v>2126</v>
      </c>
      <c r="C1862" s="217">
        <v>2</v>
      </c>
      <c r="D1862" s="217">
        <v>1839</v>
      </c>
      <c r="E1862" s="244" t="s">
        <v>2129</v>
      </c>
      <c r="F1862" s="219">
        <v>14</v>
      </c>
      <c r="G1862" s="256">
        <v>4863</v>
      </c>
      <c r="H1862" s="251">
        <v>180.82</v>
      </c>
      <c r="I1862" s="251">
        <f t="shared" si="27"/>
        <v>4682.18</v>
      </c>
      <c r="J1862" s="222"/>
      <c r="K1862" s="222"/>
    </row>
    <row r="1863" spans="1:11">
      <c r="A1863" s="6">
        <v>752</v>
      </c>
      <c r="B1863" s="222" t="s">
        <v>1996</v>
      </c>
      <c r="C1863" s="217">
        <v>1</v>
      </c>
      <c r="D1863" s="217">
        <v>1840</v>
      </c>
      <c r="E1863" s="244" t="s">
        <v>2130</v>
      </c>
      <c r="F1863" s="219">
        <v>14</v>
      </c>
      <c r="G1863" s="251">
        <v>667</v>
      </c>
      <c r="H1863" s="251">
        <v>35.049999999999997</v>
      </c>
      <c r="I1863" s="251">
        <f t="shared" si="27"/>
        <v>631.95000000000005</v>
      </c>
      <c r="J1863" s="222"/>
      <c r="K1863" s="222"/>
    </row>
    <row r="1864" spans="1:11">
      <c r="A1864" s="6">
        <v>753</v>
      </c>
      <c r="B1864" s="222" t="s">
        <v>2122</v>
      </c>
      <c r="C1864" s="217">
        <v>1</v>
      </c>
      <c r="D1864" s="217">
        <v>1841</v>
      </c>
      <c r="E1864" s="244" t="s">
        <v>2131</v>
      </c>
      <c r="F1864" s="219">
        <v>14</v>
      </c>
      <c r="G1864" s="251">
        <v>1300</v>
      </c>
      <c r="H1864" s="251">
        <v>67.25</v>
      </c>
      <c r="I1864" s="251">
        <f t="shared" ref="I1864:I1929" si="28">G1864-H1864</f>
        <v>1232.75</v>
      </c>
      <c r="J1864" s="222"/>
      <c r="K1864" s="222"/>
    </row>
    <row r="1865" spans="1:11">
      <c r="A1865" s="6">
        <v>754</v>
      </c>
      <c r="B1865" s="222" t="s">
        <v>2124</v>
      </c>
      <c r="C1865" s="217">
        <v>1</v>
      </c>
      <c r="D1865" s="217">
        <v>1842</v>
      </c>
      <c r="E1865" s="244" t="s">
        <v>2132</v>
      </c>
      <c r="F1865" s="219">
        <v>14</v>
      </c>
      <c r="G1865" s="251">
        <v>3150</v>
      </c>
      <c r="H1865" s="251">
        <v>162.99</v>
      </c>
      <c r="I1865" s="251">
        <f t="shared" si="28"/>
        <v>2987.01</v>
      </c>
      <c r="J1865" s="222"/>
      <c r="K1865" s="222"/>
    </row>
    <row r="1866" spans="1:11">
      <c r="A1866" s="6">
        <v>755</v>
      </c>
      <c r="B1866" s="222" t="s">
        <v>2133</v>
      </c>
      <c r="C1866" s="217">
        <v>1</v>
      </c>
      <c r="D1866" s="217">
        <v>1843</v>
      </c>
      <c r="E1866" s="244" t="s">
        <v>2134</v>
      </c>
      <c r="F1866" s="219">
        <v>14</v>
      </c>
      <c r="G1866" s="251">
        <v>2450</v>
      </c>
      <c r="H1866" s="251">
        <v>274.5</v>
      </c>
      <c r="I1866" s="251">
        <f t="shared" si="28"/>
        <v>2175.5</v>
      </c>
      <c r="J1866" s="222"/>
      <c r="K1866" s="222"/>
    </row>
    <row r="1867" spans="1:11">
      <c r="A1867" s="6">
        <v>756</v>
      </c>
      <c r="B1867" s="222" t="s">
        <v>2124</v>
      </c>
      <c r="C1867" s="217">
        <v>1</v>
      </c>
      <c r="D1867" s="217">
        <v>1844</v>
      </c>
      <c r="E1867" s="244" t="s">
        <v>2135</v>
      </c>
      <c r="F1867" s="219">
        <v>14</v>
      </c>
      <c r="G1867" s="251">
        <v>4000</v>
      </c>
      <c r="H1867" s="251">
        <v>448.13</v>
      </c>
      <c r="I1867" s="251">
        <f t="shared" si="28"/>
        <v>3551.87</v>
      </c>
      <c r="J1867" s="222"/>
      <c r="K1867" s="222"/>
    </row>
    <row r="1868" spans="1:11">
      <c r="A1868" s="6">
        <v>757</v>
      </c>
      <c r="B1868" s="222" t="s">
        <v>2136</v>
      </c>
      <c r="C1868" s="217">
        <v>1</v>
      </c>
      <c r="D1868" s="217">
        <v>1846</v>
      </c>
      <c r="E1868" s="244" t="s">
        <v>2137</v>
      </c>
      <c r="F1868" s="219">
        <v>20</v>
      </c>
      <c r="G1868" s="251">
        <v>495.79</v>
      </c>
      <c r="H1868" s="251">
        <v>120</v>
      </c>
      <c r="I1868" s="251">
        <f t="shared" si="28"/>
        <v>375.79</v>
      </c>
      <c r="J1868" s="222"/>
      <c r="K1868" s="222"/>
    </row>
    <row r="1869" spans="1:11">
      <c r="A1869" s="6">
        <v>758</v>
      </c>
      <c r="B1869" s="222" t="s">
        <v>2124</v>
      </c>
      <c r="C1869" s="217">
        <v>1</v>
      </c>
      <c r="D1869" s="217">
        <v>1849</v>
      </c>
      <c r="E1869" s="244" t="s">
        <v>2138</v>
      </c>
      <c r="F1869" s="219">
        <v>14</v>
      </c>
      <c r="G1869" s="251">
        <v>3970</v>
      </c>
      <c r="H1869" s="251">
        <v>438.36</v>
      </c>
      <c r="I1869" s="251">
        <f t="shared" si="28"/>
        <v>3531.64</v>
      </c>
      <c r="J1869" s="222"/>
      <c r="K1869" s="222"/>
    </row>
    <row r="1870" spans="1:11">
      <c r="A1870" s="6">
        <v>759</v>
      </c>
      <c r="B1870" s="222" t="s">
        <v>2139</v>
      </c>
      <c r="C1870" s="217">
        <v>1</v>
      </c>
      <c r="D1870" s="217">
        <v>1850</v>
      </c>
      <c r="E1870" s="244" t="s">
        <v>2140</v>
      </c>
      <c r="F1870" s="219">
        <v>14</v>
      </c>
      <c r="G1870" s="251">
        <v>3000</v>
      </c>
      <c r="H1870" s="251">
        <v>331.25</v>
      </c>
      <c r="I1870" s="251">
        <f t="shared" si="28"/>
        <v>2668.75</v>
      </c>
      <c r="J1870" s="222"/>
      <c r="K1870" s="222"/>
    </row>
    <row r="1871" spans="1:11">
      <c r="A1871" s="6">
        <v>760</v>
      </c>
      <c r="B1871" s="222" t="s">
        <v>2141</v>
      </c>
      <c r="C1871" s="217">
        <v>1</v>
      </c>
      <c r="D1871" s="217">
        <v>1851</v>
      </c>
      <c r="E1871" s="244" t="s">
        <v>2142</v>
      </c>
      <c r="F1871" s="219">
        <v>14</v>
      </c>
      <c r="G1871" s="251">
        <v>4000</v>
      </c>
      <c r="H1871" s="251">
        <v>441.67</v>
      </c>
      <c r="I1871" s="251">
        <f t="shared" si="28"/>
        <v>3558.33</v>
      </c>
      <c r="J1871" s="222"/>
      <c r="K1871" s="222"/>
    </row>
    <row r="1872" spans="1:11">
      <c r="A1872" s="6">
        <v>761</v>
      </c>
      <c r="B1872" s="222" t="s">
        <v>2143</v>
      </c>
      <c r="C1872" s="217">
        <v>1</v>
      </c>
      <c r="D1872" s="217">
        <v>1852</v>
      </c>
      <c r="E1872" s="244" t="s">
        <v>2144</v>
      </c>
      <c r="F1872" s="219">
        <v>14</v>
      </c>
      <c r="G1872" s="251">
        <v>3780</v>
      </c>
      <c r="H1872" s="251">
        <v>417.39</v>
      </c>
      <c r="I1872" s="251">
        <f t="shared" si="28"/>
        <v>3362.61</v>
      </c>
      <c r="J1872" s="222"/>
      <c r="K1872" s="222"/>
    </row>
    <row r="1873" spans="1:11">
      <c r="A1873" s="6">
        <v>762</v>
      </c>
      <c r="B1873" s="222" t="s">
        <v>2124</v>
      </c>
      <c r="C1873" s="217">
        <v>1</v>
      </c>
      <c r="D1873" s="217">
        <v>1853</v>
      </c>
      <c r="E1873" s="244" t="s">
        <v>2145</v>
      </c>
      <c r="F1873" s="219">
        <v>14</v>
      </c>
      <c r="G1873" s="251">
        <v>2080</v>
      </c>
      <c r="H1873" s="251">
        <v>229.68</v>
      </c>
      <c r="I1873" s="251">
        <f t="shared" si="28"/>
        <v>1850.32</v>
      </c>
      <c r="J1873" s="222"/>
      <c r="K1873" s="222"/>
    </row>
    <row r="1874" spans="1:11">
      <c r="A1874" s="6">
        <v>763</v>
      </c>
      <c r="B1874" s="222" t="s">
        <v>2146</v>
      </c>
      <c r="C1874" s="217">
        <v>1</v>
      </c>
      <c r="D1874" s="217">
        <v>1858</v>
      </c>
      <c r="E1874" s="244" t="s">
        <v>2147</v>
      </c>
      <c r="F1874" s="219">
        <v>14</v>
      </c>
      <c r="G1874" s="251">
        <v>3300</v>
      </c>
      <c r="H1874" s="251">
        <v>788.04</v>
      </c>
      <c r="I1874" s="251">
        <f t="shared" si="28"/>
        <v>2511.96</v>
      </c>
      <c r="J1874" s="222"/>
      <c r="K1874" s="222"/>
    </row>
    <row r="1875" spans="1:11">
      <c r="A1875" s="6">
        <v>764</v>
      </c>
      <c r="B1875" s="222" t="s">
        <v>2148</v>
      </c>
      <c r="C1875" s="217">
        <v>1</v>
      </c>
      <c r="D1875" s="217">
        <v>1860</v>
      </c>
      <c r="E1875" s="244" t="s">
        <v>2149</v>
      </c>
      <c r="F1875" s="219">
        <v>14</v>
      </c>
      <c r="G1875" s="251">
        <v>5620.2</v>
      </c>
      <c r="H1875" s="251">
        <v>656.92</v>
      </c>
      <c r="I1875" s="251">
        <f t="shared" si="28"/>
        <v>4963.28</v>
      </c>
      <c r="J1875" s="222"/>
      <c r="K1875" s="222"/>
    </row>
    <row r="1876" spans="1:11">
      <c r="A1876" s="6">
        <v>765</v>
      </c>
      <c r="B1876" s="222" t="s">
        <v>2124</v>
      </c>
      <c r="C1876" s="217">
        <v>1</v>
      </c>
      <c r="D1876" s="217">
        <v>1861</v>
      </c>
      <c r="E1876" s="244" t="s">
        <v>2150</v>
      </c>
      <c r="F1876" s="219">
        <v>14</v>
      </c>
      <c r="G1876" s="251">
        <v>4450</v>
      </c>
      <c r="H1876" s="251">
        <v>516.54999999999995</v>
      </c>
      <c r="I1876" s="251">
        <f t="shared" si="28"/>
        <v>3933.45</v>
      </c>
      <c r="J1876" s="222"/>
      <c r="K1876" s="222"/>
    </row>
    <row r="1877" spans="1:11">
      <c r="A1877" s="6">
        <v>766</v>
      </c>
      <c r="B1877" s="222" t="s">
        <v>2151</v>
      </c>
      <c r="C1877" s="217">
        <v>1</v>
      </c>
      <c r="D1877" s="217">
        <v>1864</v>
      </c>
      <c r="E1877" s="244" t="s">
        <v>2152</v>
      </c>
      <c r="F1877" s="229">
        <v>5</v>
      </c>
      <c r="G1877" s="251">
        <v>945.1</v>
      </c>
      <c r="H1877" s="251">
        <v>225.7</v>
      </c>
      <c r="I1877" s="251">
        <f t="shared" si="28"/>
        <v>719.40000000000009</v>
      </c>
      <c r="J1877" s="222"/>
      <c r="K1877" s="222"/>
    </row>
    <row r="1878" spans="1:11" s="1" customFormat="1" ht="96">
      <c r="A1878" s="423" t="s">
        <v>5</v>
      </c>
      <c r="B1878" s="194" t="s">
        <v>155</v>
      </c>
      <c r="C1878" s="194" t="s">
        <v>156</v>
      </c>
      <c r="D1878" s="194" t="s">
        <v>8</v>
      </c>
      <c r="E1878" s="194" t="s">
        <v>157</v>
      </c>
      <c r="F1878" s="194" t="s">
        <v>158</v>
      </c>
      <c r="G1878" s="194" t="s">
        <v>10</v>
      </c>
      <c r="H1878" s="194" t="s">
        <v>159</v>
      </c>
      <c r="I1878" s="194" t="s">
        <v>160</v>
      </c>
      <c r="J1878" s="194" t="s">
        <v>161</v>
      </c>
      <c r="K1878" s="195" t="s">
        <v>14</v>
      </c>
    </row>
    <row r="1879" spans="1:11">
      <c r="A1879" s="6">
        <v>767</v>
      </c>
      <c r="B1879" s="222" t="s">
        <v>2153</v>
      </c>
      <c r="C1879" s="217">
        <v>1</v>
      </c>
      <c r="D1879" s="217">
        <v>1880</v>
      </c>
      <c r="E1879" s="245" t="s">
        <v>1720</v>
      </c>
      <c r="F1879" s="219">
        <v>14</v>
      </c>
      <c r="G1879" s="251">
        <v>2810</v>
      </c>
      <c r="H1879" s="251">
        <v>124.94</v>
      </c>
      <c r="I1879" s="251">
        <f t="shared" si="28"/>
        <v>2685.06</v>
      </c>
      <c r="J1879" s="222"/>
      <c r="K1879" s="222"/>
    </row>
    <row r="1880" spans="1:11">
      <c r="A1880" s="6">
        <v>768</v>
      </c>
      <c r="B1880" s="222" t="s">
        <v>2154</v>
      </c>
      <c r="C1880" s="217">
        <v>1</v>
      </c>
      <c r="D1880" s="217">
        <v>1885</v>
      </c>
      <c r="E1880" s="245" t="s">
        <v>1720</v>
      </c>
      <c r="F1880" s="219">
        <v>14</v>
      </c>
      <c r="G1880" s="251">
        <v>3900</v>
      </c>
      <c r="H1880" s="251">
        <v>170.24</v>
      </c>
      <c r="I1880" s="251">
        <f t="shared" si="28"/>
        <v>3729.76</v>
      </c>
      <c r="J1880" s="222"/>
      <c r="K1880" s="222"/>
    </row>
    <row r="1881" spans="1:11">
      <c r="A1881" s="6">
        <v>769</v>
      </c>
      <c r="B1881" s="222" t="s">
        <v>2155</v>
      </c>
      <c r="C1881" s="217">
        <v>1</v>
      </c>
      <c r="D1881" s="217">
        <v>1887</v>
      </c>
      <c r="E1881" s="245" t="s">
        <v>1720</v>
      </c>
      <c r="F1881" s="219">
        <v>20</v>
      </c>
      <c r="G1881" s="251">
        <v>2920</v>
      </c>
      <c r="H1881" s="251">
        <v>127.44</v>
      </c>
      <c r="I1881" s="251">
        <f t="shared" si="28"/>
        <v>2792.56</v>
      </c>
      <c r="J1881" s="222"/>
      <c r="K1881" s="222"/>
    </row>
    <row r="1882" spans="1:11">
      <c r="A1882" s="6">
        <v>770</v>
      </c>
      <c r="B1882" s="222" t="s">
        <v>2156</v>
      </c>
      <c r="C1882" s="217">
        <v>1</v>
      </c>
      <c r="D1882" s="217">
        <v>1882</v>
      </c>
      <c r="E1882" s="245" t="s">
        <v>1720</v>
      </c>
      <c r="F1882" s="219">
        <v>14</v>
      </c>
      <c r="G1882" s="251">
        <v>3360</v>
      </c>
      <c r="H1882" s="251">
        <v>146.66</v>
      </c>
      <c r="I1882" s="251">
        <f t="shared" si="28"/>
        <v>3213.34</v>
      </c>
      <c r="J1882" s="222"/>
      <c r="K1882" s="222"/>
    </row>
    <row r="1883" spans="1:11">
      <c r="A1883" s="6">
        <v>771</v>
      </c>
      <c r="B1883" s="222" t="s">
        <v>2157</v>
      </c>
      <c r="C1883" s="217">
        <v>1</v>
      </c>
      <c r="D1883" s="217">
        <v>1881</v>
      </c>
      <c r="E1883" s="245" t="s">
        <v>1720</v>
      </c>
      <c r="F1883" s="219">
        <v>14</v>
      </c>
      <c r="G1883" s="251">
        <v>3300</v>
      </c>
      <c r="H1883" s="251">
        <v>146.71</v>
      </c>
      <c r="I1883" s="251">
        <f t="shared" si="28"/>
        <v>3153.29</v>
      </c>
      <c r="J1883" s="222"/>
      <c r="K1883" s="222"/>
    </row>
    <row r="1884" spans="1:11">
      <c r="A1884" s="6">
        <v>772</v>
      </c>
      <c r="B1884" s="222" t="s">
        <v>2158</v>
      </c>
      <c r="C1884" s="217">
        <v>1</v>
      </c>
      <c r="D1884" s="217">
        <v>1889</v>
      </c>
      <c r="E1884" s="245" t="s">
        <v>1720</v>
      </c>
      <c r="F1884" s="219">
        <v>20</v>
      </c>
      <c r="G1884" s="251">
        <v>3100</v>
      </c>
      <c r="H1884" s="251">
        <v>137.82</v>
      </c>
      <c r="I1884" s="251">
        <f t="shared" si="28"/>
        <v>2962.18</v>
      </c>
      <c r="J1884" s="222"/>
      <c r="K1884" s="222"/>
    </row>
    <row r="1885" spans="1:11">
      <c r="A1885" s="6">
        <v>773</v>
      </c>
      <c r="B1885" s="222" t="s">
        <v>2159</v>
      </c>
      <c r="C1885" s="217">
        <v>1</v>
      </c>
      <c r="D1885" s="217">
        <v>1919</v>
      </c>
      <c r="E1885" s="245" t="s">
        <v>1720</v>
      </c>
      <c r="F1885" s="219">
        <v>20</v>
      </c>
      <c r="G1885" s="251">
        <v>2830</v>
      </c>
      <c r="H1885" s="251">
        <v>125.81</v>
      </c>
      <c r="I1885" s="251">
        <f t="shared" si="28"/>
        <v>2704.19</v>
      </c>
      <c r="J1885" s="222"/>
      <c r="K1885" s="222"/>
    </row>
    <row r="1886" spans="1:11">
      <c r="A1886" s="6">
        <v>774</v>
      </c>
      <c r="B1886" s="222" t="s">
        <v>2159</v>
      </c>
      <c r="C1886" s="217">
        <v>1</v>
      </c>
      <c r="D1886" s="217">
        <v>1921</v>
      </c>
      <c r="E1886" s="245" t="s">
        <v>1720</v>
      </c>
      <c r="F1886" s="219">
        <v>20</v>
      </c>
      <c r="G1886" s="251">
        <v>2900</v>
      </c>
      <c r="H1886" s="251">
        <v>128.93</v>
      </c>
      <c r="I1886" s="251">
        <f t="shared" si="28"/>
        <v>2771.07</v>
      </c>
      <c r="J1886" s="222"/>
      <c r="K1886" s="222"/>
    </row>
    <row r="1887" spans="1:11">
      <c r="A1887" s="6">
        <v>775</v>
      </c>
      <c r="B1887" s="222" t="s">
        <v>2160</v>
      </c>
      <c r="C1887" s="217">
        <v>1</v>
      </c>
      <c r="D1887" s="217">
        <v>1918</v>
      </c>
      <c r="E1887" s="245" t="s">
        <v>1720</v>
      </c>
      <c r="F1887" s="219">
        <v>20</v>
      </c>
      <c r="G1887" s="251">
        <v>2450</v>
      </c>
      <c r="H1887" s="251">
        <v>108.94</v>
      </c>
      <c r="I1887" s="251">
        <f t="shared" si="28"/>
        <v>2341.06</v>
      </c>
      <c r="J1887" s="222"/>
      <c r="K1887" s="222"/>
    </row>
    <row r="1888" spans="1:11">
      <c r="A1888" s="6">
        <v>776</v>
      </c>
      <c r="B1888" s="222" t="s">
        <v>2161</v>
      </c>
      <c r="C1888" s="217">
        <v>1</v>
      </c>
      <c r="D1888" s="217">
        <v>1917</v>
      </c>
      <c r="E1888" s="245" t="s">
        <v>1720</v>
      </c>
      <c r="F1888" s="219">
        <v>14</v>
      </c>
      <c r="G1888" s="251">
        <v>3000</v>
      </c>
      <c r="H1888" s="251">
        <v>133.38</v>
      </c>
      <c r="I1888" s="251">
        <f t="shared" si="28"/>
        <v>2866.62</v>
      </c>
      <c r="J1888" s="222"/>
      <c r="K1888" s="222"/>
    </row>
    <row r="1889" spans="1:11">
      <c r="A1889" s="6">
        <v>777</v>
      </c>
      <c r="B1889" s="222" t="s">
        <v>2124</v>
      </c>
      <c r="C1889" s="217">
        <v>3</v>
      </c>
      <c r="D1889" s="217">
        <v>1920</v>
      </c>
      <c r="E1889" s="245" t="s">
        <v>1720</v>
      </c>
      <c r="F1889" s="219">
        <v>14</v>
      </c>
      <c r="G1889" s="251">
        <v>2790</v>
      </c>
      <c r="H1889" s="251">
        <v>84.47</v>
      </c>
      <c r="I1889" s="251">
        <f t="shared" si="28"/>
        <v>2705.53</v>
      </c>
      <c r="J1889" s="222"/>
      <c r="K1889" s="222"/>
    </row>
    <row r="1890" spans="1:11">
      <c r="A1890" s="6">
        <v>778</v>
      </c>
      <c r="B1890" s="222" t="s">
        <v>2153</v>
      </c>
      <c r="C1890" s="217">
        <v>11</v>
      </c>
      <c r="D1890" s="217">
        <v>1922</v>
      </c>
      <c r="E1890" s="245" t="s">
        <v>1720</v>
      </c>
      <c r="F1890" s="219">
        <v>14</v>
      </c>
      <c r="G1890" s="251">
        <v>2180</v>
      </c>
      <c r="H1890" s="251">
        <v>1294.3800000000001</v>
      </c>
      <c r="I1890" s="251">
        <f t="shared" si="28"/>
        <v>885.61999999999989</v>
      </c>
      <c r="J1890" s="222"/>
      <c r="K1890" s="222"/>
    </row>
    <row r="1891" spans="1:11">
      <c r="A1891" s="6">
        <v>779</v>
      </c>
      <c r="B1891" s="222" t="s">
        <v>2162</v>
      </c>
      <c r="C1891" s="217">
        <v>1</v>
      </c>
      <c r="D1891" s="217">
        <v>1890</v>
      </c>
      <c r="E1891" s="245" t="s">
        <v>1720</v>
      </c>
      <c r="F1891" s="219">
        <v>14</v>
      </c>
      <c r="G1891" s="251">
        <v>3600</v>
      </c>
      <c r="H1891" s="251">
        <v>168.78</v>
      </c>
      <c r="I1891" s="251">
        <f t="shared" si="28"/>
        <v>3431.22</v>
      </c>
      <c r="J1891" s="222"/>
      <c r="K1891" s="222"/>
    </row>
    <row r="1892" spans="1:11">
      <c r="A1892" s="6">
        <v>780</v>
      </c>
      <c r="B1892" s="222" t="s">
        <v>2163</v>
      </c>
      <c r="C1892" s="217">
        <v>1</v>
      </c>
      <c r="D1892" s="217">
        <v>1903</v>
      </c>
      <c r="E1892" s="245" t="s">
        <v>1720</v>
      </c>
      <c r="F1892" s="219">
        <v>20</v>
      </c>
      <c r="G1892" s="251">
        <v>4100</v>
      </c>
      <c r="H1892" s="251">
        <v>192.22</v>
      </c>
      <c r="I1892" s="251">
        <f t="shared" si="28"/>
        <v>3907.78</v>
      </c>
      <c r="J1892" s="222"/>
      <c r="K1892" s="222"/>
    </row>
    <row r="1893" spans="1:11">
      <c r="A1893" s="6">
        <v>781</v>
      </c>
      <c r="B1893" s="222" t="s">
        <v>2164</v>
      </c>
      <c r="C1893" s="217">
        <v>1</v>
      </c>
      <c r="D1893" s="217">
        <v>1902</v>
      </c>
      <c r="E1893" s="245" t="s">
        <v>1720</v>
      </c>
      <c r="F1893" s="219">
        <v>14</v>
      </c>
      <c r="G1893" s="251">
        <v>4050</v>
      </c>
      <c r="H1893" s="251">
        <v>189.9</v>
      </c>
      <c r="I1893" s="251">
        <f t="shared" si="28"/>
        <v>3860.1</v>
      </c>
      <c r="J1893" s="222"/>
      <c r="K1893" s="222"/>
    </row>
    <row r="1894" spans="1:11">
      <c r="A1894" s="6">
        <v>782</v>
      </c>
      <c r="B1894" s="222" t="s">
        <v>2165</v>
      </c>
      <c r="C1894" s="217">
        <v>1</v>
      </c>
      <c r="D1894" s="217">
        <v>1891</v>
      </c>
      <c r="E1894" s="245" t="s">
        <v>1720</v>
      </c>
      <c r="F1894" s="219">
        <v>20</v>
      </c>
      <c r="G1894" s="251">
        <v>1800</v>
      </c>
      <c r="H1894" s="251">
        <v>84.39</v>
      </c>
      <c r="I1894" s="251">
        <f t="shared" si="28"/>
        <v>1715.61</v>
      </c>
      <c r="J1894" s="222"/>
      <c r="K1894" s="222"/>
    </row>
    <row r="1895" spans="1:11">
      <c r="A1895" s="6">
        <v>783</v>
      </c>
      <c r="B1895" s="222" t="s">
        <v>2166</v>
      </c>
      <c r="C1895" s="217">
        <v>1</v>
      </c>
      <c r="D1895" s="217">
        <v>1892</v>
      </c>
      <c r="E1895" s="245" t="s">
        <v>1720</v>
      </c>
      <c r="F1895" s="219">
        <v>14</v>
      </c>
      <c r="G1895" s="251">
        <v>2140</v>
      </c>
      <c r="H1895" s="251">
        <v>229.38</v>
      </c>
      <c r="I1895" s="251">
        <f t="shared" si="28"/>
        <v>1910.62</v>
      </c>
      <c r="J1895" s="222"/>
      <c r="K1895" s="222"/>
    </row>
    <row r="1896" spans="1:11">
      <c r="A1896" s="6">
        <v>784</v>
      </c>
      <c r="B1896" s="222" t="s">
        <v>2165</v>
      </c>
      <c r="C1896" s="217">
        <v>1</v>
      </c>
      <c r="D1896" s="217">
        <v>1898</v>
      </c>
      <c r="E1896" s="245" t="s">
        <v>1720</v>
      </c>
      <c r="F1896" s="219">
        <v>14</v>
      </c>
      <c r="G1896" s="251">
        <v>2300</v>
      </c>
      <c r="H1896" s="251">
        <v>246.52</v>
      </c>
      <c r="I1896" s="251">
        <f t="shared" si="28"/>
        <v>2053.48</v>
      </c>
      <c r="J1896" s="222"/>
      <c r="K1896" s="222"/>
    </row>
    <row r="1897" spans="1:11">
      <c r="A1897" s="6">
        <v>785</v>
      </c>
      <c r="B1897" s="222" t="s">
        <v>2167</v>
      </c>
      <c r="C1897" s="217">
        <v>1</v>
      </c>
      <c r="D1897" s="217">
        <v>1899</v>
      </c>
      <c r="E1897" s="245" t="s">
        <v>1720</v>
      </c>
      <c r="F1897" s="219">
        <v>14</v>
      </c>
      <c r="G1897" s="251">
        <v>2450</v>
      </c>
      <c r="H1897" s="251">
        <v>262.61</v>
      </c>
      <c r="I1897" s="251">
        <f t="shared" si="28"/>
        <v>2187.39</v>
      </c>
      <c r="J1897" s="222"/>
      <c r="K1897" s="222"/>
    </row>
    <row r="1898" spans="1:11">
      <c r="A1898" s="6">
        <v>786</v>
      </c>
      <c r="B1898" s="222" t="s">
        <v>2165</v>
      </c>
      <c r="C1898" s="217">
        <v>1</v>
      </c>
      <c r="D1898" s="217">
        <v>1893</v>
      </c>
      <c r="E1898" s="245" t="s">
        <v>1720</v>
      </c>
      <c r="F1898" s="219">
        <v>14</v>
      </c>
      <c r="G1898" s="251">
        <v>3100</v>
      </c>
      <c r="H1898" s="251">
        <v>332.27</v>
      </c>
      <c r="I1898" s="251">
        <f t="shared" si="28"/>
        <v>2767.73</v>
      </c>
      <c r="J1898" s="222"/>
      <c r="K1898" s="222"/>
    </row>
    <row r="1899" spans="1:11">
      <c r="A1899" s="6">
        <v>787</v>
      </c>
      <c r="B1899" s="222" t="s">
        <v>2168</v>
      </c>
      <c r="C1899" s="217">
        <v>1</v>
      </c>
      <c r="D1899" s="217">
        <v>1894</v>
      </c>
      <c r="E1899" s="245" t="s">
        <v>1720</v>
      </c>
      <c r="F1899" s="219">
        <v>14</v>
      </c>
      <c r="G1899" s="251">
        <v>3870</v>
      </c>
      <c r="H1899" s="251">
        <v>414.8</v>
      </c>
      <c r="I1899" s="251">
        <f t="shared" si="28"/>
        <v>3455.2</v>
      </c>
      <c r="J1899" s="222"/>
      <c r="K1899" s="222"/>
    </row>
    <row r="1900" spans="1:11">
      <c r="A1900" s="6">
        <v>788</v>
      </c>
      <c r="B1900" s="222" t="s">
        <v>2169</v>
      </c>
      <c r="C1900" s="217">
        <v>1</v>
      </c>
      <c r="D1900" s="217">
        <v>1896</v>
      </c>
      <c r="E1900" s="245" t="s">
        <v>1720</v>
      </c>
      <c r="F1900" s="219">
        <v>14</v>
      </c>
      <c r="G1900" s="251">
        <v>3000</v>
      </c>
      <c r="H1900" s="251">
        <v>321.55</v>
      </c>
      <c r="I1900" s="251">
        <f t="shared" si="28"/>
        <v>2678.45</v>
      </c>
      <c r="J1900" s="222"/>
      <c r="K1900" s="222"/>
    </row>
    <row r="1901" spans="1:11">
      <c r="A1901" s="6">
        <v>789</v>
      </c>
      <c r="B1901" s="222" t="s">
        <v>2170</v>
      </c>
      <c r="C1901" s="217">
        <v>1</v>
      </c>
      <c r="D1901" s="217">
        <v>1897</v>
      </c>
      <c r="E1901" s="245" t="s">
        <v>1720</v>
      </c>
      <c r="F1901" s="219">
        <v>14</v>
      </c>
      <c r="G1901" s="251">
        <v>3450</v>
      </c>
      <c r="H1901" s="251">
        <v>241.5</v>
      </c>
      <c r="I1901" s="251">
        <f t="shared" si="28"/>
        <v>3208.5</v>
      </c>
      <c r="J1901" s="222"/>
      <c r="K1901" s="222"/>
    </row>
    <row r="1902" spans="1:11">
      <c r="A1902" s="6">
        <v>790</v>
      </c>
      <c r="B1902" s="222" t="s">
        <v>2171</v>
      </c>
      <c r="C1902" s="217">
        <v>1</v>
      </c>
      <c r="D1902" s="217">
        <v>1900</v>
      </c>
      <c r="E1902" s="245" t="s">
        <v>1720</v>
      </c>
      <c r="F1902" s="219">
        <v>20</v>
      </c>
      <c r="G1902" s="251">
        <v>3960</v>
      </c>
      <c r="H1902" s="251">
        <v>939.24</v>
      </c>
      <c r="I1902" s="251">
        <f t="shared" si="28"/>
        <v>3020.76</v>
      </c>
      <c r="J1902" s="222"/>
      <c r="K1902" s="222"/>
    </row>
    <row r="1903" spans="1:11">
      <c r="A1903" s="6">
        <v>791</v>
      </c>
      <c r="B1903" s="222" t="s">
        <v>2172</v>
      </c>
      <c r="C1903" s="217">
        <v>1</v>
      </c>
      <c r="D1903" s="217">
        <v>1901</v>
      </c>
      <c r="E1903" s="245" t="s">
        <v>1720</v>
      </c>
      <c r="F1903" s="219">
        <v>14</v>
      </c>
      <c r="G1903" s="251">
        <v>3680</v>
      </c>
      <c r="H1903" s="251">
        <v>394.45</v>
      </c>
      <c r="I1903" s="251">
        <f t="shared" si="28"/>
        <v>3285.55</v>
      </c>
      <c r="J1903" s="222"/>
      <c r="K1903" s="222"/>
    </row>
    <row r="1904" spans="1:11">
      <c r="A1904" s="6">
        <v>792</v>
      </c>
      <c r="B1904" s="222" t="s">
        <v>2173</v>
      </c>
      <c r="C1904" s="217">
        <v>1</v>
      </c>
      <c r="D1904" s="217">
        <v>1873</v>
      </c>
      <c r="E1904" s="245" t="s">
        <v>1720</v>
      </c>
      <c r="F1904" s="219">
        <v>8</v>
      </c>
      <c r="G1904" s="251">
        <v>2200</v>
      </c>
      <c r="H1904" s="251">
        <v>340.8</v>
      </c>
      <c r="I1904" s="251">
        <f t="shared" si="28"/>
        <v>1859.2</v>
      </c>
      <c r="J1904" s="222"/>
      <c r="K1904" s="222"/>
    </row>
    <row r="1905" spans="1:11">
      <c r="A1905" s="6">
        <v>793</v>
      </c>
      <c r="B1905" s="222" t="s">
        <v>2174</v>
      </c>
      <c r="C1905" s="217">
        <v>1</v>
      </c>
      <c r="D1905" s="217">
        <v>1872</v>
      </c>
      <c r="E1905" s="245" t="s">
        <v>1720</v>
      </c>
      <c r="F1905" s="219">
        <v>14</v>
      </c>
      <c r="G1905" s="251">
        <v>3600</v>
      </c>
      <c r="H1905" s="251">
        <v>359.67</v>
      </c>
      <c r="I1905" s="251">
        <f t="shared" si="28"/>
        <v>3240.33</v>
      </c>
      <c r="J1905" s="222"/>
      <c r="K1905" s="222"/>
    </row>
    <row r="1906" spans="1:11">
      <c r="A1906" s="6">
        <v>794</v>
      </c>
      <c r="B1906" s="222" t="s">
        <v>2175</v>
      </c>
      <c r="C1906" s="217">
        <v>1</v>
      </c>
      <c r="D1906" s="217">
        <v>1874</v>
      </c>
      <c r="E1906" s="245" t="s">
        <v>1720</v>
      </c>
      <c r="F1906" s="219">
        <v>14</v>
      </c>
      <c r="G1906" s="251">
        <v>4000</v>
      </c>
      <c r="H1906" s="251">
        <v>399.63</v>
      </c>
      <c r="I1906" s="251">
        <f t="shared" si="28"/>
        <v>3600.37</v>
      </c>
      <c r="J1906" s="222"/>
      <c r="K1906" s="222"/>
    </row>
    <row r="1907" spans="1:11">
      <c r="A1907" s="6">
        <v>795</v>
      </c>
      <c r="B1907" s="222" t="s">
        <v>2176</v>
      </c>
      <c r="C1907" s="217">
        <v>1</v>
      </c>
      <c r="D1907" s="217">
        <v>1871</v>
      </c>
      <c r="E1907" s="245" t="s">
        <v>1720</v>
      </c>
      <c r="F1907" s="219">
        <v>14</v>
      </c>
      <c r="G1907" s="251">
        <v>2600</v>
      </c>
      <c r="H1907" s="251">
        <v>259.76</v>
      </c>
      <c r="I1907" s="251">
        <f t="shared" si="28"/>
        <v>2340.2399999999998</v>
      </c>
      <c r="J1907" s="222"/>
      <c r="K1907" s="222"/>
    </row>
    <row r="1908" spans="1:11">
      <c r="A1908" s="6">
        <v>796</v>
      </c>
      <c r="B1908" s="222" t="s">
        <v>2177</v>
      </c>
      <c r="C1908" s="217">
        <v>1</v>
      </c>
      <c r="D1908" s="217">
        <v>1875</v>
      </c>
      <c r="E1908" s="245" t="s">
        <v>1720</v>
      </c>
      <c r="F1908" s="219">
        <v>14</v>
      </c>
      <c r="G1908" s="251">
        <v>2880</v>
      </c>
      <c r="H1908" s="251">
        <v>287.75</v>
      </c>
      <c r="I1908" s="251">
        <f t="shared" si="28"/>
        <v>2592.25</v>
      </c>
      <c r="J1908" s="222"/>
      <c r="K1908" s="222"/>
    </row>
    <row r="1909" spans="1:11" s="1" customFormat="1" ht="96">
      <c r="A1909" s="423" t="s">
        <v>5</v>
      </c>
      <c r="B1909" s="194" t="s">
        <v>155</v>
      </c>
      <c r="C1909" s="194" t="s">
        <v>156</v>
      </c>
      <c r="D1909" s="194" t="s">
        <v>8</v>
      </c>
      <c r="E1909" s="194" t="s">
        <v>157</v>
      </c>
      <c r="F1909" s="194" t="s">
        <v>158</v>
      </c>
      <c r="G1909" s="194" t="s">
        <v>10</v>
      </c>
      <c r="H1909" s="194" t="s">
        <v>159</v>
      </c>
      <c r="I1909" s="194" t="s">
        <v>160</v>
      </c>
      <c r="J1909" s="194" t="s">
        <v>161</v>
      </c>
      <c r="K1909" s="195" t="s">
        <v>14</v>
      </c>
    </row>
    <row r="1910" spans="1:11">
      <c r="A1910" s="6">
        <v>797</v>
      </c>
      <c r="B1910" s="222" t="s">
        <v>2169</v>
      </c>
      <c r="C1910" s="217">
        <v>1</v>
      </c>
      <c r="D1910" s="217">
        <v>1869</v>
      </c>
      <c r="E1910" s="245" t="s">
        <v>1720</v>
      </c>
      <c r="F1910" s="219">
        <v>14</v>
      </c>
      <c r="G1910" s="251">
        <v>3000</v>
      </c>
      <c r="H1910" s="251">
        <v>299.73</v>
      </c>
      <c r="I1910" s="251">
        <f t="shared" si="28"/>
        <v>2700.27</v>
      </c>
      <c r="J1910" s="222"/>
      <c r="K1910" s="222"/>
    </row>
    <row r="1911" spans="1:11">
      <c r="A1911" s="6">
        <v>798</v>
      </c>
      <c r="B1911" s="222" t="s">
        <v>2170</v>
      </c>
      <c r="C1911" s="217">
        <v>1</v>
      </c>
      <c r="D1911" s="217">
        <v>1870</v>
      </c>
      <c r="E1911" s="245" t="s">
        <v>1720</v>
      </c>
      <c r="F1911" s="219">
        <v>14</v>
      </c>
      <c r="G1911" s="251">
        <v>3450</v>
      </c>
      <c r="H1911" s="251">
        <v>344.7</v>
      </c>
      <c r="I1911" s="251">
        <f t="shared" si="28"/>
        <v>3105.3</v>
      </c>
      <c r="J1911" s="222"/>
      <c r="K1911" s="222"/>
    </row>
    <row r="1912" spans="1:11">
      <c r="A1912" s="6">
        <v>799</v>
      </c>
      <c r="B1912" s="222" t="s">
        <v>2076</v>
      </c>
      <c r="C1912" s="217">
        <v>1</v>
      </c>
      <c r="D1912" s="217">
        <v>1886</v>
      </c>
      <c r="E1912" s="245" t="s">
        <v>1720</v>
      </c>
      <c r="F1912" s="219">
        <v>14</v>
      </c>
      <c r="G1912" s="251">
        <v>2920</v>
      </c>
      <c r="H1912" s="251">
        <v>303.52</v>
      </c>
      <c r="I1912" s="251">
        <f t="shared" si="28"/>
        <v>2616.48</v>
      </c>
      <c r="J1912" s="222"/>
      <c r="K1912" s="222"/>
    </row>
    <row r="1913" spans="1:11">
      <c r="A1913" s="6">
        <v>800</v>
      </c>
      <c r="B1913" s="222" t="s">
        <v>2154</v>
      </c>
      <c r="C1913" s="217">
        <v>1</v>
      </c>
      <c r="D1913" s="217">
        <v>1884</v>
      </c>
      <c r="E1913" s="245" t="s">
        <v>1720</v>
      </c>
      <c r="F1913" s="219">
        <v>14</v>
      </c>
      <c r="G1913" s="251">
        <v>3900</v>
      </c>
      <c r="H1913" s="251">
        <v>405.41</v>
      </c>
      <c r="I1913" s="251">
        <f t="shared" si="28"/>
        <v>3494.59</v>
      </c>
      <c r="J1913" s="222"/>
      <c r="K1913" s="222"/>
    </row>
    <row r="1914" spans="1:11">
      <c r="A1914" s="6">
        <v>801</v>
      </c>
      <c r="B1914" s="222" t="s">
        <v>2178</v>
      </c>
      <c r="C1914" s="217">
        <v>1</v>
      </c>
      <c r="D1914" s="217">
        <v>1916</v>
      </c>
      <c r="E1914" s="245" t="s">
        <v>1720</v>
      </c>
      <c r="F1914" s="219">
        <v>20</v>
      </c>
      <c r="G1914" s="251">
        <v>3280</v>
      </c>
      <c r="H1914" s="251">
        <v>280.67</v>
      </c>
      <c r="I1914" s="251">
        <f t="shared" si="28"/>
        <v>2999.33</v>
      </c>
      <c r="J1914" s="222"/>
      <c r="K1914" s="222"/>
    </row>
    <row r="1915" spans="1:11">
      <c r="A1915" s="6">
        <v>802</v>
      </c>
      <c r="B1915" s="222" t="s">
        <v>2179</v>
      </c>
      <c r="C1915" s="217">
        <v>2</v>
      </c>
      <c r="D1915" s="217">
        <v>1888</v>
      </c>
      <c r="E1915" s="245" t="s">
        <v>1720</v>
      </c>
      <c r="F1915" s="219">
        <v>20</v>
      </c>
      <c r="G1915" s="251">
        <v>4863</v>
      </c>
      <c r="H1915" s="251">
        <v>384.29</v>
      </c>
      <c r="I1915" s="251">
        <f t="shared" si="28"/>
        <v>4478.71</v>
      </c>
      <c r="J1915" s="222"/>
      <c r="K1915" s="222"/>
    </row>
    <row r="1916" spans="1:11">
      <c r="A1916" s="6">
        <v>803</v>
      </c>
      <c r="B1916" s="222" t="s">
        <v>2179</v>
      </c>
      <c r="C1916" s="217">
        <v>1</v>
      </c>
      <c r="D1916" s="217">
        <v>1879</v>
      </c>
      <c r="E1916" s="245" t="s">
        <v>1720</v>
      </c>
      <c r="F1916" s="219">
        <v>20</v>
      </c>
      <c r="G1916" s="251">
        <v>3280</v>
      </c>
      <c r="H1916" s="251">
        <v>272.72000000000003</v>
      </c>
      <c r="I1916" s="251">
        <f t="shared" si="28"/>
        <v>3007.2799999999997</v>
      </c>
      <c r="J1916" s="222"/>
      <c r="K1916" s="222"/>
    </row>
    <row r="1917" spans="1:11">
      <c r="A1917" s="6">
        <v>804</v>
      </c>
      <c r="B1917" s="222" t="s">
        <v>2032</v>
      </c>
      <c r="C1917" s="217">
        <v>2</v>
      </c>
      <c r="D1917" s="217">
        <v>1867</v>
      </c>
      <c r="E1917" s="245" t="s">
        <v>1720</v>
      </c>
      <c r="F1917" s="219">
        <v>20</v>
      </c>
      <c r="G1917" s="251">
        <v>4863</v>
      </c>
      <c r="H1917" s="251">
        <v>416.11</v>
      </c>
      <c r="I1917" s="251">
        <f t="shared" si="28"/>
        <v>4446.8900000000003</v>
      </c>
      <c r="J1917" s="222"/>
      <c r="K1917" s="222"/>
    </row>
    <row r="1918" spans="1:11">
      <c r="A1918" s="6">
        <v>805</v>
      </c>
      <c r="B1918" s="216" t="s">
        <v>2180</v>
      </c>
      <c r="C1918" s="217">
        <v>1</v>
      </c>
      <c r="D1918" s="217">
        <v>1982</v>
      </c>
      <c r="E1918" s="245" t="s">
        <v>1720</v>
      </c>
      <c r="F1918" s="219">
        <v>5</v>
      </c>
      <c r="G1918" s="251">
        <v>720</v>
      </c>
      <c r="H1918" s="251">
        <v>156.80000000000001</v>
      </c>
      <c r="I1918" s="251">
        <f t="shared" si="28"/>
        <v>563.20000000000005</v>
      </c>
      <c r="J1918" s="222"/>
      <c r="K1918" s="222"/>
    </row>
    <row r="1919" spans="1:11">
      <c r="A1919" s="6">
        <v>806</v>
      </c>
      <c r="B1919" s="222" t="s">
        <v>2181</v>
      </c>
      <c r="C1919" s="217">
        <v>1</v>
      </c>
      <c r="D1919" s="217">
        <v>1883</v>
      </c>
      <c r="E1919" s="245" t="s">
        <v>1720</v>
      </c>
      <c r="F1919" s="219">
        <v>14</v>
      </c>
      <c r="G1919" s="251">
        <v>393.75</v>
      </c>
      <c r="H1919" s="251">
        <v>40.61</v>
      </c>
      <c r="I1919" s="251">
        <f t="shared" si="28"/>
        <v>353.14</v>
      </c>
      <c r="J1919" s="222"/>
      <c r="K1919" s="222"/>
    </row>
    <row r="1920" spans="1:11">
      <c r="A1920" s="6">
        <v>807</v>
      </c>
      <c r="B1920" s="222" t="s">
        <v>2182</v>
      </c>
      <c r="C1920" s="217">
        <v>1</v>
      </c>
      <c r="D1920" s="217">
        <v>1906</v>
      </c>
      <c r="E1920" s="245" t="s">
        <v>1720</v>
      </c>
      <c r="F1920" s="219">
        <v>20</v>
      </c>
      <c r="G1920" s="251">
        <v>225.33</v>
      </c>
      <c r="H1920" s="251">
        <v>18.57</v>
      </c>
      <c r="I1920" s="251">
        <f t="shared" si="28"/>
        <v>206.76000000000002</v>
      </c>
      <c r="J1920" s="222"/>
      <c r="K1920" s="222"/>
    </row>
    <row r="1921" spans="1:11">
      <c r="A1921" s="6">
        <v>808</v>
      </c>
      <c r="B1921" s="222" t="s">
        <v>2178</v>
      </c>
      <c r="C1921" s="217">
        <v>1</v>
      </c>
      <c r="D1921" s="217">
        <v>1907</v>
      </c>
      <c r="E1921" s="245" t="s">
        <v>1720</v>
      </c>
      <c r="F1921" s="219">
        <v>20</v>
      </c>
      <c r="G1921" s="251">
        <v>6446</v>
      </c>
      <c r="H1921" s="251">
        <v>567.21</v>
      </c>
      <c r="I1921" s="251">
        <f t="shared" si="28"/>
        <v>5878.79</v>
      </c>
      <c r="J1921" s="222"/>
      <c r="K1921" s="222"/>
    </row>
    <row r="1922" spans="1:11">
      <c r="A1922" s="6">
        <v>809</v>
      </c>
      <c r="B1922" s="222" t="s">
        <v>2032</v>
      </c>
      <c r="C1922" s="217">
        <v>2</v>
      </c>
      <c r="D1922" s="217">
        <v>1908</v>
      </c>
      <c r="E1922" s="245" t="s">
        <v>1720</v>
      </c>
      <c r="F1922" s="219">
        <v>20</v>
      </c>
      <c r="G1922" s="251">
        <v>4863</v>
      </c>
      <c r="H1922" s="251">
        <v>404.31</v>
      </c>
      <c r="I1922" s="251">
        <f t="shared" si="28"/>
        <v>4458.6899999999996</v>
      </c>
      <c r="J1922" s="222"/>
      <c r="K1922" s="222"/>
    </row>
    <row r="1923" spans="1:11">
      <c r="A1923" s="6">
        <v>810</v>
      </c>
      <c r="B1923" s="222" t="s">
        <v>2032</v>
      </c>
      <c r="C1923" s="217">
        <v>2</v>
      </c>
      <c r="D1923" s="217">
        <v>1909</v>
      </c>
      <c r="E1923" s="245" t="s">
        <v>1720</v>
      </c>
      <c r="F1923" s="219">
        <v>20</v>
      </c>
      <c r="G1923" s="251">
        <v>6836</v>
      </c>
      <c r="H1923" s="251">
        <v>259.7</v>
      </c>
      <c r="I1923" s="251">
        <f t="shared" si="28"/>
        <v>6576.3</v>
      </c>
      <c r="J1923" s="222"/>
      <c r="K1923" s="222"/>
    </row>
    <row r="1924" spans="1:11">
      <c r="A1924" s="6">
        <v>811</v>
      </c>
      <c r="B1924" s="222" t="s">
        <v>2183</v>
      </c>
      <c r="C1924" s="217">
        <v>1</v>
      </c>
      <c r="D1924" s="217">
        <v>1910</v>
      </c>
      <c r="E1924" s="245" t="s">
        <v>1720</v>
      </c>
      <c r="F1924" s="219">
        <v>14</v>
      </c>
      <c r="G1924" s="251">
        <v>120.12</v>
      </c>
      <c r="H1924" s="251">
        <v>12.31</v>
      </c>
      <c r="I1924" s="251">
        <f t="shared" si="28"/>
        <v>107.81</v>
      </c>
      <c r="J1924" s="222"/>
      <c r="K1924" s="222"/>
    </row>
    <row r="1925" spans="1:11">
      <c r="A1925" s="6">
        <v>812</v>
      </c>
      <c r="B1925" s="216" t="s">
        <v>2014</v>
      </c>
      <c r="C1925" s="217">
        <v>1</v>
      </c>
      <c r="D1925" s="217">
        <v>1983</v>
      </c>
      <c r="E1925" s="245" t="s">
        <v>1720</v>
      </c>
      <c r="F1925" s="219">
        <v>14</v>
      </c>
      <c r="G1925" s="251">
        <v>498.05</v>
      </c>
      <c r="H1925" s="251">
        <v>43.31</v>
      </c>
      <c r="I1925" s="251">
        <f t="shared" si="28"/>
        <v>454.74</v>
      </c>
      <c r="J1925" s="222"/>
      <c r="K1925" s="222"/>
    </row>
    <row r="1926" spans="1:11">
      <c r="A1926" s="6">
        <v>813</v>
      </c>
      <c r="B1926" s="216" t="s">
        <v>2184</v>
      </c>
      <c r="C1926" s="217">
        <v>1</v>
      </c>
      <c r="D1926" s="217">
        <v>1984</v>
      </c>
      <c r="E1926" s="245" t="s">
        <v>1720</v>
      </c>
      <c r="F1926" s="219">
        <v>8</v>
      </c>
      <c r="G1926" s="251">
        <v>235</v>
      </c>
      <c r="H1926" s="251">
        <v>66.099999999999994</v>
      </c>
      <c r="I1926" s="251">
        <f t="shared" si="28"/>
        <v>168.9</v>
      </c>
      <c r="J1926" s="222"/>
      <c r="K1926" s="222"/>
    </row>
    <row r="1927" spans="1:11">
      <c r="A1927" s="6">
        <v>814</v>
      </c>
      <c r="B1927" s="222" t="s">
        <v>2185</v>
      </c>
      <c r="C1927" s="217">
        <v>1</v>
      </c>
      <c r="D1927" s="217">
        <v>1927</v>
      </c>
      <c r="E1927" s="245" t="s">
        <v>1720</v>
      </c>
      <c r="F1927" s="219">
        <v>14</v>
      </c>
      <c r="G1927" s="251">
        <v>3000</v>
      </c>
      <c r="H1927" s="251">
        <v>294.88</v>
      </c>
      <c r="I1927" s="251">
        <f t="shared" si="28"/>
        <v>2705.12</v>
      </c>
      <c r="J1927" s="222"/>
      <c r="K1927" s="222"/>
    </row>
    <row r="1928" spans="1:11">
      <c r="A1928" s="6">
        <v>815</v>
      </c>
      <c r="B1928" s="222" t="s">
        <v>2185</v>
      </c>
      <c r="C1928" s="217">
        <v>1</v>
      </c>
      <c r="D1928" s="217">
        <v>1928</v>
      </c>
      <c r="E1928" s="245" t="s">
        <v>1720</v>
      </c>
      <c r="F1928" s="219">
        <v>14</v>
      </c>
      <c r="G1928" s="251">
        <v>2800</v>
      </c>
      <c r="H1928" s="251">
        <v>307.98</v>
      </c>
      <c r="I1928" s="251">
        <f t="shared" si="28"/>
        <v>2492.02</v>
      </c>
      <c r="J1928" s="222"/>
      <c r="K1928" s="222"/>
    </row>
    <row r="1929" spans="1:11">
      <c r="A1929" s="6">
        <v>816</v>
      </c>
      <c r="B1929" s="222" t="s">
        <v>2186</v>
      </c>
      <c r="C1929" s="217">
        <v>1</v>
      </c>
      <c r="D1929" s="217">
        <v>1929</v>
      </c>
      <c r="E1929" s="245" t="s">
        <v>1720</v>
      </c>
      <c r="F1929" s="219">
        <v>14</v>
      </c>
      <c r="G1929" s="251">
        <v>4000</v>
      </c>
      <c r="H1929" s="251">
        <v>393.17</v>
      </c>
      <c r="I1929" s="251">
        <f t="shared" si="28"/>
        <v>3606.83</v>
      </c>
      <c r="J1929" s="222"/>
      <c r="K1929" s="222"/>
    </row>
    <row r="1930" spans="1:11">
      <c r="A1930" s="6">
        <v>817</v>
      </c>
      <c r="B1930" s="222" t="s">
        <v>2187</v>
      </c>
      <c r="C1930" s="217">
        <v>1</v>
      </c>
      <c r="D1930" s="217">
        <v>1931</v>
      </c>
      <c r="E1930" s="245" t="s">
        <v>1720</v>
      </c>
      <c r="F1930" s="219">
        <v>14</v>
      </c>
      <c r="G1930" s="251">
        <v>4000</v>
      </c>
      <c r="H1930" s="251">
        <v>393.17</v>
      </c>
      <c r="I1930" s="251">
        <f t="shared" ref="I1930:I1942" si="29">G1930-H1930</f>
        <v>3606.83</v>
      </c>
      <c r="J1930" s="222"/>
      <c r="K1930" s="222"/>
    </row>
    <row r="1931" spans="1:11">
      <c r="A1931" s="6">
        <v>818</v>
      </c>
      <c r="B1931" s="222" t="s">
        <v>2188</v>
      </c>
      <c r="C1931" s="217">
        <v>1</v>
      </c>
      <c r="D1931" s="217">
        <v>1932</v>
      </c>
      <c r="E1931" s="245" t="s">
        <v>1720</v>
      </c>
      <c r="F1931" s="219">
        <v>5</v>
      </c>
      <c r="G1931" s="251">
        <v>100</v>
      </c>
      <c r="H1931" s="251">
        <v>20.73</v>
      </c>
      <c r="I1931" s="251">
        <f t="shared" si="29"/>
        <v>79.27</v>
      </c>
      <c r="J1931" s="222"/>
      <c r="K1931" s="222"/>
    </row>
    <row r="1932" spans="1:11">
      <c r="A1932" s="6">
        <v>819</v>
      </c>
      <c r="B1932" s="222" t="s">
        <v>2189</v>
      </c>
      <c r="C1932" s="217">
        <v>1</v>
      </c>
      <c r="D1932" s="217">
        <v>1933</v>
      </c>
      <c r="E1932" s="245" t="s">
        <v>1720</v>
      </c>
      <c r="F1932" s="219">
        <v>5</v>
      </c>
      <c r="G1932" s="251">
        <v>2800</v>
      </c>
      <c r="H1932" s="251">
        <v>2193.33</v>
      </c>
      <c r="I1932" s="251">
        <f t="shared" si="29"/>
        <v>606.67000000000007</v>
      </c>
      <c r="J1932" s="222"/>
      <c r="K1932" s="222"/>
    </row>
    <row r="1933" spans="1:11">
      <c r="A1933" s="6">
        <v>820</v>
      </c>
      <c r="B1933" s="222" t="s">
        <v>2190</v>
      </c>
      <c r="C1933" s="217">
        <v>1</v>
      </c>
      <c r="D1933" s="217">
        <v>1934</v>
      </c>
      <c r="E1933" s="245" t="s">
        <v>1720</v>
      </c>
      <c r="F1933" s="219">
        <v>5</v>
      </c>
      <c r="G1933" s="251">
        <v>519.91999999999996</v>
      </c>
      <c r="H1933" s="251">
        <v>389.93</v>
      </c>
      <c r="I1933" s="251">
        <f t="shared" si="29"/>
        <v>129.98999999999995</v>
      </c>
      <c r="J1933" s="222"/>
      <c r="K1933" s="222"/>
    </row>
    <row r="1934" spans="1:11">
      <c r="A1934" s="6">
        <v>821</v>
      </c>
      <c r="B1934" s="222" t="s">
        <v>2190</v>
      </c>
      <c r="C1934" s="217">
        <v>1</v>
      </c>
      <c r="D1934" s="217">
        <v>1935</v>
      </c>
      <c r="E1934" s="245" t="s">
        <v>1720</v>
      </c>
      <c r="F1934" s="219">
        <v>5</v>
      </c>
      <c r="G1934" s="251">
        <v>519.91</v>
      </c>
      <c r="H1934" s="251">
        <v>389.93</v>
      </c>
      <c r="I1934" s="251">
        <f t="shared" si="29"/>
        <v>129.97999999999996</v>
      </c>
      <c r="J1934" s="222"/>
      <c r="K1934" s="222"/>
    </row>
    <row r="1935" spans="1:11">
      <c r="A1935" s="6">
        <v>822</v>
      </c>
      <c r="B1935" s="222" t="s">
        <v>2168</v>
      </c>
      <c r="C1935" s="217">
        <v>1</v>
      </c>
      <c r="D1935" s="217">
        <v>1936</v>
      </c>
      <c r="E1935" s="245" t="s">
        <v>1720</v>
      </c>
      <c r="F1935" s="219">
        <v>14</v>
      </c>
      <c r="G1935" s="251">
        <v>4990</v>
      </c>
      <c r="H1935" s="251">
        <v>450.13</v>
      </c>
      <c r="I1935" s="251">
        <f t="shared" si="29"/>
        <v>4539.87</v>
      </c>
      <c r="J1935" s="222"/>
      <c r="K1935" s="222"/>
    </row>
    <row r="1936" spans="1:11">
      <c r="A1936" s="6">
        <v>823</v>
      </c>
      <c r="B1936" s="222" t="s">
        <v>2191</v>
      </c>
      <c r="C1936" s="217">
        <v>1</v>
      </c>
      <c r="D1936" s="217">
        <v>1949</v>
      </c>
      <c r="E1936" s="245" t="s">
        <v>1720</v>
      </c>
      <c r="F1936" s="219">
        <v>14</v>
      </c>
      <c r="G1936" s="251">
        <v>0</v>
      </c>
      <c r="H1936" s="251">
        <v>0</v>
      </c>
      <c r="I1936" s="251">
        <f t="shared" si="29"/>
        <v>0</v>
      </c>
      <c r="J1936" s="222"/>
      <c r="K1936" s="222"/>
    </row>
    <row r="1937" spans="1:11">
      <c r="A1937" s="6">
        <v>824</v>
      </c>
      <c r="B1937" s="222" t="s">
        <v>2192</v>
      </c>
      <c r="C1937" s="217">
        <v>1</v>
      </c>
      <c r="D1937" s="217">
        <v>1950</v>
      </c>
      <c r="E1937" s="245" t="s">
        <v>1720</v>
      </c>
      <c r="F1937" s="219">
        <v>8</v>
      </c>
      <c r="G1937" s="251">
        <v>0</v>
      </c>
      <c r="H1937" s="251">
        <v>0</v>
      </c>
      <c r="I1937" s="251">
        <f t="shared" si="29"/>
        <v>0</v>
      </c>
      <c r="J1937" s="222"/>
      <c r="K1937" s="222"/>
    </row>
    <row r="1938" spans="1:11">
      <c r="A1938" s="6">
        <v>825</v>
      </c>
      <c r="B1938" s="222" t="s">
        <v>2193</v>
      </c>
      <c r="C1938" s="217">
        <v>1</v>
      </c>
      <c r="D1938" s="217">
        <v>1953</v>
      </c>
      <c r="E1938" s="245" t="s">
        <v>1720</v>
      </c>
      <c r="F1938" s="219">
        <v>8</v>
      </c>
      <c r="G1938" s="251">
        <v>366.11</v>
      </c>
      <c r="H1938" s="251">
        <v>137.28</v>
      </c>
      <c r="I1938" s="251">
        <f t="shared" si="29"/>
        <v>228.83</v>
      </c>
      <c r="J1938" s="222"/>
      <c r="K1938" s="222"/>
    </row>
    <row r="1939" spans="1:11">
      <c r="A1939" s="6">
        <v>826</v>
      </c>
      <c r="B1939" s="222" t="s">
        <v>2194</v>
      </c>
      <c r="C1939" s="217">
        <v>1</v>
      </c>
      <c r="D1939" s="217">
        <v>1954</v>
      </c>
      <c r="E1939" s="245" t="s">
        <v>1720</v>
      </c>
      <c r="F1939" s="219">
        <v>20</v>
      </c>
      <c r="G1939" s="251">
        <v>1498.23</v>
      </c>
      <c r="H1939" s="251">
        <v>103.97</v>
      </c>
      <c r="I1939" s="251">
        <f t="shared" si="29"/>
        <v>1394.26</v>
      </c>
      <c r="J1939" s="222"/>
      <c r="K1939" s="222"/>
    </row>
    <row r="1940" spans="1:11" s="1" customFormat="1" ht="96">
      <c r="A1940" s="423" t="s">
        <v>5</v>
      </c>
      <c r="B1940" s="194" t="s">
        <v>155</v>
      </c>
      <c r="C1940" s="194" t="s">
        <v>156</v>
      </c>
      <c r="D1940" s="194" t="s">
        <v>8</v>
      </c>
      <c r="E1940" s="194" t="s">
        <v>157</v>
      </c>
      <c r="F1940" s="194" t="s">
        <v>158</v>
      </c>
      <c r="G1940" s="194" t="s">
        <v>10</v>
      </c>
      <c r="H1940" s="194" t="s">
        <v>159</v>
      </c>
      <c r="I1940" s="194" t="s">
        <v>160</v>
      </c>
      <c r="J1940" s="194" t="s">
        <v>161</v>
      </c>
      <c r="K1940" s="195" t="s">
        <v>14</v>
      </c>
    </row>
    <row r="1941" spans="1:11">
      <c r="A1941" s="6">
        <v>827</v>
      </c>
      <c r="B1941" s="222" t="s">
        <v>2195</v>
      </c>
      <c r="C1941" s="217">
        <v>1</v>
      </c>
      <c r="D1941" s="217">
        <v>1955</v>
      </c>
      <c r="E1941" s="245" t="s">
        <v>1720</v>
      </c>
      <c r="F1941" s="219">
        <v>8</v>
      </c>
      <c r="G1941" s="251">
        <v>1200</v>
      </c>
      <c r="H1941" s="251">
        <v>587.5</v>
      </c>
      <c r="I1941" s="251">
        <f t="shared" si="29"/>
        <v>612.5</v>
      </c>
      <c r="J1941" s="222"/>
      <c r="K1941" s="222"/>
    </row>
    <row r="1942" spans="1:11" ht="22.5">
      <c r="A1942" s="6">
        <v>828</v>
      </c>
      <c r="B1942" s="246" t="s">
        <v>2196</v>
      </c>
      <c r="C1942" s="217">
        <v>2</v>
      </c>
      <c r="D1942" s="217">
        <v>2014</v>
      </c>
      <c r="E1942" s="245" t="s">
        <v>2043</v>
      </c>
      <c r="F1942" s="219">
        <v>100</v>
      </c>
      <c r="G1942" s="251">
        <v>4730</v>
      </c>
      <c r="H1942" s="251">
        <v>68.819999999999993</v>
      </c>
      <c r="I1942" s="251">
        <f t="shared" si="29"/>
        <v>4661.18</v>
      </c>
      <c r="J1942" s="222"/>
      <c r="K1942" s="222"/>
    </row>
    <row r="1943" spans="1:11" ht="22.5">
      <c r="A1943" s="6">
        <v>829</v>
      </c>
      <c r="B1943" s="246" t="s">
        <v>2197</v>
      </c>
      <c r="C1943" s="217">
        <v>1</v>
      </c>
      <c r="D1943" s="217">
        <v>2015</v>
      </c>
      <c r="E1943" s="245" t="s">
        <v>2043</v>
      </c>
      <c r="F1943" s="219">
        <v>100</v>
      </c>
      <c r="G1943" s="251">
        <v>3550</v>
      </c>
      <c r="H1943" s="251">
        <v>43.05</v>
      </c>
      <c r="I1943" s="251">
        <f>G1943-H1943</f>
        <v>3506.95</v>
      </c>
      <c r="J1943" s="222"/>
      <c r="K1943" s="222"/>
    </row>
    <row r="1944" spans="1:11" ht="22.5">
      <c r="A1944" s="6">
        <v>830</v>
      </c>
      <c r="B1944" s="246" t="s">
        <v>2198</v>
      </c>
      <c r="C1944" s="217">
        <v>1</v>
      </c>
      <c r="D1944" s="217">
        <v>2016</v>
      </c>
      <c r="E1944" s="245" t="s">
        <v>2043</v>
      </c>
      <c r="F1944" s="219">
        <v>100</v>
      </c>
      <c r="G1944" s="251">
        <v>3550</v>
      </c>
      <c r="H1944" s="251">
        <v>37.31</v>
      </c>
      <c r="I1944" s="251">
        <f>G1944-H1944</f>
        <v>3512.69</v>
      </c>
      <c r="J1944" s="222"/>
      <c r="K1944" s="222"/>
    </row>
    <row r="1945" spans="1:11">
      <c r="A1945" s="6">
        <v>831</v>
      </c>
      <c r="B1945" s="230" t="s">
        <v>2126</v>
      </c>
      <c r="C1945" s="223">
        <v>2</v>
      </c>
      <c r="D1945" s="223">
        <v>1991</v>
      </c>
      <c r="E1945" s="236" t="s">
        <v>1720</v>
      </c>
      <c r="F1945" s="237">
        <v>20</v>
      </c>
      <c r="G1945" s="256">
        <v>3400</v>
      </c>
      <c r="H1945" s="256">
        <v>311.67</v>
      </c>
      <c r="I1945" s="256">
        <f>G1945-H1945</f>
        <v>3088.33</v>
      </c>
      <c r="J1945" s="222"/>
      <c r="K1945" s="222"/>
    </row>
    <row r="1946" spans="1:11">
      <c r="A1946" s="6">
        <v>832</v>
      </c>
      <c r="B1946" s="230" t="s">
        <v>2126</v>
      </c>
      <c r="C1946" s="223">
        <v>3</v>
      </c>
      <c r="D1946" s="223">
        <v>1992</v>
      </c>
      <c r="E1946" s="236" t="s">
        <v>1720</v>
      </c>
      <c r="F1946" s="237">
        <v>20</v>
      </c>
      <c r="G1946" s="256">
        <v>4860</v>
      </c>
      <c r="H1946" s="256">
        <v>274.43</v>
      </c>
      <c r="I1946" s="256">
        <f t="shared" ref="I1946:I1973" si="30">G1946-H1946</f>
        <v>4585.57</v>
      </c>
      <c r="J1946" s="222"/>
      <c r="K1946" s="222"/>
    </row>
    <row r="1947" spans="1:11">
      <c r="A1947" s="6">
        <v>833</v>
      </c>
      <c r="B1947" s="230" t="s">
        <v>2126</v>
      </c>
      <c r="C1947" s="223">
        <v>1</v>
      </c>
      <c r="D1947" s="223">
        <v>1993</v>
      </c>
      <c r="E1947" s="236" t="s">
        <v>1720</v>
      </c>
      <c r="F1947" s="237">
        <v>20</v>
      </c>
      <c r="G1947" s="256">
        <v>1510</v>
      </c>
      <c r="H1947" s="256">
        <v>87.71</v>
      </c>
      <c r="I1947" s="256">
        <f t="shared" si="30"/>
        <v>1422.29</v>
      </c>
      <c r="J1947" s="222"/>
      <c r="K1947" s="222"/>
    </row>
    <row r="1948" spans="1:11">
      <c r="A1948" s="6">
        <v>834</v>
      </c>
      <c r="B1948" s="230" t="s">
        <v>2126</v>
      </c>
      <c r="C1948" s="223">
        <v>1</v>
      </c>
      <c r="D1948" s="223">
        <v>1994</v>
      </c>
      <c r="E1948" s="236" t="s">
        <v>1720</v>
      </c>
      <c r="F1948" s="237">
        <v>20</v>
      </c>
      <c r="G1948" s="256">
        <v>1510</v>
      </c>
      <c r="H1948" s="256">
        <v>87.71</v>
      </c>
      <c r="I1948" s="256">
        <f t="shared" si="30"/>
        <v>1422.29</v>
      </c>
      <c r="J1948" s="222"/>
      <c r="K1948" s="222"/>
    </row>
    <row r="1949" spans="1:11">
      <c r="A1949" s="6">
        <v>835</v>
      </c>
      <c r="B1949" s="230" t="s">
        <v>2126</v>
      </c>
      <c r="C1949" s="223">
        <v>1</v>
      </c>
      <c r="D1949" s="223">
        <v>1995</v>
      </c>
      <c r="E1949" s="236" t="s">
        <v>1720</v>
      </c>
      <c r="F1949" s="237">
        <v>20</v>
      </c>
      <c r="G1949" s="256">
        <v>1510</v>
      </c>
      <c r="H1949" s="256">
        <v>87.71</v>
      </c>
      <c r="I1949" s="256">
        <f t="shared" si="30"/>
        <v>1422.29</v>
      </c>
      <c r="J1949" s="222"/>
      <c r="K1949" s="222"/>
    </row>
    <row r="1950" spans="1:11">
      <c r="A1950" s="6">
        <v>836</v>
      </c>
      <c r="B1950" s="230" t="s">
        <v>2126</v>
      </c>
      <c r="C1950" s="223">
        <v>2</v>
      </c>
      <c r="D1950" s="223">
        <v>1996</v>
      </c>
      <c r="E1950" s="236" t="s">
        <v>1720</v>
      </c>
      <c r="F1950" s="237">
        <v>20</v>
      </c>
      <c r="G1950" s="256">
        <v>4580</v>
      </c>
      <c r="H1950" s="256">
        <v>266.02</v>
      </c>
      <c r="I1950" s="256">
        <f t="shared" si="30"/>
        <v>4313.9799999999996</v>
      </c>
      <c r="J1950" s="222"/>
      <c r="K1950" s="222"/>
    </row>
    <row r="1951" spans="1:11">
      <c r="A1951" s="6">
        <v>837</v>
      </c>
      <c r="B1951" s="230" t="s">
        <v>2199</v>
      </c>
      <c r="C1951" s="223">
        <v>1</v>
      </c>
      <c r="D1951" s="223">
        <v>1997</v>
      </c>
      <c r="E1951" s="236" t="s">
        <v>1720</v>
      </c>
      <c r="F1951" s="237">
        <v>14</v>
      </c>
      <c r="G1951" s="256">
        <v>5320</v>
      </c>
      <c r="H1951" s="256">
        <v>402.5</v>
      </c>
      <c r="I1951" s="256">
        <f t="shared" si="30"/>
        <v>4917.5</v>
      </c>
      <c r="J1951" s="222"/>
      <c r="K1951" s="222"/>
    </row>
    <row r="1952" spans="1:11">
      <c r="A1952" s="6">
        <v>838</v>
      </c>
      <c r="B1952" s="230" t="s">
        <v>2014</v>
      </c>
      <c r="C1952" s="223">
        <v>1</v>
      </c>
      <c r="D1952" s="223">
        <v>1998</v>
      </c>
      <c r="E1952" s="236" t="s">
        <v>1720</v>
      </c>
      <c r="F1952" s="237">
        <v>14</v>
      </c>
      <c r="G1952" s="256">
        <v>420</v>
      </c>
      <c r="H1952" s="256">
        <v>31.1</v>
      </c>
      <c r="I1952" s="256">
        <f t="shared" si="30"/>
        <v>388.9</v>
      </c>
      <c r="J1952" s="222"/>
      <c r="K1952" s="222"/>
    </row>
    <row r="1953" spans="1:11">
      <c r="A1953" s="6">
        <v>839</v>
      </c>
      <c r="B1953" s="230" t="s">
        <v>2200</v>
      </c>
      <c r="C1953" s="223">
        <v>3</v>
      </c>
      <c r="D1953" s="223">
        <v>1999</v>
      </c>
      <c r="E1953" s="236" t="s">
        <v>1720</v>
      </c>
      <c r="F1953" s="237">
        <v>14</v>
      </c>
      <c r="G1953" s="256">
        <v>1740</v>
      </c>
      <c r="H1953" s="256">
        <v>124.61</v>
      </c>
      <c r="I1953" s="256">
        <f t="shared" si="30"/>
        <v>1615.39</v>
      </c>
      <c r="J1953" s="222"/>
      <c r="K1953" s="222"/>
    </row>
    <row r="1954" spans="1:11">
      <c r="A1954" s="6">
        <v>840</v>
      </c>
      <c r="B1954" s="230" t="s">
        <v>2014</v>
      </c>
      <c r="C1954" s="223">
        <v>1</v>
      </c>
      <c r="D1954" s="223">
        <v>2001</v>
      </c>
      <c r="E1954" s="236" t="s">
        <v>1720</v>
      </c>
      <c r="F1954" s="237">
        <v>14</v>
      </c>
      <c r="G1954" s="256">
        <v>312.02</v>
      </c>
      <c r="H1954" s="256">
        <v>33.54</v>
      </c>
      <c r="I1954" s="256">
        <f t="shared" si="30"/>
        <v>278.47999999999996</v>
      </c>
      <c r="J1954" s="222"/>
      <c r="K1954" s="222"/>
    </row>
    <row r="1955" spans="1:11">
      <c r="A1955" s="6">
        <v>841</v>
      </c>
      <c r="B1955" s="230" t="s">
        <v>2014</v>
      </c>
      <c r="C1955" s="223">
        <v>1</v>
      </c>
      <c r="D1955" s="223">
        <v>2003</v>
      </c>
      <c r="E1955" s="236" t="s">
        <v>1720</v>
      </c>
      <c r="F1955" s="237">
        <v>14</v>
      </c>
      <c r="G1955" s="256">
        <v>6780</v>
      </c>
      <c r="H1955" s="256">
        <v>474.6</v>
      </c>
      <c r="I1955" s="256">
        <f t="shared" si="30"/>
        <v>6305.4</v>
      </c>
      <c r="J1955" s="222"/>
      <c r="K1955" s="222"/>
    </row>
    <row r="1956" spans="1:11">
      <c r="A1956" s="6">
        <v>842</v>
      </c>
      <c r="B1956" s="230" t="s">
        <v>2014</v>
      </c>
      <c r="C1956" s="223">
        <v>1</v>
      </c>
      <c r="D1956" s="223">
        <v>2004</v>
      </c>
      <c r="E1956" s="236" t="s">
        <v>1720</v>
      </c>
      <c r="F1956" s="237">
        <v>14</v>
      </c>
      <c r="G1956" s="256">
        <v>4400</v>
      </c>
      <c r="H1956" s="256">
        <v>308</v>
      </c>
      <c r="I1956" s="256">
        <f t="shared" si="30"/>
        <v>4092</v>
      </c>
      <c r="J1956" s="222"/>
      <c r="K1956" s="222"/>
    </row>
    <row r="1957" spans="1:11">
      <c r="A1957" s="6">
        <v>843</v>
      </c>
      <c r="B1957" s="230" t="s">
        <v>1996</v>
      </c>
      <c r="C1957" s="223">
        <v>1</v>
      </c>
      <c r="D1957" s="223">
        <v>2011</v>
      </c>
      <c r="E1957" s="236" t="s">
        <v>1720</v>
      </c>
      <c r="F1957" s="237">
        <v>20</v>
      </c>
      <c r="G1957" s="256">
        <v>988.02</v>
      </c>
      <c r="H1957" s="256">
        <v>49.4</v>
      </c>
      <c r="I1957" s="256">
        <f t="shared" si="30"/>
        <v>938.62</v>
      </c>
      <c r="J1957" s="222"/>
      <c r="K1957" s="222"/>
    </row>
    <row r="1958" spans="1:11">
      <c r="A1958" s="6">
        <v>844</v>
      </c>
      <c r="B1958" s="230" t="s">
        <v>1690</v>
      </c>
      <c r="C1958" s="223">
        <v>5</v>
      </c>
      <c r="D1958" s="223">
        <v>2012</v>
      </c>
      <c r="E1958" s="236" t="s">
        <v>1720</v>
      </c>
      <c r="F1958" s="237">
        <v>5</v>
      </c>
      <c r="G1958" s="256">
        <v>1237.26</v>
      </c>
      <c r="H1958" s="256">
        <v>304.16000000000003</v>
      </c>
      <c r="I1958" s="256">
        <f t="shared" si="30"/>
        <v>933.09999999999991</v>
      </c>
      <c r="J1958" s="222"/>
      <c r="K1958" s="222"/>
    </row>
    <row r="1959" spans="1:11">
      <c r="A1959" s="6">
        <v>845</v>
      </c>
      <c r="B1959" s="230" t="s">
        <v>2201</v>
      </c>
      <c r="C1959" s="223">
        <v>1</v>
      </c>
      <c r="D1959" s="223">
        <v>2013</v>
      </c>
      <c r="E1959" s="236" t="s">
        <v>1720</v>
      </c>
      <c r="F1959" s="237">
        <v>7</v>
      </c>
      <c r="G1959" s="256">
        <v>220</v>
      </c>
      <c r="H1959" s="256">
        <v>36.700000000000003</v>
      </c>
      <c r="I1959" s="256">
        <f t="shared" si="30"/>
        <v>183.3</v>
      </c>
      <c r="J1959" s="222"/>
      <c r="K1959" s="222"/>
    </row>
    <row r="1960" spans="1:11">
      <c r="A1960" s="6">
        <v>846</v>
      </c>
      <c r="B1960" s="230" t="s">
        <v>2202</v>
      </c>
      <c r="C1960" s="223">
        <v>1</v>
      </c>
      <c r="D1960" s="223">
        <v>17061</v>
      </c>
      <c r="E1960" s="236" t="s">
        <v>1720</v>
      </c>
      <c r="F1960" s="237">
        <v>20</v>
      </c>
      <c r="G1960" s="256">
        <v>2358</v>
      </c>
      <c r="H1960" s="256">
        <v>2358</v>
      </c>
      <c r="I1960" s="256">
        <f t="shared" si="30"/>
        <v>0</v>
      </c>
      <c r="J1960" s="222"/>
      <c r="K1960" s="222"/>
    </row>
    <row r="1961" spans="1:11">
      <c r="A1961" s="6">
        <v>847</v>
      </c>
      <c r="B1961" s="230" t="s">
        <v>2202</v>
      </c>
      <c r="C1961" s="223">
        <v>1</v>
      </c>
      <c r="D1961" s="223">
        <v>17491</v>
      </c>
      <c r="E1961" s="236" t="s">
        <v>1720</v>
      </c>
      <c r="F1961" s="237">
        <v>5</v>
      </c>
      <c r="G1961" s="256">
        <v>2358</v>
      </c>
      <c r="H1961" s="256">
        <v>2358</v>
      </c>
      <c r="I1961" s="256">
        <f t="shared" si="30"/>
        <v>0</v>
      </c>
      <c r="J1961" s="222"/>
      <c r="K1961" s="222"/>
    </row>
    <row r="1962" spans="1:11">
      <c r="A1962" s="6">
        <v>848</v>
      </c>
      <c r="B1962" s="230" t="s">
        <v>2203</v>
      </c>
      <c r="C1962" s="223">
        <v>1</v>
      </c>
      <c r="D1962" s="223">
        <v>18331</v>
      </c>
      <c r="E1962" s="236" t="s">
        <v>1720</v>
      </c>
      <c r="F1962" s="237">
        <v>5</v>
      </c>
      <c r="G1962" s="256">
        <v>3223</v>
      </c>
      <c r="H1962" s="256">
        <v>3223</v>
      </c>
      <c r="I1962" s="256">
        <f t="shared" si="30"/>
        <v>0</v>
      </c>
      <c r="J1962" s="222"/>
      <c r="K1962" s="222"/>
    </row>
    <row r="1963" spans="1:11">
      <c r="A1963" s="6">
        <v>849</v>
      </c>
      <c r="B1963" s="230" t="s">
        <v>2204</v>
      </c>
      <c r="C1963" s="223">
        <v>1</v>
      </c>
      <c r="D1963" s="223" t="s">
        <v>2205</v>
      </c>
      <c r="E1963" s="236" t="s">
        <v>1720</v>
      </c>
      <c r="F1963" s="237">
        <v>5</v>
      </c>
      <c r="G1963" s="256">
        <v>1640</v>
      </c>
      <c r="H1963" s="256">
        <v>1640</v>
      </c>
      <c r="I1963" s="256">
        <f t="shared" si="30"/>
        <v>0</v>
      </c>
      <c r="J1963" s="222"/>
      <c r="K1963" s="222"/>
    </row>
    <row r="1964" spans="1:11">
      <c r="A1964" s="6">
        <v>850</v>
      </c>
      <c r="B1964" s="230" t="s">
        <v>2204</v>
      </c>
      <c r="C1964" s="223">
        <v>1</v>
      </c>
      <c r="D1964" s="223">
        <v>18391</v>
      </c>
      <c r="E1964" s="236" t="s">
        <v>1720</v>
      </c>
      <c r="F1964" s="237">
        <v>5</v>
      </c>
      <c r="G1964" s="256">
        <v>810.5</v>
      </c>
      <c r="H1964" s="256">
        <v>810.5</v>
      </c>
      <c r="I1964" s="256">
        <f t="shared" si="30"/>
        <v>0</v>
      </c>
      <c r="J1964" s="222"/>
      <c r="K1964" s="222"/>
    </row>
    <row r="1965" spans="1:11">
      <c r="A1965" s="6">
        <v>851</v>
      </c>
      <c r="B1965" s="230" t="s">
        <v>2204</v>
      </c>
      <c r="C1965" s="223">
        <v>1</v>
      </c>
      <c r="D1965" s="223">
        <v>18393</v>
      </c>
      <c r="E1965" s="236" t="s">
        <v>1720</v>
      </c>
      <c r="F1965" s="237">
        <v>5</v>
      </c>
      <c r="G1965" s="256">
        <v>810.5</v>
      </c>
      <c r="H1965" s="256">
        <v>810.5</v>
      </c>
      <c r="I1965" s="256">
        <f t="shared" si="30"/>
        <v>0</v>
      </c>
      <c r="J1965" s="222"/>
      <c r="K1965" s="222"/>
    </row>
    <row r="1966" spans="1:11">
      <c r="A1966" s="6">
        <v>852</v>
      </c>
      <c r="B1966" s="230" t="s">
        <v>2204</v>
      </c>
      <c r="C1966" s="223">
        <v>1</v>
      </c>
      <c r="D1966" s="223">
        <v>18394</v>
      </c>
      <c r="E1966" s="236" t="s">
        <v>1720</v>
      </c>
      <c r="F1966" s="237">
        <v>5</v>
      </c>
      <c r="G1966" s="256">
        <v>810.5</v>
      </c>
      <c r="H1966" s="256">
        <v>810.5</v>
      </c>
      <c r="I1966" s="256">
        <f t="shared" si="30"/>
        <v>0</v>
      </c>
      <c r="J1966" s="222"/>
      <c r="K1966" s="222"/>
    </row>
    <row r="1967" spans="1:11">
      <c r="A1967" s="6">
        <v>853</v>
      </c>
      <c r="B1967" s="230" t="s">
        <v>2204</v>
      </c>
      <c r="C1967" s="223">
        <v>1</v>
      </c>
      <c r="D1967" s="223">
        <v>18395</v>
      </c>
      <c r="E1967" s="236" t="s">
        <v>1720</v>
      </c>
      <c r="F1967" s="237">
        <v>5</v>
      </c>
      <c r="G1967" s="256">
        <v>810.5</v>
      </c>
      <c r="H1967" s="256">
        <v>810.5</v>
      </c>
      <c r="I1967" s="256">
        <f t="shared" si="30"/>
        <v>0</v>
      </c>
      <c r="J1967" s="222"/>
      <c r="K1967" s="222"/>
    </row>
    <row r="1968" spans="1:11">
      <c r="A1968" s="6">
        <v>854</v>
      </c>
      <c r="B1968" s="230" t="s">
        <v>2206</v>
      </c>
      <c r="C1968" s="223">
        <v>1</v>
      </c>
      <c r="D1968" s="223">
        <v>18881</v>
      </c>
      <c r="E1968" s="236" t="s">
        <v>1720</v>
      </c>
      <c r="F1968" s="237">
        <v>5</v>
      </c>
      <c r="G1968" s="256">
        <v>3300</v>
      </c>
      <c r="H1968" s="256">
        <v>3300</v>
      </c>
      <c r="I1968" s="256">
        <f t="shared" si="30"/>
        <v>0</v>
      </c>
      <c r="J1968" s="222"/>
      <c r="K1968" s="222"/>
    </row>
    <row r="1969" spans="1:11">
      <c r="A1969" s="6">
        <v>855</v>
      </c>
      <c r="B1969" s="230" t="s">
        <v>2207</v>
      </c>
      <c r="C1969" s="223">
        <v>1</v>
      </c>
      <c r="D1969" s="223">
        <v>19091</v>
      </c>
      <c r="E1969" s="236" t="s">
        <v>1720</v>
      </c>
      <c r="F1969" s="237">
        <v>5</v>
      </c>
      <c r="G1969" s="256">
        <v>3418</v>
      </c>
      <c r="H1969" s="256">
        <v>3418</v>
      </c>
      <c r="I1969" s="256">
        <f t="shared" si="30"/>
        <v>0</v>
      </c>
      <c r="J1969" s="222"/>
      <c r="K1969" s="222"/>
    </row>
    <row r="1970" spans="1:11" s="1" customFormat="1" ht="96">
      <c r="A1970" s="423" t="s">
        <v>5</v>
      </c>
      <c r="B1970" s="194" t="s">
        <v>155</v>
      </c>
      <c r="C1970" s="194" t="s">
        <v>156</v>
      </c>
      <c r="D1970" s="194" t="s">
        <v>8</v>
      </c>
      <c r="E1970" s="194" t="s">
        <v>157</v>
      </c>
      <c r="F1970" s="194" t="s">
        <v>158</v>
      </c>
      <c r="G1970" s="194" t="s">
        <v>10</v>
      </c>
      <c r="H1970" s="194" t="s">
        <v>159</v>
      </c>
      <c r="I1970" s="194" t="s">
        <v>160</v>
      </c>
      <c r="J1970" s="194" t="s">
        <v>161</v>
      </c>
      <c r="K1970" s="195" t="s">
        <v>14</v>
      </c>
    </row>
    <row r="1971" spans="1:11">
      <c r="A1971" s="6">
        <v>856</v>
      </c>
      <c r="B1971" s="230" t="s">
        <v>2208</v>
      </c>
      <c r="C1971" s="223">
        <v>1</v>
      </c>
      <c r="D1971" s="223">
        <v>19201</v>
      </c>
      <c r="E1971" s="236" t="s">
        <v>1720</v>
      </c>
      <c r="F1971" s="237">
        <v>5</v>
      </c>
      <c r="G1971" s="256">
        <v>980</v>
      </c>
      <c r="H1971" s="256">
        <v>980</v>
      </c>
      <c r="I1971" s="256">
        <f t="shared" si="30"/>
        <v>0</v>
      </c>
      <c r="J1971" s="222"/>
      <c r="K1971" s="222"/>
    </row>
    <row r="1972" spans="1:11">
      <c r="A1972" s="6">
        <v>857</v>
      </c>
      <c r="B1972" s="230" t="s">
        <v>2209</v>
      </c>
      <c r="C1972" s="223">
        <v>1</v>
      </c>
      <c r="D1972" s="223">
        <v>19202</v>
      </c>
      <c r="E1972" s="236" t="s">
        <v>1720</v>
      </c>
      <c r="F1972" s="237">
        <v>5</v>
      </c>
      <c r="G1972" s="256">
        <v>1060</v>
      </c>
      <c r="H1972" s="256">
        <v>1060</v>
      </c>
      <c r="I1972" s="256">
        <f t="shared" si="30"/>
        <v>0</v>
      </c>
      <c r="J1972" s="222"/>
      <c r="K1972" s="222"/>
    </row>
    <row r="1973" spans="1:11">
      <c r="A1973" s="6">
        <v>858</v>
      </c>
      <c r="B1973" s="230" t="s">
        <v>1579</v>
      </c>
      <c r="C1973" s="223">
        <v>1</v>
      </c>
      <c r="D1973" s="223">
        <v>2030</v>
      </c>
      <c r="E1973" s="236" t="s">
        <v>1720</v>
      </c>
      <c r="F1973" s="237">
        <v>8</v>
      </c>
      <c r="G1973" s="256">
        <v>265.45</v>
      </c>
      <c r="H1973" s="256">
        <v>4.6500000000000004</v>
      </c>
      <c r="I1973" s="256">
        <f t="shared" si="30"/>
        <v>260.8</v>
      </c>
      <c r="J1973" s="222"/>
      <c r="K1973" s="222"/>
    </row>
    <row r="1974" spans="1:11">
      <c r="A1974" s="6">
        <v>859</v>
      </c>
      <c r="B1974" s="230" t="s">
        <v>1865</v>
      </c>
      <c r="C1974" s="223">
        <v>1</v>
      </c>
      <c r="D1974" s="223">
        <v>2029</v>
      </c>
      <c r="E1974" s="236" t="s">
        <v>1720</v>
      </c>
      <c r="F1974" s="237">
        <v>5</v>
      </c>
      <c r="G1974" s="256">
        <v>102.64</v>
      </c>
      <c r="H1974" s="256">
        <v>22.24</v>
      </c>
      <c r="I1974" s="256">
        <v>80.400000000000006</v>
      </c>
      <c r="J1974" s="222"/>
      <c r="K1974" s="222"/>
    </row>
    <row r="1975" spans="1:11">
      <c r="A1975" s="6">
        <v>860</v>
      </c>
      <c r="B1975" s="230" t="s">
        <v>2210</v>
      </c>
      <c r="C1975" s="223">
        <v>1</v>
      </c>
      <c r="D1975" s="223">
        <v>2033</v>
      </c>
      <c r="E1975" s="236" t="s">
        <v>1720</v>
      </c>
      <c r="F1975" s="237">
        <v>8</v>
      </c>
      <c r="G1975" s="256">
        <v>3200</v>
      </c>
      <c r="H1975" s="256">
        <v>333.33</v>
      </c>
      <c r="I1975" s="256">
        <v>2866.67</v>
      </c>
      <c r="J1975" s="222"/>
      <c r="K1975" s="222"/>
    </row>
    <row r="1976" spans="1:11" ht="17.25" customHeight="1">
      <c r="A1976" s="6">
        <v>861</v>
      </c>
      <c r="B1976" s="230" t="s">
        <v>2211</v>
      </c>
      <c r="C1976" s="223">
        <v>1</v>
      </c>
      <c r="D1976" s="223">
        <v>2034</v>
      </c>
      <c r="E1976" s="236" t="s">
        <v>1720</v>
      </c>
      <c r="F1976" s="237">
        <v>14</v>
      </c>
      <c r="G1976" s="256">
        <v>7999</v>
      </c>
      <c r="H1976" s="256">
        <v>419.95</v>
      </c>
      <c r="I1976" s="256">
        <v>7579.05</v>
      </c>
      <c r="J1976" s="222"/>
      <c r="K1976" s="222"/>
    </row>
    <row r="1977" spans="1:11">
      <c r="A1977" s="6">
        <v>862</v>
      </c>
      <c r="B1977" s="230" t="s">
        <v>2212</v>
      </c>
      <c r="C1977" s="223">
        <v>1</v>
      </c>
      <c r="D1977" s="223">
        <v>2035</v>
      </c>
      <c r="E1977" s="236" t="s">
        <v>1720</v>
      </c>
      <c r="F1977" s="237">
        <v>14</v>
      </c>
      <c r="G1977" s="256">
        <v>7000</v>
      </c>
      <c r="H1977" s="256">
        <v>367.5</v>
      </c>
      <c r="I1977" s="256">
        <v>6632.5</v>
      </c>
      <c r="J1977" s="222"/>
      <c r="K1977" s="222"/>
    </row>
    <row r="1978" spans="1:11">
      <c r="A1978" s="6">
        <v>863</v>
      </c>
      <c r="B1978" s="230" t="s">
        <v>2213</v>
      </c>
      <c r="C1978" s="223">
        <v>13</v>
      </c>
      <c r="D1978" s="223">
        <v>2036</v>
      </c>
      <c r="E1978" s="236" t="s">
        <v>1720</v>
      </c>
      <c r="F1978" s="237">
        <v>14</v>
      </c>
      <c r="G1978" s="256">
        <v>6799</v>
      </c>
      <c r="H1978" s="256">
        <v>356.95</v>
      </c>
      <c r="I1978" s="256">
        <v>6442.05</v>
      </c>
      <c r="J1978" s="222"/>
      <c r="K1978" s="222"/>
    </row>
    <row r="1979" spans="1:11" ht="25.5">
      <c r="A1979" s="6">
        <v>864</v>
      </c>
      <c r="B1979" s="230" t="s">
        <v>2214</v>
      </c>
      <c r="C1979" s="223">
        <v>1</v>
      </c>
      <c r="D1979" s="223">
        <v>2067</v>
      </c>
      <c r="E1979" s="236" t="s">
        <v>1720</v>
      </c>
      <c r="F1979" s="237">
        <v>5</v>
      </c>
      <c r="G1979" s="256">
        <v>1277.21</v>
      </c>
      <c r="H1979" s="256">
        <v>149.01</v>
      </c>
      <c r="I1979" s="256">
        <v>1128.2</v>
      </c>
      <c r="J1979" s="222"/>
      <c r="K1979" s="222"/>
    </row>
    <row r="1980" spans="1:11">
      <c r="A1980" s="6">
        <v>865</v>
      </c>
      <c r="B1980" s="230" t="s">
        <v>2215</v>
      </c>
      <c r="C1980" s="223">
        <v>1</v>
      </c>
      <c r="D1980" s="223">
        <v>2068</v>
      </c>
      <c r="E1980" s="236" t="s">
        <v>1720</v>
      </c>
      <c r="F1980" s="237">
        <v>5</v>
      </c>
      <c r="G1980" s="256">
        <v>1367.63</v>
      </c>
      <c r="H1980" s="256">
        <v>250.73</v>
      </c>
      <c r="I1980" s="256">
        <v>1116.9000000000001</v>
      </c>
      <c r="J1980" s="222"/>
      <c r="K1980" s="222"/>
    </row>
    <row r="1981" spans="1:11" ht="25.5">
      <c r="A1981" s="6">
        <v>866</v>
      </c>
      <c r="B1981" s="230" t="s">
        <v>2216</v>
      </c>
      <c r="C1981" s="223">
        <v>1</v>
      </c>
      <c r="D1981" s="223">
        <v>2069</v>
      </c>
      <c r="E1981" s="236" t="s">
        <v>1720</v>
      </c>
      <c r="F1981" s="237">
        <v>5</v>
      </c>
      <c r="G1981" s="256">
        <v>559.14</v>
      </c>
      <c r="H1981" s="256">
        <v>102.51</v>
      </c>
      <c r="I1981" s="256">
        <v>456.63</v>
      </c>
      <c r="J1981" s="222"/>
      <c r="K1981" s="222"/>
    </row>
    <row r="1982" spans="1:11">
      <c r="A1982" s="6">
        <v>867</v>
      </c>
      <c r="B1982" s="230" t="s">
        <v>2022</v>
      </c>
      <c r="C1982" s="223">
        <v>1</v>
      </c>
      <c r="D1982" s="223">
        <v>2070</v>
      </c>
      <c r="E1982" s="236" t="s">
        <v>1720</v>
      </c>
      <c r="F1982" s="237">
        <v>5</v>
      </c>
      <c r="G1982" s="256">
        <v>156.94999999999999</v>
      </c>
      <c r="H1982" s="256">
        <v>23.54</v>
      </c>
      <c r="I1982" s="256">
        <v>148.71</v>
      </c>
      <c r="J1982" s="222"/>
      <c r="K1982" s="222"/>
    </row>
    <row r="1983" spans="1:11">
      <c r="A1983" s="6">
        <v>868</v>
      </c>
      <c r="B1983" s="230" t="s">
        <v>2217</v>
      </c>
      <c r="C1983" s="223">
        <v>4</v>
      </c>
      <c r="D1983" s="223">
        <v>2071</v>
      </c>
      <c r="E1983" s="236" t="s">
        <v>1720</v>
      </c>
      <c r="F1983" s="237">
        <v>8</v>
      </c>
      <c r="G1983" s="256">
        <v>2440</v>
      </c>
      <c r="H1983" s="256">
        <v>279.58</v>
      </c>
      <c r="I1983" s="256">
        <v>2160.42</v>
      </c>
      <c r="J1983" s="222"/>
      <c r="K1983" s="222"/>
    </row>
    <row r="1984" spans="1:11">
      <c r="A1984" s="6">
        <v>869</v>
      </c>
      <c r="B1984" s="230" t="s">
        <v>2002</v>
      </c>
      <c r="C1984" s="223">
        <v>1</v>
      </c>
      <c r="D1984" s="223">
        <v>2072</v>
      </c>
      <c r="E1984" s="236" t="s">
        <v>1720</v>
      </c>
      <c r="F1984" s="237">
        <v>14</v>
      </c>
      <c r="G1984" s="256">
        <v>8498</v>
      </c>
      <c r="H1984" s="256">
        <v>347</v>
      </c>
      <c r="I1984" s="256">
        <v>8151</v>
      </c>
      <c r="J1984" s="222"/>
      <c r="K1984" s="222"/>
    </row>
    <row r="1985" spans="1:11">
      <c r="A1985" s="6">
        <v>870</v>
      </c>
      <c r="B1985" s="230" t="s">
        <v>2218</v>
      </c>
      <c r="C1985" s="223">
        <v>1</v>
      </c>
      <c r="D1985" s="223">
        <v>2073</v>
      </c>
      <c r="E1985" s="236" t="s">
        <v>1720</v>
      </c>
      <c r="F1985" s="237">
        <v>14</v>
      </c>
      <c r="G1985" s="256">
        <v>2380</v>
      </c>
      <c r="H1985" s="256">
        <v>55.18</v>
      </c>
      <c r="I1985" s="256">
        <v>2352.23</v>
      </c>
      <c r="J1985" s="222"/>
      <c r="K1985" s="222"/>
    </row>
    <row r="1986" spans="1:11">
      <c r="A1986" s="6">
        <v>871</v>
      </c>
      <c r="B1986" s="230" t="s">
        <v>2217</v>
      </c>
      <c r="C1986" s="223">
        <v>3</v>
      </c>
      <c r="D1986" s="223">
        <v>2074</v>
      </c>
      <c r="E1986" s="236" t="s">
        <v>1720</v>
      </c>
      <c r="F1986" s="237">
        <v>8</v>
      </c>
      <c r="G1986" s="256">
        <v>580</v>
      </c>
      <c r="H1986" s="256">
        <v>42.29</v>
      </c>
      <c r="I1986" s="256">
        <v>537.71</v>
      </c>
      <c r="J1986" s="222"/>
      <c r="K1986" s="222"/>
    </row>
    <row r="1987" spans="1:11">
      <c r="A1987" s="6">
        <v>872</v>
      </c>
      <c r="B1987" s="230" t="s">
        <v>2217</v>
      </c>
      <c r="C1987" s="223">
        <v>1</v>
      </c>
      <c r="D1987" s="223">
        <v>2075</v>
      </c>
      <c r="E1987" s="236" t="s">
        <v>1720</v>
      </c>
      <c r="F1987" s="237">
        <v>8</v>
      </c>
      <c r="G1987" s="256">
        <v>640</v>
      </c>
      <c r="H1987" s="256">
        <v>46.67</v>
      </c>
      <c r="I1987" s="256">
        <v>593.33000000000004</v>
      </c>
      <c r="J1987" s="222"/>
      <c r="K1987" s="222"/>
    </row>
    <row r="1988" spans="1:11">
      <c r="A1988" s="6">
        <v>873</v>
      </c>
      <c r="B1988" s="216" t="s">
        <v>2219</v>
      </c>
      <c r="C1988" s="217">
        <v>1</v>
      </c>
      <c r="D1988" s="217">
        <v>1052</v>
      </c>
      <c r="E1988" s="218" t="s">
        <v>1720</v>
      </c>
      <c r="F1988" s="219">
        <v>14</v>
      </c>
      <c r="G1988" s="256">
        <v>1453.81</v>
      </c>
      <c r="H1988" s="251">
        <v>1453.81</v>
      </c>
      <c r="I1988" s="251">
        <v>0</v>
      </c>
      <c r="J1988" s="222"/>
      <c r="K1988" s="222"/>
    </row>
    <row r="1989" spans="1:11">
      <c r="A1989" s="6">
        <v>874</v>
      </c>
      <c r="B1989" s="222" t="s">
        <v>2220</v>
      </c>
      <c r="C1989" s="217">
        <v>1</v>
      </c>
      <c r="D1989" s="217">
        <v>1053</v>
      </c>
      <c r="E1989" s="218" t="s">
        <v>1720</v>
      </c>
      <c r="F1989" s="219">
        <v>14</v>
      </c>
      <c r="G1989" s="256">
        <v>187.64</v>
      </c>
      <c r="H1989" s="251">
        <v>187.64</v>
      </c>
      <c r="I1989" s="251">
        <v>0</v>
      </c>
      <c r="J1989" s="222"/>
      <c r="K1989" s="222"/>
    </row>
    <row r="1990" spans="1:11">
      <c r="A1990" s="6">
        <v>875</v>
      </c>
      <c r="B1990" s="222" t="s">
        <v>2221</v>
      </c>
      <c r="C1990" s="217">
        <v>1</v>
      </c>
      <c r="D1990" s="217">
        <v>1055</v>
      </c>
      <c r="E1990" s="218" t="s">
        <v>1720</v>
      </c>
      <c r="F1990" s="219">
        <v>14</v>
      </c>
      <c r="G1990" s="256">
        <v>804.17</v>
      </c>
      <c r="H1990" s="251">
        <v>804.17</v>
      </c>
      <c r="I1990" s="251">
        <v>0</v>
      </c>
      <c r="J1990" s="222"/>
      <c r="K1990" s="222"/>
    </row>
    <row r="1991" spans="1:11">
      <c r="A1991" s="6">
        <v>876</v>
      </c>
      <c r="B1991" s="222" t="s">
        <v>2222</v>
      </c>
      <c r="C1991" s="217">
        <v>1</v>
      </c>
      <c r="D1991" s="217">
        <v>1056</v>
      </c>
      <c r="E1991" s="218" t="s">
        <v>1720</v>
      </c>
      <c r="F1991" s="219">
        <v>14</v>
      </c>
      <c r="G1991" s="256">
        <v>27439.47</v>
      </c>
      <c r="H1991" s="251">
        <v>27439.47</v>
      </c>
      <c r="I1991" s="251">
        <v>0</v>
      </c>
      <c r="J1991" s="222"/>
      <c r="K1991" s="222"/>
    </row>
    <row r="1992" spans="1:11">
      <c r="A1992" s="6">
        <v>877</v>
      </c>
      <c r="B1992" s="222" t="s">
        <v>2223</v>
      </c>
      <c r="C1992" s="217">
        <v>1</v>
      </c>
      <c r="D1992" s="217">
        <v>1057</v>
      </c>
      <c r="E1992" s="218" t="s">
        <v>1720</v>
      </c>
      <c r="F1992" s="219">
        <v>14</v>
      </c>
      <c r="G1992" s="256">
        <v>13740.06</v>
      </c>
      <c r="H1992" s="251">
        <v>13740.06</v>
      </c>
      <c r="I1992" s="251">
        <v>0</v>
      </c>
      <c r="J1992" s="222"/>
      <c r="K1992" s="222"/>
    </row>
    <row r="1993" spans="1:11">
      <c r="A1993" s="6">
        <v>878</v>
      </c>
      <c r="B1993" s="222" t="s">
        <v>2224</v>
      </c>
      <c r="C1993" s="217">
        <v>1</v>
      </c>
      <c r="D1993" s="217">
        <v>1058</v>
      </c>
      <c r="E1993" s="218" t="s">
        <v>1720</v>
      </c>
      <c r="F1993" s="219">
        <v>14</v>
      </c>
      <c r="G1993" s="256">
        <v>310.63</v>
      </c>
      <c r="H1993" s="251">
        <v>310.63</v>
      </c>
      <c r="I1993" s="251">
        <v>0</v>
      </c>
      <c r="J1993" s="222"/>
      <c r="K1993" s="222"/>
    </row>
    <row r="1994" spans="1:11">
      <c r="A1994" s="6">
        <v>879</v>
      </c>
      <c r="B1994" s="222" t="s">
        <v>2225</v>
      </c>
      <c r="C1994" s="217">
        <v>1</v>
      </c>
      <c r="D1994" s="217">
        <v>1059</v>
      </c>
      <c r="E1994" s="218" t="s">
        <v>1720</v>
      </c>
      <c r="F1994" s="219">
        <v>14</v>
      </c>
      <c r="G1994" s="256">
        <v>299.60000000000002</v>
      </c>
      <c r="H1994" s="251">
        <v>299.60000000000002</v>
      </c>
      <c r="I1994" s="251">
        <v>0</v>
      </c>
      <c r="J1994" s="222"/>
      <c r="K1994" s="222"/>
    </row>
    <row r="1995" spans="1:11">
      <c r="A1995" s="6">
        <v>880</v>
      </c>
      <c r="B1995" s="222" t="s">
        <v>2226</v>
      </c>
      <c r="C1995" s="217">
        <v>1</v>
      </c>
      <c r="D1995" s="217">
        <v>1060</v>
      </c>
      <c r="E1995" s="218" t="s">
        <v>1720</v>
      </c>
      <c r="F1995" s="219">
        <v>14</v>
      </c>
      <c r="G1995" s="256">
        <v>346.9</v>
      </c>
      <c r="H1995" s="251">
        <v>346.9</v>
      </c>
      <c r="I1995" s="251">
        <v>0</v>
      </c>
      <c r="J1995" s="222"/>
      <c r="K1995" s="222"/>
    </row>
    <row r="1996" spans="1:11">
      <c r="A1996" s="6">
        <v>881</v>
      </c>
      <c r="B1996" s="222" t="s">
        <v>2219</v>
      </c>
      <c r="C1996" s="217">
        <v>1</v>
      </c>
      <c r="D1996" s="217">
        <v>1061</v>
      </c>
      <c r="E1996" s="218" t="s">
        <v>1720</v>
      </c>
      <c r="F1996" s="219">
        <v>14</v>
      </c>
      <c r="G1996" s="256">
        <v>1453.81</v>
      </c>
      <c r="H1996" s="251">
        <v>1453.81</v>
      </c>
      <c r="I1996" s="251">
        <v>0</v>
      </c>
      <c r="J1996" s="222"/>
      <c r="K1996" s="222"/>
    </row>
    <row r="1997" spans="1:11">
      <c r="A1997" s="6">
        <v>882</v>
      </c>
      <c r="B1997" s="222" t="s">
        <v>2220</v>
      </c>
      <c r="C1997" s="217">
        <v>1</v>
      </c>
      <c r="D1997" s="217">
        <v>1062</v>
      </c>
      <c r="E1997" s="218" t="s">
        <v>1720</v>
      </c>
      <c r="F1997" s="219">
        <v>14</v>
      </c>
      <c r="G1997" s="256">
        <v>187.64</v>
      </c>
      <c r="H1997" s="251">
        <v>187.64</v>
      </c>
      <c r="I1997" s="251">
        <v>0</v>
      </c>
      <c r="J1997" s="222"/>
      <c r="K1997" s="222"/>
    </row>
    <row r="1998" spans="1:11">
      <c r="A1998" s="6">
        <v>883</v>
      </c>
      <c r="B1998" s="222" t="s">
        <v>2227</v>
      </c>
      <c r="C1998" s="217">
        <v>1</v>
      </c>
      <c r="D1998" s="217">
        <v>1063</v>
      </c>
      <c r="E1998" s="218" t="s">
        <v>1720</v>
      </c>
      <c r="F1998" s="219">
        <v>14</v>
      </c>
      <c r="G1998" s="256">
        <v>324.82</v>
      </c>
      <c r="H1998" s="251">
        <v>324.82</v>
      </c>
      <c r="I1998" s="251">
        <v>0</v>
      </c>
      <c r="J1998" s="222"/>
      <c r="K1998" s="222"/>
    </row>
    <row r="1999" spans="1:11">
      <c r="A1999" s="6">
        <v>884</v>
      </c>
      <c r="B1999" s="216" t="s">
        <v>2228</v>
      </c>
      <c r="C1999" s="217">
        <v>1</v>
      </c>
      <c r="D1999" s="217">
        <v>86</v>
      </c>
      <c r="E1999" s="218" t="s">
        <v>1720</v>
      </c>
      <c r="F1999" s="219">
        <v>7</v>
      </c>
      <c r="G1999" s="251">
        <v>1046</v>
      </c>
      <c r="H1999" s="251">
        <v>1046</v>
      </c>
      <c r="I1999" s="251">
        <f>G1999-H1999</f>
        <v>0</v>
      </c>
      <c r="J1999" s="222"/>
      <c r="K1999" s="222"/>
    </row>
    <row r="2000" spans="1:11" s="1" customFormat="1" ht="96">
      <c r="A2000" s="423" t="s">
        <v>5</v>
      </c>
      <c r="B2000" s="194" t="s">
        <v>155</v>
      </c>
      <c r="C2000" s="194" t="s">
        <v>156</v>
      </c>
      <c r="D2000" s="194" t="s">
        <v>8</v>
      </c>
      <c r="E2000" s="194" t="s">
        <v>157</v>
      </c>
      <c r="F2000" s="194" t="s">
        <v>158</v>
      </c>
      <c r="G2000" s="194" t="s">
        <v>10</v>
      </c>
      <c r="H2000" s="194" t="s">
        <v>159</v>
      </c>
      <c r="I2000" s="194" t="s">
        <v>160</v>
      </c>
      <c r="J2000" s="194" t="s">
        <v>161</v>
      </c>
      <c r="K2000" s="195" t="s">
        <v>14</v>
      </c>
    </row>
    <row r="2001" spans="1:11">
      <c r="A2001" s="6">
        <v>885</v>
      </c>
      <c r="B2001" s="222" t="s">
        <v>2229</v>
      </c>
      <c r="C2001" s="217">
        <v>1</v>
      </c>
      <c r="D2001" s="217">
        <v>203</v>
      </c>
      <c r="E2001" s="218" t="s">
        <v>1720</v>
      </c>
      <c r="F2001" s="219">
        <v>7</v>
      </c>
      <c r="G2001" s="251">
        <v>170</v>
      </c>
      <c r="H2001" s="251">
        <v>170</v>
      </c>
      <c r="I2001" s="251">
        <f t="shared" ref="I2001:I2012" si="31">G2001-H2001</f>
        <v>0</v>
      </c>
      <c r="J2001" s="222"/>
      <c r="K2001" s="222"/>
    </row>
    <row r="2002" spans="1:11">
      <c r="A2002" s="6">
        <v>886</v>
      </c>
      <c r="B2002" s="222" t="s">
        <v>2230</v>
      </c>
      <c r="C2002" s="217">
        <v>1</v>
      </c>
      <c r="D2002" s="217">
        <v>206</v>
      </c>
      <c r="E2002" s="218" t="s">
        <v>1720</v>
      </c>
      <c r="F2002" s="219">
        <v>7</v>
      </c>
      <c r="G2002" s="251">
        <v>123</v>
      </c>
      <c r="H2002" s="251">
        <v>123</v>
      </c>
      <c r="I2002" s="251">
        <f t="shared" si="31"/>
        <v>0</v>
      </c>
      <c r="J2002" s="222"/>
      <c r="K2002" s="222"/>
    </row>
    <row r="2003" spans="1:11">
      <c r="A2003" s="6">
        <v>887</v>
      </c>
      <c r="B2003" s="222" t="s">
        <v>2231</v>
      </c>
      <c r="C2003" s="217">
        <v>1</v>
      </c>
      <c r="D2003" s="217">
        <v>238</v>
      </c>
      <c r="E2003" s="218" t="s">
        <v>1720</v>
      </c>
      <c r="F2003" s="219">
        <v>7</v>
      </c>
      <c r="G2003" s="251">
        <v>163.19999999999999</v>
      </c>
      <c r="H2003" s="251">
        <v>163.19999999999999</v>
      </c>
      <c r="I2003" s="251">
        <f t="shared" si="31"/>
        <v>0</v>
      </c>
      <c r="J2003" s="222"/>
      <c r="K2003" s="222"/>
    </row>
    <row r="2004" spans="1:11">
      <c r="A2004" s="6">
        <v>888</v>
      </c>
      <c r="B2004" s="222" t="s">
        <v>2232</v>
      </c>
      <c r="C2004" s="217">
        <v>1</v>
      </c>
      <c r="D2004" s="217">
        <v>265</v>
      </c>
      <c r="E2004" s="218" t="s">
        <v>1720</v>
      </c>
      <c r="F2004" s="219">
        <v>7</v>
      </c>
      <c r="G2004" s="251">
        <v>390</v>
      </c>
      <c r="H2004" s="251">
        <v>390</v>
      </c>
      <c r="I2004" s="251">
        <f t="shared" si="31"/>
        <v>0</v>
      </c>
      <c r="J2004" s="222"/>
      <c r="K2004" s="222"/>
    </row>
    <row r="2005" spans="1:11">
      <c r="A2005" s="6">
        <v>889</v>
      </c>
      <c r="B2005" s="222" t="s">
        <v>2233</v>
      </c>
      <c r="C2005" s="217">
        <v>1</v>
      </c>
      <c r="D2005" s="217">
        <v>789</v>
      </c>
      <c r="E2005" s="218" t="s">
        <v>1720</v>
      </c>
      <c r="F2005" s="219">
        <v>7</v>
      </c>
      <c r="G2005" s="251">
        <v>3441.16</v>
      </c>
      <c r="H2005" s="251">
        <v>3441.16</v>
      </c>
      <c r="I2005" s="251">
        <f t="shared" si="31"/>
        <v>0</v>
      </c>
      <c r="J2005" s="222"/>
      <c r="K2005" s="222"/>
    </row>
    <row r="2006" spans="1:11">
      <c r="A2006" s="6">
        <v>890</v>
      </c>
      <c r="B2006" s="222" t="s">
        <v>2234</v>
      </c>
      <c r="C2006" s="217">
        <v>1</v>
      </c>
      <c r="D2006" s="217">
        <v>790</v>
      </c>
      <c r="E2006" s="218" t="s">
        <v>1720</v>
      </c>
      <c r="F2006" s="219">
        <v>7</v>
      </c>
      <c r="G2006" s="251">
        <v>290</v>
      </c>
      <c r="H2006" s="251">
        <v>290</v>
      </c>
      <c r="I2006" s="251">
        <f t="shared" si="31"/>
        <v>0</v>
      </c>
      <c r="J2006" s="222"/>
      <c r="K2006" s="222"/>
    </row>
    <row r="2007" spans="1:11">
      <c r="A2007" s="6">
        <v>891</v>
      </c>
      <c r="B2007" s="222" t="s">
        <v>2235</v>
      </c>
      <c r="C2007" s="217">
        <v>1</v>
      </c>
      <c r="D2007" s="217">
        <v>791</v>
      </c>
      <c r="E2007" s="218" t="s">
        <v>1720</v>
      </c>
      <c r="F2007" s="219">
        <v>7</v>
      </c>
      <c r="G2007" s="251">
        <v>310</v>
      </c>
      <c r="H2007" s="251">
        <v>310</v>
      </c>
      <c r="I2007" s="251">
        <f t="shared" si="31"/>
        <v>0</v>
      </c>
      <c r="J2007" s="222"/>
      <c r="K2007" s="222"/>
    </row>
    <row r="2008" spans="1:11">
      <c r="A2008" s="6">
        <v>892</v>
      </c>
      <c r="B2008" s="222" t="s">
        <v>2236</v>
      </c>
      <c r="C2008" s="217">
        <v>1</v>
      </c>
      <c r="D2008" s="217">
        <v>792</v>
      </c>
      <c r="E2008" s="218" t="s">
        <v>1720</v>
      </c>
      <c r="F2008" s="219">
        <v>7</v>
      </c>
      <c r="G2008" s="251">
        <v>46.47</v>
      </c>
      <c r="H2008" s="251">
        <v>46.47</v>
      </c>
      <c r="I2008" s="251">
        <f t="shared" si="31"/>
        <v>0</v>
      </c>
      <c r="J2008" s="222"/>
      <c r="K2008" s="222"/>
    </row>
    <row r="2009" spans="1:11">
      <c r="A2009" s="6">
        <v>893</v>
      </c>
      <c r="B2009" s="222" t="s">
        <v>2237</v>
      </c>
      <c r="C2009" s="217">
        <v>1</v>
      </c>
      <c r="D2009" s="217">
        <v>854</v>
      </c>
      <c r="E2009" s="218" t="s">
        <v>1720</v>
      </c>
      <c r="F2009" s="219">
        <v>7</v>
      </c>
      <c r="G2009" s="251">
        <v>7158.5</v>
      </c>
      <c r="H2009" s="251">
        <v>7158.5</v>
      </c>
      <c r="I2009" s="251">
        <f t="shared" si="31"/>
        <v>0</v>
      </c>
      <c r="J2009" s="222"/>
      <c r="K2009" s="222"/>
    </row>
    <row r="2010" spans="1:11">
      <c r="A2010" s="6">
        <v>894</v>
      </c>
      <c r="B2010" s="222" t="s">
        <v>2238</v>
      </c>
      <c r="C2010" s="217">
        <v>1</v>
      </c>
      <c r="D2010" s="217">
        <v>1038</v>
      </c>
      <c r="E2010" s="218" t="s">
        <v>1720</v>
      </c>
      <c r="F2010" s="219">
        <v>7</v>
      </c>
      <c r="G2010" s="251">
        <v>176.92</v>
      </c>
      <c r="H2010" s="251">
        <v>176.92</v>
      </c>
      <c r="I2010" s="251">
        <f t="shared" si="31"/>
        <v>0</v>
      </c>
      <c r="J2010" s="222"/>
      <c r="K2010" s="222"/>
    </row>
    <row r="2011" spans="1:11">
      <c r="A2011" s="6">
        <v>895</v>
      </c>
      <c r="B2011" s="222" t="s">
        <v>2239</v>
      </c>
      <c r="C2011" s="217">
        <v>1</v>
      </c>
      <c r="D2011" s="217">
        <v>1314</v>
      </c>
      <c r="E2011" s="218" t="s">
        <v>1720</v>
      </c>
      <c r="F2011" s="219">
        <v>8</v>
      </c>
      <c r="G2011" s="251">
        <v>3981.51</v>
      </c>
      <c r="H2011" s="251">
        <v>3981.51</v>
      </c>
      <c r="I2011" s="251">
        <f t="shared" si="31"/>
        <v>0</v>
      </c>
      <c r="J2011" s="222"/>
      <c r="K2011" s="222"/>
    </row>
    <row r="2012" spans="1:11">
      <c r="A2012" s="6">
        <v>896</v>
      </c>
      <c r="B2012" s="222" t="s">
        <v>2229</v>
      </c>
      <c r="C2012" s="217">
        <v>2</v>
      </c>
      <c r="D2012" s="217">
        <v>1802</v>
      </c>
      <c r="E2012" s="218" t="s">
        <v>2102</v>
      </c>
      <c r="F2012" s="229">
        <v>7</v>
      </c>
      <c r="G2012" s="251">
        <v>2470.73</v>
      </c>
      <c r="H2012" s="251">
        <v>2325.96</v>
      </c>
      <c r="I2012" s="251">
        <f t="shared" si="31"/>
        <v>144.76999999999998</v>
      </c>
      <c r="J2012" s="222"/>
      <c r="K2012" s="222"/>
    </row>
    <row r="2013" spans="1:11">
      <c r="A2013" s="137"/>
      <c r="B2013" s="247" t="s">
        <v>652</v>
      </c>
      <c r="C2013" s="248"/>
      <c r="D2013" s="137"/>
      <c r="E2013" s="247"/>
      <c r="F2013" s="137"/>
      <c r="G2013" s="259">
        <f>SUM(G1087:G2012)</f>
        <v>1932651.3499999994</v>
      </c>
      <c r="H2013" s="258">
        <f>SUM(H1087:H2012)</f>
        <v>1204559.5199999979</v>
      </c>
      <c r="I2013" s="258">
        <f>SUM(I1087:I2012)</f>
        <v>728091.83</v>
      </c>
      <c r="J2013" s="247"/>
      <c r="K2013" s="247"/>
    </row>
    <row r="2029" spans="1:13">
      <c r="A2029" s="421"/>
      <c r="C2029" s="3"/>
      <c r="E2029" s="3"/>
      <c r="F2029" s="2"/>
      <c r="G2029" s="1"/>
      <c r="H2029" s="74"/>
      <c r="I2029" s="1"/>
      <c r="K2029" s="2"/>
      <c r="L2029" s="2"/>
      <c r="M2029" s="2"/>
    </row>
    <row r="2030" spans="1:13">
      <c r="A2030" s="421"/>
      <c r="C2030" s="3"/>
      <c r="E2030" s="3"/>
      <c r="F2030" s="2"/>
      <c r="G2030" s="1"/>
      <c r="H2030" s="74"/>
      <c r="I2030" s="1"/>
      <c r="K2030" s="2"/>
      <c r="L2030" s="2"/>
      <c r="M2030" s="2"/>
    </row>
    <row r="2031" spans="1:13" ht="15.75">
      <c r="J2031" s="432" t="s">
        <v>0</v>
      </c>
      <c r="K2031" s="432"/>
    </row>
    <row r="2032" spans="1:13" ht="15.75">
      <c r="J2032" s="9"/>
      <c r="K2032" s="9"/>
    </row>
    <row r="2033" spans="1:11">
      <c r="A2033" s="433" t="s">
        <v>1</v>
      </c>
      <c r="B2033" s="433"/>
      <c r="C2033" s="433"/>
      <c r="D2033" s="433"/>
      <c r="E2033" s="433"/>
      <c r="F2033" s="433"/>
      <c r="G2033" s="433"/>
      <c r="H2033" s="433"/>
      <c r="I2033" s="433"/>
      <c r="J2033" s="433"/>
      <c r="K2033" s="433"/>
    </row>
    <row r="2034" spans="1:11">
      <c r="A2034" s="433" t="s">
        <v>2</v>
      </c>
      <c r="B2034" s="433"/>
      <c r="C2034" s="433"/>
      <c r="D2034" s="433"/>
      <c r="E2034" s="433"/>
      <c r="F2034" s="433"/>
      <c r="G2034" s="433"/>
      <c r="H2034" s="433"/>
      <c r="I2034" s="433"/>
      <c r="J2034" s="433"/>
      <c r="K2034" s="433"/>
    </row>
    <row r="2036" spans="1:11">
      <c r="A2036" s="417">
        <v>1</v>
      </c>
      <c r="B2036" s="426" t="s">
        <v>2240</v>
      </c>
      <c r="C2036" s="427"/>
      <c r="D2036" s="427"/>
      <c r="E2036" s="427"/>
      <c r="F2036" s="427"/>
      <c r="G2036" s="427"/>
      <c r="H2036" s="427"/>
      <c r="I2036" s="427"/>
      <c r="J2036" s="427"/>
      <c r="K2036" s="428"/>
    </row>
    <row r="2037" spans="1:11">
      <c r="A2037" s="417">
        <v>2</v>
      </c>
      <c r="B2037" s="426" t="s">
        <v>3</v>
      </c>
      <c r="C2037" s="427"/>
      <c r="D2037" s="427"/>
      <c r="E2037" s="427"/>
      <c r="F2037" s="427"/>
      <c r="G2037" s="427"/>
      <c r="H2037" s="427"/>
      <c r="I2037" s="427"/>
      <c r="J2037" s="427"/>
      <c r="K2037" s="428"/>
    </row>
    <row r="2038" spans="1:11">
      <c r="A2038" s="417">
        <v>3</v>
      </c>
      <c r="B2038" s="426" t="s">
        <v>2241</v>
      </c>
      <c r="C2038" s="427"/>
      <c r="D2038" s="427"/>
      <c r="E2038" s="427"/>
      <c r="F2038" s="427"/>
      <c r="G2038" s="427"/>
      <c r="H2038" s="427"/>
      <c r="I2038" s="427"/>
      <c r="J2038" s="427"/>
      <c r="K2038" s="428"/>
    </row>
    <row r="2039" spans="1:11">
      <c r="A2039" s="417">
        <v>4</v>
      </c>
      <c r="B2039" s="426" t="s">
        <v>2242</v>
      </c>
      <c r="C2039" s="427"/>
      <c r="D2039" s="427"/>
      <c r="E2039" s="427"/>
      <c r="F2039" s="427"/>
      <c r="G2039" s="427"/>
      <c r="H2039" s="427"/>
      <c r="I2039" s="427"/>
      <c r="J2039" s="427"/>
      <c r="K2039" s="428"/>
    </row>
    <row r="2041" spans="1:11">
      <c r="A2041" s="429" t="s">
        <v>4</v>
      </c>
      <c r="B2041" s="429"/>
      <c r="C2041" s="429"/>
      <c r="D2041" s="429"/>
      <c r="E2041" s="429"/>
      <c r="F2041" s="429"/>
      <c r="G2041" s="429"/>
      <c r="H2041" s="429"/>
      <c r="I2041" s="429"/>
      <c r="J2041" s="429"/>
      <c r="K2041" s="429"/>
    </row>
    <row r="2042" spans="1:11">
      <c r="A2042" s="422"/>
      <c r="B2042"/>
      <c r="C2042"/>
      <c r="F2042" s="3"/>
      <c r="G2042" s="82"/>
      <c r="K2042"/>
    </row>
    <row r="2043" spans="1:11" s="1" customFormat="1" ht="96">
      <c r="A2043" s="423" t="s">
        <v>5</v>
      </c>
      <c r="B2043" s="194" t="s">
        <v>155</v>
      </c>
      <c r="C2043" s="194" t="s">
        <v>156</v>
      </c>
      <c r="D2043" s="194" t="s">
        <v>8</v>
      </c>
      <c r="E2043" s="194" t="s">
        <v>157</v>
      </c>
      <c r="F2043" s="194" t="s">
        <v>158</v>
      </c>
      <c r="G2043" s="194" t="s">
        <v>10</v>
      </c>
      <c r="H2043" s="194" t="s">
        <v>159</v>
      </c>
      <c r="I2043" s="194" t="s">
        <v>160</v>
      </c>
      <c r="J2043" s="194" t="s">
        <v>161</v>
      </c>
      <c r="K2043" s="195" t="s">
        <v>14</v>
      </c>
    </row>
    <row r="2044" spans="1:11">
      <c r="A2044" s="58">
        <v>1</v>
      </c>
      <c r="B2044" s="276" t="s">
        <v>2243</v>
      </c>
      <c r="C2044" s="58">
        <v>1</v>
      </c>
      <c r="D2044" s="123" t="s">
        <v>2244</v>
      </c>
      <c r="E2044" s="276" t="s">
        <v>2245</v>
      </c>
      <c r="F2044" s="58">
        <f t="shared" ref="F2044:F2057" si="32">100/20</f>
        <v>5</v>
      </c>
      <c r="G2044" s="283">
        <v>57.71</v>
      </c>
      <c r="H2044" s="284">
        <v>57.71</v>
      </c>
      <c r="I2044" s="284">
        <f t="shared" ref="I2044:I2061" si="33">+G2044-H2044</f>
        <v>0</v>
      </c>
      <c r="J2044" s="270"/>
      <c r="K2044" s="265"/>
    </row>
    <row r="2045" spans="1:11">
      <c r="A2045" s="58">
        <f t="shared" ref="A2045:A2077" si="34">+A2044+1</f>
        <v>2</v>
      </c>
      <c r="B2045" s="276" t="s">
        <v>2246</v>
      </c>
      <c r="C2045" s="58">
        <v>1</v>
      </c>
      <c r="D2045" s="123" t="s">
        <v>2247</v>
      </c>
      <c r="E2045" s="276" t="s">
        <v>2248</v>
      </c>
      <c r="F2045" s="58">
        <f t="shared" si="32"/>
        <v>5</v>
      </c>
      <c r="G2045" s="283">
        <v>9.1999999999999993</v>
      </c>
      <c r="H2045" s="284">
        <v>9.1999999999999993</v>
      </c>
      <c r="I2045" s="284">
        <f t="shared" si="33"/>
        <v>0</v>
      </c>
      <c r="J2045" s="270"/>
      <c r="K2045" s="265"/>
    </row>
    <row r="2046" spans="1:11">
      <c r="A2046" s="58">
        <f t="shared" si="34"/>
        <v>3</v>
      </c>
      <c r="B2046" s="276" t="s">
        <v>2249</v>
      </c>
      <c r="C2046" s="58">
        <v>1</v>
      </c>
      <c r="D2046" s="123" t="s">
        <v>2250</v>
      </c>
      <c r="E2046" s="276" t="s">
        <v>2251</v>
      </c>
      <c r="F2046" s="58">
        <f t="shared" si="32"/>
        <v>5</v>
      </c>
      <c r="G2046" s="283">
        <v>40</v>
      </c>
      <c r="H2046" s="284">
        <v>40</v>
      </c>
      <c r="I2046" s="284">
        <f t="shared" si="33"/>
        <v>0</v>
      </c>
      <c r="J2046" s="270"/>
      <c r="K2046" s="265"/>
    </row>
    <row r="2047" spans="1:11">
      <c r="A2047" s="58">
        <f t="shared" si="34"/>
        <v>4</v>
      </c>
      <c r="B2047" s="276" t="s">
        <v>2249</v>
      </c>
      <c r="C2047" s="58">
        <v>1</v>
      </c>
      <c r="D2047" s="123" t="s">
        <v>2252</v>
      </c>
      <c r="E2047" s="276" t="s">
        <v>2251</v>
      </c>
      <c r="F2047" s="58">
        <f t="shared" si="32"/>
        <v>5</v>
      </c>
      <c r="G2047" s="283">
        <v>40</v>
      </c>
      <c r="H2047" s="284">
        <v>40</v>
      </c>
      <c r="I2047" s="284">
        <f t="shared" si="33"/>
        <v>0</v>
      </c>
      <c r="J2047" s="270"/>
      <c r="K2047" s="265"/>
    </row>
    <row r="2048" spans="1:11">
      <c r="A2048" s="58">
        <f t="shared" si="34"/>
        <v>5</v>
      </c>
      <c r="B2048" s="276" t="s">
        <v>2253</v>
      </c>
      <c r="C2048" s="58">
        <v>1</v>
      </c>
      <c r="D2048" s="123" t="s">
        <v>2254</v>
      </c>
      <c r="E2048" s="276" t="s">
        <v>2255</v>
      </c>
      <c r="F2048" s="58">
        <f t="shared" si="32"/>
        <v>5</v>
      </c>
      <c r="G2048" s="283">
        <v>96</v>
      </c>
      <c r="H2048" s="284">
        <v>96</v>
      </c>
      <c r="I2048" s="284">
        <f t="shared" si="33"/>
        <v>0</v>
      </c>
      <c r="J2048" s="270"/>
      <c r="K2048" s="265"/>
    </row>
    <row r="2049" spans="1:11">
      <c r="A2049" s="58">
        <f t="shared" si="34"/>
        <v>6</v>
      </c>
      <c r="B2049" s="276" t="s">
        <v>2256</v>
      </c>
      <c r="C2049" s="58">
        <v>1</v>
      </c>
      <c r="D2049" s="123" t="s">
        <v>2257</v>
      </c>
      <c r="E2049" s="276" t="s">
        <v>2258</v>
      </c>
      <c r="F2049" s="58">
        <f t="shared" si="32"/>
        <v>5</v>
      </c>
      <c r="G2049" s="283">
        <v>92.89</v>
      </c>
      <c r="H2049" s="284">
        <v>92.89</v>
      </c>
      <c r="I2049" s="284">
        <f t="shared" si="33"/>
        <v>0</v>
      </c>
      <c r="J2049" s="270"/>
      <c r="K2049" s="265"/>
    </row>
    <row r="2050" spans="1:11">
      <c r="A2050" s="58">
        <f t="shared" si="34"/>
        <v>7</v>
      </c>
      <c r="B2050" s="276" t="s">
        <v>2259</v>
      </c>
      <c r="C2050" s="58">
        <v>1</v>
      </c>
      <c r="D2050" s="123" t="s">
        <v>2260</v>
      </c>
      <c r="E2050" s="276" t="s">
        <v>2248</v>
      </c>
      <c r="F2050" s="58">
        <f t="shared" si="32"/>
        <v>5</v>
      </c>
      <c r="G2050" s="283">
        <v>43.48</v>
      </c>
      <c r="H2050" s="284">
        <v>43.48</v>
      </c>
      <c r="I2050" s="284">
        <f t="shared" si="33"/>
        <v>0</v>
      </c>
      <c r="J2050" s="270"/>
      <c r="K2050" s="265"/>
    </row>
    <row r="2051" spans="1:11" ht="15.75" customHeight="1">
      <c r="A2051" s="58">
        <f t="shared" si="34"/>
        <v>8</v>
      </c>
      <c r="B2051" s="276" t="s">
        <v>2261</v>
      </c>
      <c r="C2051" s="6">
        <v>1</v>
      </c>
      <c r="D2051" s="123" t="s">
        <v>2262</v>
      </c>
      <c r="E2051" s="277" t="s">
        <v>2263</v>
      </c>
      <c r="F2051" s="58">
        <v>5</v>
      </c>
      <c r="G2051" s="285">
        <v>396.69</v>
      </c>
      <c r="H2051" s="286">
        <v>83.25</v>
      </c>
      <c r="I2051" s="284">
        <f t="shared" si="33"/>
        <v>313.44</v>
      </c>
      <c r="J2051" s="270"/>
      <c r="K2051" s="107"/>
    </row>
    <row r="2052" spans="1:11">
      <c r="A2052" s="58">
        <f t="shared" si="34"/>
        <v>9</v>
      </c>
      <c r="B2052" s="276" t="s">
        <v>2243</v>
      </c>
      <c r="C2052" s="58">
        <v>1</v>
      </c>
      <c r="D2052" s="123" t="s">
        <v>2264</v>
      </c>
      <c r="E2052" s="276" t="s">
        <v>2258</v>
      </c>
      <c r="F2052" s="58">
        <f t="shared" si="32"/>
        <v>5</v>
      </c>
      <c r="G2052" s="283">
        <v>57.67</v>
      </c>
      <c r="H2052" s="284">
        <v>57.67</v>
      </c>
      <c r="I2052" s="284">
        <f t="shared" si="33"/>
        <v>0</v>
      </c>
      <c r="J2052" s="270"/>
      <c r="K2052" s="265"/>
    </row>
    <row r="2053" spans="1:11">
      <c r="A2053" s="58">
        <f t="shared" si="34"/>
        <v>10</v>
      </c>
      <c r="B2053" s="276" t="s">
        <v>2243</v>
      </c>
      <c r="C2053" s="58">
        <v>1</v>
      </c>
      <c r="D2053" s="123" t="s">
        <v>2265</v>
      </c>
      <c r="E2053" s="276" t="s">
        <v>2266</v>
      </c>
      <c r="F2053" s="58">
        <f t="shared" si="32"/>
        <v>5</v>
      </c>
      <c r="G2053" s="283">
        <v>57.71</v>
      </c>
      <c r="H2053" s="284">
        <v>57.71</v>
      </c>
      <c r="I2053" s="284">
        <f t="shared" si="33"/>
        <v>0</v>
      </c>
      <c r="J2053" s="270"/>
      <c r="K2053" s="265"/>
    </row>
    <row r="2054" spans="1:11">
      <c r="A2054" s="58">
        <f t="shared" si="34"/>
        <v>11</v>
      </c>
      <c r="B2054" s="276" t="s">
        <v>2243</v>
      </c>
      <c r="C2054" s="58">
        <v>1</v>
      </c>
      <c r="D2054" s="123" t="s">
        <v>2267</v>
      </c>
      <c r="E2054" s="276" t="s">
        <v>2266</v>
      </c>
      <c r="F2054" s="58">
        <f t="shared" si="32"/>
        <v>5</v>
      </c>
      <c r="G2054" s="283">
        <v>57.71</v>
      </c>
      <c r="H2054" s="284">
        <v>57.71</v>
      </c>
      <c r="I2054" s="284">
        <f t="shared" si="33"/>
        <v>0</v>
      </c>
      <c r="J2054" s="270"/>
      <c r="K2054" s="265"/>
    </row>
    <row r="2055" spans="1:11">
      <c r="A2055" s="58">
        <f t="shared" si="34"/>
        <v>12</v>
      </c>
      <c r="B2055" s="276" t="s">
        <v>2243</v>
      </c>
      <c r="C2055" s="58">
        <v>1</v>
      </c>
      <c r="D2055" s="123" t="s">
        <v>2268</v>
      </c>
      <c r="E2055" s="276" t="s">
        <v>2266</v>
      </c>
      <c r="F2055" s="58">
        <f t="shared" si="32"/>
        <v>5</v>
      </c>
      <c r="G2055" s="283">
        <v>57.71</v>
      </c>
      <c r="H2055" s="284">
        <v>57.71</v>
      </c>
      <c r="I2055" s="284">
        <f t="shared" si="33"/>
        <v>0</v>
      </c>
      <c r="J2055" s="270"/>
      <c r="K2055" s="265"/>
    </row>
    <row r="2056" spans="1:11">
      <c r="A2056" s="58">
        <f t="shared" si="34"/>
        <v>13</v>
      </c>
      <c r="B2056" s="276" t="s">
        <v>2269</v>
      </c>
      <c r="C2056" s="58">
        <v>1</v>
      </c>
      <c r="D2056" s="123" t="s">
        <v>2270</v>
      </c>
      <c r="E2056" s="276" t="s">
        <v>2266</v>
      </c>
      <c r="F2056" s="58">
        <f t="shared" si="32"/>
        <v>5</v>
      </c>
      <c r="G2056" s="283">
        <v>0</v>
      </c>
      <c r="H2056" s="284">
        <v>0</v>
      </c>
      <c r="I2056" s="284">
        <f t="shared" si="33"/>
        <v>0</v>
      </c>
      <c r="J2056" s="270"/>
      <c r="K2056" s="265"/>
    </row>
    <row r="2057" spans="1:11">
      <c r="A2057" s="58">
        <f t="shared" si="34"/>
        <v>14</v>
      </c>
      <c r="B2057" s="276" t="s">
        <v>2249</v>
      </c>
      <c r="C2057" s="58">
        <v>4</v>
      </c>
      <c r="D2057" s="123" t="s">
        <v>2271</v>
      </c>
      <c r="E2057" s="276" t="s">
        <v>2272</v>
      </c>
      <c r="F2057" s="58">
        <f t="shared" si="32"/>
        <v>5</v>
      </c>
      <c r="G2057" s="283">
        <v>160</v>
      </c>
      <c r="H2057" s="284">
        <v>160</v>
      </c>
      <c r="I2057" s="284">
        <f t="shared" si="33"/>
        <v>0</v>
      </c>
      <c r="J2057" s="270"/>
      <c r="K2057" s="265"/>
    </row>
    <row r="2058" spans="1:11">
      <c r="A2058" s="58">
        <f t="shared" si="34"/>
        <v>15</v>
      </c>
      <c r="B2058" s="276" t="s">
        <v>2273</v>
      </c>
      <c r="C2058" s="58">
        <v>1</v>
      </c>
      <c r="D2058" s="123" t="s">
        <v>2274</v>
      </c>
      <c r="E2058" s="276" t="s">
        <v>2248</v>
      </c>
      <c r="F2058" s="58">
        <v>10</v>
      </c>
      <c r="G2058" s="283">
        <v>0</v>
      </c>
      <c r="H2058" s="284">
        <v>0</v>
      </c>
      <c r="I2058" s="284">
        <f t="shared" si="33"/>
        <v>0</v>
      </c>
      <c r="J2058" s="270"/>
      <c r="K2058" s="265"/>
    </row>
    <row r="2059" spans="1:11">
      <c r="A2059" s="58">
        <f t="shared" si="34"/>
        <v>16</v>
      </c>
      <c r="B2059" s="276" t="s">
        <v>2275</v>
      </c>
      <c r="C2059" s="58">
        <v>3</v>
      </c>
      <c r="D2059" s="123" t="s">
        <v>2276</v>
      </c>
      <c r="E2059" s="276" t="s">
        <v>2277</v>
      </c>
      <c r="F2059" s="58">
        <f t="shared" ref="F2059:F2071" si="35">100/20</f>
        <v>5</v>
      </c>
      <c r="G2059" s="283">
        <v>76.87</v>
      </c>
      <c r="H2059" s="284">
        <v>76.87</v>
      </c>
      <c r="I2059" s="284">
        <f t="shared" si="33"/>
        <v>0</v>
      </c>
      <c r="J2059" s="270"/>
      <c r="K2059" s="265"/>
    </row>
    <row r="2060" spans="1:11">
      <c r="A2060" s="58">
        <f t="shared" si="34"/>
        <v>17</v>
      </c>
      <c r="B2060" s="276" t="s">
        <v>2243</v>
      </c>
      <c r="C2060" s="58">
        <v>2</v>
      </c>
      <c r="D2060" s="123" t="s">
        <v>2278</v>
      </c>
      <c r="E2060" s="276" t="s">
        <v>2279</v>
      </c>
      <c r="F2060" s="58">
        <f t="shared" si="35"/>
        <v>5</v>
      </c>
      <c r="G2060" s="283">
        <v>115.42</v>
      </c>
      <c r="H2060" s="284">
        <v>115.42</v>
      </c>
      <c r="I2060" s="284">
        <f t="shared" si="33"/>
        <v>0</v>
      </c>
      <c r="J2060" s="270"/>
      <c r="K2060" s="265"/>
    </row>
    <row r="2061" spans="1:11">
      <c r="A2061" s="58">
        <f t="shared" si="34"/>
        <v>18</v>
      </c>
      <c r="B2061" s="276" t="s">
        <v>2280</v>
      </c>
      <c r="C2061" s="58">
        <v>1</v>
      </c>
      <c r="D2061" s="123" t="s">
        <v>2281</v>
      </c>
      <c r="E2061" s="297" t="s">
        <v>2282</v>
      </c>
      <c r="F2061" s="58">
        <v>10</v>
      </c>
      <c r="G2061" s="283">
        <v>0</v>
      </c>
      <c r="H2061" s="284">
        <v>0</v>
      </c>
      <c r="I2061" s="284">
        <f t="shared" si="33"/>
        <v>0</v>
      </c>
      <c r="J2061" s="270"/>
      <c r="K2061" s="265"/>
    </row>
    <row r="2062" spans="1:11" s="1" customFormat="1" ht="96">
      <c r="A2062" s="423" t="s">
        <v>5</v>
      </c>
      <c r="B2062" s="194" t="s">
        <v>155</v>
      </c>
      <c r="C2062" s="194" t="s">
        <v>156</v>
      </c>
      <c r="D2062" s="194" t="s">
        <v>8</v>
      </c>
      <c r="E2062" s="194" t="s">
        <v>157</v>
      </c>
      <c r="F2062" s="194" t="s">
        <v>158</v>
      </c>
      <c r="G2062" s="194" t="s">
        <v>10</v>
      </c>
      <c r="H2062" s="194" t="s">
        <v>159</v>
      </c>
      <c r="I2062" s="194" t="s">
        <v>160</v>
      </c>
      <c r="J2062" s="194" t="s">
        <v>161</v>
      </c>
      <c r="K2062" s="195" t="s">
        <v>14</v>
      </c>
    </row>
    <row r="2063" spans="1:11">
      <c r="A2063" s="58">
        <f>+A2061+1</f>
        <v>19</v>
      </c>
      <c r="B2063" s="276" t="s">
        <v>2243</v>
      </c>
      <c r="C2063" s="58">
        <v>1</v>
      </c>
      <c r="D2063" s="123" t="s">
        <v>2283</v>
      </c>
      <c r="E2063" s="276" t="s">
        <v>2284</v>
      </c>
      <c r="F2063" s="58">
        <f t="shared" si="35"/>
        <v>5</v>
      </c>
      <c r="G2063" s="283">
        <v>57.71</v>
      </c>
      <c r="H2063" s="284">
        <v>57.71</v>
      </c>
      <c r="I2063" s="284">
        <f t="shared" ref="I2063:I2092" si="36">+G2063-H2063</f>
        <v>0</v>
      </c>
      <c r="J2063" s="270"/>
      <c r="K2063" s="265"/>
    </row>
    <row r="2064" spans="1:11">
      <c r="A2064" s="58">
        <f t="shared" si="34"/>
        <v>20</v>
      </c>
      <c r="B2064" s="276" t="s">
        <v>2243</v>
      </c>
      <c r="C2064" s="58">
        <v>1</v>
      </c>
      <c r="D2064" s="123" t="s">
        <v>2285</v>
      </c>
      <c r="E2064" s="276" t="s">
        <v>2245</v>
      </c>
      <c r="F2064" s="58">
        <f t="shared" si="35"/>
        <v>5</v>
      </c>
      <c r="G2064" s="283">
        <v>57.71</v>
      </c>
      <c r="H2064" s="284">
        <v>57.71</v>
      </c>
      <c r="I2064" s="284">
        <f t="shared" si="36"/>
        <v>0</v>
      </c>
      <c r="J2064" s="270"/>
      <c r="K2064" s="265"/>
    </row>
    <row r="2065" spans="1:11">
      <c r="A2065" s="58">
        <f t="shared" si="34"/>
        <v>21</v>
      </c>
      <c r="B2065" s="276" t="s">
        <v>2243</v>
      </c>
      <c r="C2065" s="58">
        <v>1</v>
      </c>
      <c r="D2065" s="123" t="s">
        <v>2286</v>
      </c>
      <c r="E2065" s="276" t="s">
        <v>2245</v>
      </c>
      <c r="F2065" s="58">
        <f t="shared" si="35"/>
        <v>5</v>
      </c>
      <c r="G2065" s="283">
        <v>57.71</v>
      </c>
      <c r="H2065" s="284">
        <v>57.71</v>
      </c>
      <c r="I2065" s="284">
        <f t="shared" si="36"/>
        <v>0</v>
      </c>
      <c r="J2065" s="270"/>
      <c r="K2065" s="265"/>
    </row>
    <row r="2066" spans="1:11">
      <c r="A2066" s="58">
        <f t="shared" si="34"/>
        <v>22</v>
      </c>
      <c r="B2066" s="276" t="s">
        <v>2243</v>
      </c>
      <c r="C2066" s="58">
        <v>1</v>
      </c>
      <c r="D2066" s="123" t="s">
        <v>2287</v>
      </c>
      <c r="E2066" s="276" t="s">
        <v>2248</v>
      </c>
      <c r="F2066" s="58">
        <f t="shared" si="35"/>
        <v>5</v>
      </c>
      <c r="G2066" s="283">
        <v>57.71</v>
      </c>
      <c r="H2066" s="284">
        <v>57.71</v>
      </c>
      <c r="I2066" s="284">
        <f t="shared" si="36"/>
        <v>0</v>
      </c>
      <c r="J2066" s="270"/>
      <c r="K2066" s="265"/>
    </row>
    <row r="2067" spans="1:11">
      <c r="A2067" s="58">
        <f t="shared" si="34"/>
        <v>23</v>
      </c>
      <c r="B2067" s="276" t="s">
        <v>2249</v>
      </c>
      <c r="C2067" s="58">
        <v>3</v>
      </c>
      <c r="D2067" s="123" t="s">
        <v>2288</v>
      </c>
      <c r="E2067" s="276" t="s">
        <v>2272</v>
      </c>
      <c r="F2067" s="58">
        <f t="shared" si="35"/>
        <v>5</v>
      </c>
      <c r="G2067" s="283">
        <v>120</v>
      </c>
      <c r="H2067" s="284">
        <v>120</v>
      </c>
      <c r="I2067" s="284">
        <f t="shared" si="36"/>
        <v>0</v>
      </c>
      <c r="J2067" s="270"/>
      <c r="K2067" s="265"/>
    </row>
    <row r="2068" spans="1:11">
      <c r="A2068" s="58">
        <f t="shared" si="34"/>
        <v>24</v>
      </c>
      <c r="B2068" s="276" t="s">
        <v>2289</v>
      </c>
      <c r="C2068" s="58">
        <v>2</v>
      </c>
      <c r="D2068" s="123" t="s">
        <v>2290</v>
      </c>
      <c r="E2068" s="276" t="s">
        <v>2291</v>
      </c>
      <c r="F2068" s="58">
        <f t="shared" si="35"/>
        <v>5</v>
      </c>
      <c r="G2068" s="283">
        <v>0</v>
      </c>
      <c r="H2068" s="284">
        <v>0</v>
      </c>
      <c r="I2068" s="284">
        <f t="shared" si="36"/>
        <v>0</v>
      </c>
      <c r="J2068" s="270"/>
      <c r="K2068" s="265"/>
    </row>
    <row r="2069" spans="1:11">
      <c r="A2069" s="58">
        <f t="shared" si="34"/>
        <v>25</v>
      </c>
      <c r="B2069" s="276" t="s">
        <v>2243</v>
      </c>
      <c r="C2069" s="58">
        <v>1</v>
      </c>
      <c r="D2069" s="123">
        <v>45</v>
      </c>
      <c r="E2069" s="276" t="s">
        <v>2284</v>
      </c>
      <c r="F2069" s="58">
        <f t="shared" si="35"/>
        <v>5</v>
      </c>
      <c r="G2069" s="283">
        <v>57.71</v>
      </c>
      <c r="H2069" s="284">
        <v>57.71</v>
      </c>
      <c r="I2069" s="284">
        <f t="shared" si="36"/>
        <v>0</v>
      </c>
      <c r="J2069" s="270"/>
      <c r="K2069" s="265"/>
    </row>
    <row r="2070" spans="1:11">
      <c r="A2070" s="58">
        <f t="shared" si="34"/>
        <v>26</v>
      </c>
      <c r="B2070" s="276" t="s">
        <v>2243</v>
      </c>
      <c r="C2070" s="58">
        <v>1</v>
      </c>
      <c r="D2070" s="123">
        <v>141</v>
      </c>
      <c r="E2070" s="276" t="s">
        <v>2248</v>
      </c>
      <c r="F2070" s="58">
        <f t="shared" si="35"/>
        <v>5</v>
      </c>
      <c r="G2070" s="283">
        <v>57.71</v>
      </c>
      <c r="H2070" s="284">
        <v>57.71</v>
      </c>
      <c r="I2070" s="284">
        <f t="shared" si="36"/>
        <v>0</v>
      </c>
      <c r="J2070" s="270"/>
      <c r="K2070" s="265"/>
    </row>
    <row r="2071" spans="1:11">
      <c r="A2071" s="58">
        <f t="shared" si="34"/>
        <v>27</v>
      </c>
      <c r="B2071" s="276" t="s">
        <v>2292</v>
      </c>
      <c r="C2071" s="6">
        <v>1</v>
      </c>
      <c r="D2071" s="123" t="s">
        <v>2293</v>
      </c>
      <c r="E2071" s="276" t="s">
        <v>2279</v>
      </c>
      <c r="F2071" s="58">
        <f t="shared" si="35"/>
        <v>5</v>
      </c>
      <c r="G2071" s="285">
        <v>384.72</v>
      </c>
      <c r="H2071" s="286">
        <v>384.72</v>
      </c>
      <c r="I2071" s="284">
        <f t="shared" si="36"/>
        <v>0</v>
      </c>
      <c r="J2071" s="270"/>
      <c r="K2071" s="265"/>
    </row>
    <row r="2072" spans="1:11">
      <c r="A2072" s="58">
        <f t="shared" si="34"/>
        <v>28</v>
      </c>
      <c r="B2072" s="276" t="s">
        <v>2294</v>
      </c>
      <c r="C2072" s="6">
        <v>1</v>
      </c>
      <c r="D2072" s="58" t="s">
        <v>2295</v>
      </c>
      <c r="E2072" s="297" t="s">
        <v>2296</v>
      </c>
      <c r="F2072" s="58">
        <v>5</v>
      </c>
      <c r="G2072" s="285">
        <v>0</v>
      </c>
      <c r="H2072" s="284">
        <v>0</v>
      </c>
      <c r="I2072" s="284">
        <f t="shared" si="36"/>
        <v>0</v>
      </c>
      <c r="J2072" s="275"/>
      <c r="K2072" s="265"/>
    </row>
    <row r="2073" spans="1:11">
      <c r="A2073" s="58">
        <f t="shared" si="34"/>
        <v>29</v>
      </c>
      <c r="B2073" s="276" t="s">
        <v>2297</v>
      </c>
      <c r="C2073" s="6">
        <v>1</v>
      </c>
      <c r="D2073" s="58" t="s">
        <v>2298</v>
      </c>
      <c r="E2073" s="297" t="s">
        <v>2296</v>
      </c>
      <c r="F2073" s="58">
        <v>5</v>
      </c>
      <c r="G2073" s="285">
        <v>0</v>
      </c>
      <c r="H2073" s="284">
        <v>0</v>
      </c>
      <c r="I2073" s="284">
        <f t="shared" si="36"/>
        <v>0</v>
      </c>
      <c r="J2073" s="275"/>
      <c r="K2073" s="265"/>
    </row>
    <row r="2074" spans="1:11">
      <c r="A2074" s="58">
        <f t="shared" si="34"/>
        <v>30</v>
      </c>
      <c r="B2074" s="276" t="s">
        <v>2299</v>
      </c>
      <c r="C2074" s="6">
        <v>1</v>
      </c>
      <c r="D2074" s="58" t="s">
        <v>2300</v>
      </c>
      <c r="E2074" s="297" t="s">
        <v>2296</v>
      </c>
      <c r="F2074" s="58">
        <v>5</v>
      </c>
      <c r="G2074" s="287">
        <v>0</v>
      </c>
      <c r="H2074" s="284">
        <v>0</v>
      </c>
      <c r="I2074" s="284">
        <f t="shared" si="36"/>
        <v>0</v>
      </c>
      <c r="J2074" s="275"/>
      <c r="K2074" s="265"/>
    </row>
    <row r="2075" spans="1:11">
      <c r="A2075" s="58">
        <f t="shared" si="34"/>
        <v>31</v>
      </c>
      <c r="B2075" s="276" t="s">
        <v>2301</v>
      </c>
      <c r="C2075" s="6">
        <v>1</v>
      </c>
      <c r="D2075" s="58" t="s">
        <v>2302</v>
      </c>
      <c r="E2075" s="297" t="s">
        <v>2296</v>
      </c>
      <c r="F2075" s="58">
        <v>5</v>
      </c>
      <c r="G2075" s="287">
        <v>0</v>
      </c>
      <c r="H2075" s="284">
        <v>0</v>
      </c>
      <c r="I2075" s="284">
        <f t="shared" si="36"/>
        <v>0</v>
      </c>
      <c r="J2075" s="275"/>
      <c r="K2075" s="265"/>
    </row>
    <row r="2076" spans="1:11">
      <c r="A2076" s="58">
        <f t="shared" si="34"/>
        <v>32</v>
      </c>
      <c r="B2076" s="276" t="s">
        <v>2303</v>
      </c>
      <c r="C2076" s="6">
        <v>1</v>
      </c>
      <c r="D2076" s="58" t="s">
        <v>2304</v>
      </c>
      <c r="E2076" s="297" t="s">
        <v>2296</v>
      </c>
      <c r="F2076" s="58">
        <v>5</v>
      </c>
      <c r="G2076" s="287">
        <v>0</v>
      </c>
      <c r="H2076" s="284">
        <v>0</v>
      </c>
      <c r="I2076" s="284">
        <f t="shared" si="36"/>
        <v>0</v>
      </c>
      <c r="J2076" s="275"/>
      <c r="K2076" s="265"/>
    </row>
    <row r="2077" spans="1:11">
      <c r="A2077" s="58">
        <f t="shared" si="34"/>
        <v>33</v>
      </c>
      <c r="B2077" s="276" t="s">
        <v>2305</v>
      </c>
      <c r="C2077" s="6">
        <v>1</v>
      </c>
      <c r="D2077" s="58" t="s">
        <v>2306</v>
      </c>
      <c r="E2077" s="276" t="s">
        <v>2307</v>
      </c>
      <c r="F2077" s="58">
        <v>5</v>
      </c>
      <c r="G2077" s="287">
        <v>519.01</v>
      </c>
      <c r="H2077" s="284">
        <v>311.39999999999998</v>
      </c>
      <c r="I2077" s="284">
        <f t="shared" si="36"/>
        <v>207.61</v>
      </c>
      <c r="J2077" s="275"/>
      <c r="K2077" s="265"/>
    </row>
    <row r="2078" spans="1:11">
      <c r="A2078" s="58">
        <v>34</v>
      </c>
      <c r="B2078" s="276" t="s">
        <v>2249</v>
      </c>
      <c r="C2078" s="58">
        <v>3</v>
      </c>
      <c r="D2078" s="123" t="s">
        <v>2250</v>
      </c>
      <c r="E2078" s="276" t="s">
        <v>2272</v>
      </c>
      <c r="F2078" s="58">
        <f>100/20</f>
        <v>5</v>
      </c>
      <c r="G2078" s="135">
        <v>120</v>
      </c>
      <c r="H2078" s="288">
        <v>120</v>
      </c>
      <c r="I2078" s="289">
        <f t="shared" si="36"/>
        <v>0</v>
      </c>
      <c r="J2078" s="270"/>
      <c r="K2078" s="265"/>
    </row>
    <row r="2079" spans="1:11">
      <c r="A2079" s="58">
        <f>+A2078+1</f>
        <v>35</v>
      </c>
      <c r="B2079" s="276" t="s">
        <v>2308</v>
      </c>
      <c r="C2079" s="58">
        <v>2</v>
      </c>
      <c r="D2079" s="123" t="s">
        <v>2309</v>
      </c>
      <c r="E2079" s="276" t="s">
        <v>2245</v>
      </c>
      <c r="F2079" s="58">
        <v>5</v>
      </c>
      <c r="G2079" s="135">
        <v>1.84</v>
      </c>
      <c r="H2079" s="288">
        <v>1.84</v>
      </c>
      <c r="I2079" s="289">
        <f t="shared" si="36"/>
        <v>0</v>
      </c>
      <c r="J2079" s="270"/>
      <c r="K2079" s="265"/>
    </row>
    <row r="2080" spans="1:11">
      <c r="A2080" s="58">
        <f t="shared" ref="A2080:A2111" si="37">+A2079+1</f>
        <v>36</v>
      </c>
      <c r="B2080" s="276" t="s">
        <v>2310</v>
      </c>
      <c r="C2080" s="58">
        <v>1</v>
      </c>
      <c r="D2080" s="123" t="s">
        <v>2311</v>
      </c>
      <c r="E2080" s="276" t="s">
        <v>2312</v>
      </c>
      <c r="F2080" s="58">
        <f t="shared" ref="F2080:F2085" si="38">100/20</f>
        <v>5</v>
      </c>
      <c r="G2080" s="135">
        <v>8784</v>
      </c>
      <c r="H2080" s="288">
        <v>8784</v>
      </c>
      <c r="I2080" s="289">
        <f t="shared" si="36"/>
        <v>0</v>
      </c>
      <c r="J2080" s="270"/>
      <c r="K2080" s="265"/>
    </row>
    <row r="2081" spans="1:11">
      <c r="A2081" s="58">
        <f t="shared" si="37"/>
        <v>37</v>
      </c>
      <c r="B2081" s="276" t="s">
        <v>2313</v>
      </c>
      <c r="C2081" s="58">
        <v>2</v>
      </c>
      <c r="D2081" s="123" t="s">
        <v>2314</v>
      </c>
      <c r="E2081" s="276" t="s">
        <v>2315</v>
      </c>
      <c r="F2081" s="58">
        <f t="shared" si="38"/>
        <v>5</v>
      </c>
      <c r="G2081" s="135">
        <v>0</v>
      </c>
      <c r="H2081" s="288">
        <v>0</v>
      </c>
      <c r="I2081" s="289">
        <f t="shared" si="36"/>
        <v>0</v>
      </c>
      <c r="J2081" s="270"/>
      <c r="K2081" s="265"/>
    </row>
    <row r="2082" spans="1:11">
      <c r="A2082" s="58">
        <f t="shared" si="37"/>
        <v>38</v>
      </c>
      <c r="B2082" s="276" t="s">
        <v>2316</v>
      </c>
      <c r="C2082" s="58">
        <v>1</v>
      </c>
      <c r="D2082" s="123" t="s">
        <v>2317</v>
      </c>
      <c r="E2082" s="276" t="s">
        <v>2318</v>
      </c>
      <c r="F2082" s="58">
        <f t="shared" si="38"/>
        <v>5</v>
      </c>
      <c r="G2082" s="135">
        <v>0</v>
      </c>
      <c r="H2082" s="288">
        <v>0</v>
      </c>
      <c r="I2082" s="289">
        <f t="shared" si="36"/>
        <v>0</v>
      </c>
      <c r="J2082" s="270"/>
      <c r="K2082" s="265"/>
    </row>
    <row r="2083" spans="1:11">
      <c r="A2083" s="58">
        <f t="shared" si="37"/>
        <v>39</v>
      </c>
      <c r="B2083" s="276" t="s">
        <v>2319</v>
      </c>
      <c r="C2083" s="58">
        <v>1</v>
      </c>
      <c r="D2083" s="123" t="s">
        <v>2320</v>
      </c>
      <c r="E2083" s="276" t="s">
        <v>2318</v>
      </c>
      <c r="F2083" s="58">
        <f t="shared" si="38"/>
        <v>5</v>
      </c>
      <c r="G2083" s="135">
        <v>0</v>
      </c>
      <c r="H2083" s="288">
        <v>0</v>
      </c>
      <c r="I2083" s="289">
        <f t="shared" si="36"/>
        <v>0</v>
      </c>
      <c r="J2083" s="270"/>
      <c r="K2083" s="265"/>
    </row>
    <row r="2084" spans="1:11">
      <c r="A2084" s="58">
        <f t="shared" si="37"/>
        <v>40</v>
      </c>
      <c r="B2084" s="276" t="s">
        <v>2321</v>
      </c>
      <c r="C2084" s="58">
        <v>378</v>
      </c>
      <c r="D2084" s="123" t="s">
        <v>2322</v>
      </c>
      <c r="E2084" s="276" t="s">
        <v>2258</v>
      </c>
      <c r="F2084" s="58">
        <f t="shared" si="38"/>
        <v>5</v>
      </c>
      <c r="G2084" s="135">
        <v>3486.77</v>
      </c>
      <c r="H2084" s="288">
        <v>3486.77</v>
      </c>
      <c r="I2084" s="289">
        <f t="shared" si="36"/>
        <v>0</v>
      </c>
      <c r="J2084" s="270"/>
      <c r="K2084" s="265"/>
    </row>
    <row r="2085" spans="1:11">
      <c r="A2085" s="58">
        <f t="shared" si="37"/>
        <v>41</v>
      </c>
      <c r="B2085" s="276" t="s">
        <v>2323</v>
      </c>
      <c r="C2085" s="58">
        <v>8</v>
      </c>
      <c r="D2085" s="123" t="s">
        <v>2324</v>
      </c>
      <c r="E2085" s="276" t="s">
        <v>2325</v>
      </c>
      <c r="F2085" s="58">
        <f t="shared" si="38"/>
        <v>5</v>
      </c>
      <c r="G2085" s="135">
        <v>0</v>
      </c>
      <c r="H2085" s="288">
        <v>0</v>
      </c>
      <c r="I2085" s="289">
        <f t="shared" si="36"/>
        <v>0</v>
      </c>
      <c r="J2085" s="270"/>
      <c r="K2085" s="265"/>
    </row>
    <row r="2086" spans="1:11">
      <c r="A2086" s="58">
        <f t="shared" si="37"/>
        <v>42</v>
      </c>
      <c r="B2086" s="276" t="s">
        <v>2326</v>
      </c>
      <c r="C2086" s="58">
        <v>1</v>
      </c>
      <c r="D2086" s="123" t="s">
        <v>2327</v>
      </c>
      <c r="E2086" s="276" t="s">
        <v>2258</v>
      </c>
      <c r="F2086" s="58">
        <v>5</v>
      </c>
      <c r="G2086" s="135">
        <v>0</v>
      </c>
      <c r="H2086" s="288">
        <v>0</v>
      </c>
      <c r="I2086" s="289">
        <f t="shared" si="36"/>
        <v>0</v>
      </c>
      <c r="J2086" s="269"/>
      <c r="K2086" s="107"/>
    </row>
    <row r="2087" spans="1:11">
      <c r="A2087" s="58">
        <f t="shared" si="37"/>
        <v>43</v>
      </c>
      <c r="B2087" s="276" t="s">
        <v>2328</v>
      </c>
      <c r="C2087" s="58">
        <v>2</v>
      </c>
      <c r="D2087" s="123" t="s">
        <v>2329</v>
      </c>
      <c r="E2087" s="297" t="s">
        <v>2330</v>
      </c>
      <c r="F2087" s="58">
        <f t="shared" ref="F2087:F2092" si="39">100/20</f>
        <v>5</v>
      </c>
      <c r="G2087" s="135">
        <v>340</v>
      </c>
      <c r="H2087" s="288">
        <v>340</v>
      </c>
      <c r="I2087" s="289">
        <f t="shared" si="36"/>
        <v>0</v>
      </c>
      <c r="J2087" s="270"/>
      <c r="K2087" s="265"/>
    </row>
    <row r="2088" spans="1:11">
      <c r="A2088" s="58">
        <f t="shared" si="37"/>
        <v>44</v>
      </c>
      <c r="B2088" s="276" t="s">
        <v>2331</v>
      </c>
      <c r="C2088" s="58">
        <v>1</v>
      </c>
      <c r="D2088" s="123" t="s">
        <v>2332</v>
      </c>
      <c r="E2088" s="276" t="s">
        <v>2258</v>
      </c>
      <c r="F2088" s="58">
        <f t="shared" si="39"/>
        <v>5</v>
      </c>
      <c r="G2088" s="135">
        <v>288.56</v>
      </c>
      <c r="H2088" s="288">
        <v>288.56</v>
      </c>
      <c r="I2088" s="289">
        <f t="shared" si="36"/>
        <v>0</v>
      </c>
      <c r="J2088" s="270"/>
      <c r="K2088" s="265"/>
    </row>
    <row r="2089" spans="1:11">
      <c r="A2089" s="58">
        <f t="shared" si="37"/>
        <v>45</v>
      </c>
      <c r="B2089" s="276" t="s">
        <v>2331</v>
      </c>
      <c r="C2089" s="58">
        <v>1</v>
      </c>
      <c r="D2089" s="123" t="s">
        <v>2333</v>
      </c>
      <c r="E2089" s="276" t="s">
        <v>2334</v>
      </c>
      <c r="F2089" s="58">
        <f t="shared" si="39"/>
        <v>5</v>
      </c>
      <c r="G2089" s="135">
        <v>288.56</v>
      </c>
      <c r="H2089" s="288">
        <v>288.56</v>
      </c>
      <c r="I2089" s="289">
        <f t="shared" si="36"/>
        <v>0</v>
      </c>
      <c r="J2089" s="270"/>
      <c r="K2089" s="265"/>
    </row>
    <row r="2090" spans="1:11" ht="22.5">
      <c r="A2090" s="58">
        <f t="shared" si="37"/>
        <v>46</v>
      </c>
      <c r="B2090" s="276" t="s">
        <v>2335</v>
      </c>
      <c r="C2090" s="58">
        <v>1</v>
      </c>
      <c r="D2090" s="123" t="s">
        <v>2336</v>
      </c>
      <c r="E2090" s="277" t="s">
        <v>2337</v>
      </c>
      <c r="F2090" s="58">
        <v>10</v>
      </c>
      <c r="G2090" s="135">
        <v>24000</v>
      </c>
      <c r="H2090" s="288">
        <v>0</v>
      </c>
      <c r="I2090" s="289">
        <f t="shared" si="36"/>
        <v>24000</v>
      </c>
      <c r="J2090" s="270"/>
      <c r="K2090" s="107"/>
    </row>
    <row r="2091" spans="1:11">
      <c r="A2091" s="58">
        <f t="shared" si="37"/>
        <v>47</v>
      </c>
      <c r="B2091" s="276" t="s">
        <v>2338</v>
      </c>
      <c r="C2091" s="58">
        <v>1</v>
      </c>
      <c r="D2091" s="58">
        <v>312</v>
      </c>
      <c r="E2091" s="276" t="s">
        <v>2258</v>
      </c>
      <c r="F2091" s="58">
        <f t="shared" si="39"/>
        <v>5</v>
      </c>
      <c r="G2091" s="135">
        <v>6754.01</v>
      </c>
      <c r="H2091" s="288">
        <v>6754.01</v>
      </c>
      <c r="I2091" s="289">
        <f t="shared" si="36"/>
        <v>0</v>
      </c>
      <c r="J2091" s="270"/>
      <c r="K2091" s="265"/>
    </row>
    <row r="2092" spans="1:11">
      <c r="A2092" s="58">
        <f t="shared" si="37"/>
        <v>48</v>
      </c>
      <c r="B2092" s="276" t="s">
        <v>2338</v>
      </c>
      <c r="C2092" s="58">
        <v>1</v>
      </c>
      <c r="D2092" s="58">
        <v>360</v>
      </c>
      <c r="E2092" s="276" t="s">
        <v>2258</v>
      </c>
      <c r="F2092" s="58">
        <f t="shared" si="39"/>
        <v>5</v>
      </c>
      <c r="G2092" s="135">
        <v>6754.01</v>
      </c>
      <c r="H2092" s="288">
        <v>6754.01</v>
      </c>
      <c r="I2092" s="289">
        <f t="shared" si="36"/>
        <v>0</v>
      </c>
      <c r="J2092" s="270"/>
      <c r="K2092" s="265"/>
    </row>
    <row r="2093" spans="1:11" s="1" customFormat="1" ht="96">
      <c r="A2093" s="423" t="s">
        <v>5</v>
      </c>
      <c r="B2093" s="194" t="s">
        <v>155</v>
      </c>
      <c r="C2093" s="194" t="s">
        <v>156</v>
      </c>
      <c r="D2093" s="194" t="s">
        <v>8</v>
      </c>
      <c r="E2093" s="194" t="s">
        <v>157</v>
      </c>
      <c r="F2093" s="194" t="s">
        <v>158</v>
      </c>
      <c r="G2093" s="194" t="s">
        <v>10</v>
      </c>
      <c r="H2093" s="194" t="s">
        <v>159</v>
      </c>
      <c r="I2093" s="194" t="s">
        <v>160</v>
      </c>
      <c r="J2093" s="194" t="s">
        <v>161</v>
      </c>
      <c r="K2093" s="195" t="s">
        <v>14</v>
      </c>
    </row>
    <row r="2094" spans="1:11">
      <c r="A2094" s="58">
        <f>+A2092+1</f>
        <v>49</v>
      </c>
      <c r="B2094" s="276" t="s">
        <v>2339</v>
      </c>
      <c r="C2094" s="58">
        <v>1</v>
      </c>
      <c r="D2094" s="58" t="s">
        <v>2340</v>
      </c>
      <c r="E2094" s="276" t="s">
        <v>2258</v>
      </c>
      <c r="F2094" s="58">
        <v>10</v>
      </c>
      <c r="G2094" s="135">
        <v>23.99</v>
      </c>
      <c r="H2094" s="288">
        <v>23.99</v>
      </c>
      <c r="I2094" s="289">
        <f>+G2094-H2094</f>
        <v>0</v>
      </c>
      <c r="J2094" s="270"/>
      <c r="K2094" s="265"/>
    </row>
    <row r="2095" spans="1:11">
      <c r="A2095" s="58">
        <f t="shared" si="37"/>
        <v>50</v>
      </c>
      <c r="B2095" s="276" t="s">
        <v>2339</v>
      </c>
      <c r="C2095" s="58">
        <v>1</v>
      </c>
      <c r="D2095" s="58">
        <v>14</v>
      </c>
      <c r="E2095" s="276" t="s">
        <v>2258</v>
      </c>
      <c r="F2095" s="58">
        <v>10</v>
      </c>
      <c r="G2095" s="135">
        <v>89.51</v>
      </c>
      <c r="H2095" s="288">
        <v>89.51</v>
      </c>
      <c r="I2095" s="289">
        <f>+G2095-H2095</f>
        <v>0</v>
      </c>
      <c r="J2095" s="270"/>
      <c r="K2095" s="265"/>
    </row>
    <row r="2096" spans="1:11">
      <c r="A2096" s="58">
        <f t="shared" si="37"/>
        <v>51</v>
      </c>
      <c r="B2096" s="276" t="s">
        <v>2341</v>
      </c>
      <c r="C2096" s="58">
        <v>1</v>
      </c>
      <c r="D2096" s="58">
        <v>69</v>
      </c>
      <c r="E2096" s="276" t="s">
        <v>2318</v>
      </c>
      <c r="F2096" s="58">
        <v>10</v>
      </c>
      <c r="G2096" s="135">
        <v>0</v>
      </c>
      <c r="H2096" s="288">
        <v>0</v>
      </c>
      <c r="I2096" s="289">
        <f>+G2096-H2096</f>
        <v>0</v>
      </c>
      <c r="J2096" s="270"/>
      <c r="K2096" s="265"/>
    </row>
    <row r="2097" spans="1:11">
      <c r="A2097" s="58">
        <f t="shared" si="37"/>
        <v>52</v>
      </c>
      <c r="B2097" s="276" t="s">
        <v>2339</v>
      </c>
      <c r="C2097" s="58">
        <v>1</v>
      </c>
      <c r="D2097" s="58">
        <v>73</v>
      </c>
      <c r="E2097" s="276" t="s">
        <v>2258</v>
      </c>
      <c r="F2097" s="58">
        <v>10</v>
      </c>
      <c r="G2097" s="135">
        <v>23.99</v>
      </c>
      <c r="H2097" s="288">
        <v>23.99</v>
      </c>
      <c r="I2097" s="289">
        <f>+G2097-H2097</f>
        <v>0</v>
      </c>
      <c r="J2097" s="270"/>
      <c r="K2097" s="265"/>
    </row>
    <row r="2098" spans="1:11">
      <c r="A2098" s="58">
        <f t="shared" si="37"/>
        <v>53</v>
      </c>
      <c r="B2098" s="276" t="s">
        <v>2341</v>
      </c>
      <c r="C2098" s="58">
        <v>1</v>
      </c>
      <c r="D2098" s="58">
        <v>301</v>
      </c>
      <c r="E2098" s="276" t="s">
        <v>2318</v>
      </c>
      <c r="F2098" s="58">
        <v>10</v>
      </c>
      <c r="G2098" s="135">
        <v>0</v>
      </c>
      <c r="H2098" s="288">
        <v>0</v>
      </c>
      <c r="I2098" s="289">
        <v>0</v>
      </c>
      <c r="J2098" s="270"/>
      <c r="K2098" s="265"/>
    </row>
    <row r="2099" spans="1:11">
      <c r="A2099" s="58">
        <f t="shared" si="37"/>
        <v>54</v>
      </c>
      <c r="B2099" s="276" t="s">
        <v>2339</v>
      </c>
      <c r="C2099" s="58">
        <v>1</v>
      </c>
      <c r="D2099" s="58">
        <v>302</v>
      </c>
      <c r="E2099" s="276" t="s">
        <v>2258</v>
      </c>
      <c r="F2099" s="58">
        <v>10</v>
      </c>
      <c r="G2099" s="135">
        <v>23.99</v>
      </c>
      <c r="H2099" s="288">
        <v>23.99</v>
      </c>
      <c r="I2099" s="289">
        <f t="shared" ref="I2099:I2106" si="40">+G2099-H2099</f>
        <v>0</v>
      </c>
      <c r="J2099" s="270"/>
      <c r="K2099" s="265"/>
    </row>
    <row r="2100" spans="1:11">
      <c r="A2100" s="58">
        <f t="shared" si="37"/>
        <v>55</v>
      </c>
      <c r="B2100" s="276" t="s">
        <v>2341</v>
      </c>
      <c r="C2100" s="58">
        <v>1</v>
      </c>
      <c r="D2100" s="58">
        <v>313</v>
      </c>
      <c r="E2100" s="276" t="s">
        <v>2318</v>
      </c>
      <c r="F2100" s="58">
        <v>10</v>
      </c>
      <c r="G2100" s="135">
        <v>0</v>
      </c>
      <c r="H2100" s="288">
        <v>0</v>
      </c>
      <c r="I2100" s="289">
        <f t="shared" si="40"/>
        <v>0</v>
      </c>
      <c r="J2100" s="270"/>
      <c r="K2100" s="265"/>
    </row>
    <row r="2101" spans="1:11">
      <c r="A2101" s="58">
        <f t="shared" si="37"/>
        <v>56</v>
      </c>
      <c r="B2101" s="276" t="s">
        <v>2341</v>
      </c>
      <c r="C2101" s="58">
        <v>1</v>
      </c>
      <c r="D2101" s="58">
        <v>315</v>
      </c>
      <c r="E2101" s="276" t="s">
        <v>2318</v>
      </c>
      <c r="F2101" s="58">
        <v>10</v>
      </c>
      <c r="G2101" s="135">
        <v>0</v>
      </c>
      <c r="H2101" s="288">
        <v>0</v>
      </c>
      <c r="I2101" s="289">
        <f t="shared" si="40"/>
        <v>0</v>
      </c>
      <c r="J2101" s="270"/>
      <c r="K2101" s="265"/>
    </row>
    <row r="2102" spans="1:11">
      <c r="A2102" s="58">
        <f t="shared" si="37"/>
        <v>57</v>
      </c>
      <c r="B2102" s="276" t="s">
        <v>2339</v>
      </c>
      <c r="C2102" s="58">
        <v>1</v>
      </c>
      <c r="D2102" s="58">
        <v>349</v>
      </c>
      <c r="E2102" s="276" t="s">
        <v>2258</v>
      </c>
      <c r="F2102" s="58">
        <v>10</v>
      </c>
      <c r="G2102" s="135">
        <v>89.51</v>
      </c>
      <c r="H2102" s="288">
        <v>89.51</v>
      </c>
      <c r="I2102" s="289">
        <f t="shared" si="40"/>
        <v>0</v>
      </c>
      <c r="J2102" s="270"/>
      <c r="K2102" s="265"/>
    </row>
    <row r="2103" spans="1:11">
      <c r="A2103" s="58">
        <f t="shared" si="37"/>
        <v>58</v>
      </c>
      <c r="B2103" s="276" t="s">
        <v>2341</v>
      </c>
      <c r="C2103" s="58">
        <v>1</v>
      </c>
      <c r="D2103" s="58">
        <v>363</v>
      </c>
      <c r="E2103" s="276" t="s">
        <v>2318</v>
      </c>
      <c r="F2103" s="58">
        <v>10</v>
      </c>
      <c r="G2103" s="135">
        <v>0</v>
      </c>
      <c r="H2103" s="288">
        <v>0</v>
      </c>
      <c r="I2103" s="289">
        <f t="shared" si="40"/>
        <v>0</v>
      </c>
      <c r="J2103" s="270"/>
      <c r="K2103" s="265"/>
    </row>
    <row r="2104" spans="1:11">
      <c r="A2104" s="58">
        <f t="shared" si="37"/>
        <v>59</v>
      </c>
      <c r="B2104" s="276" t="s">
        <v>2342</v>
      </c>
      <c r="C2104" s="6">
        <v>1</v>
      </c>
      <c r="D2104" s="58" t="s">
        <v>2343</v>
      </c>
      <c r="E2104" s="277" t="s">
        <v>2296</v>
      </c>
      <c r="F2104" s="58">
        <v>6</v>
      </c>
      <c r="G2104" s="191">
        <v>553.72</v>
      </c>
      <c r="H2104" s="289">
        <v>350.73</v>
      </c>
      <c r="I2104" s="289">
        <f t="shared" si="40"/>
        <v>202.99</v>
      </c>
      <c r="J2104" s="275"/>
      <c r="K2104" s="265"/>
    </row>
    <row r="2105" spans="1:11" ht="22.5">
      <c r="A2105" s="58">
        <f t="shared" si="37"/>
        <v>60</v>
      </c>
      <c r="B2105" s="276" t="s">
        <v>2344</v>
      </c>
      <c r="C2105" s="6">
        <v>1</v>
      </c>
      <c r="D2105" s="279" t="s">
        <v>2345</v>
      </c>
      <c r="E2105" s="277" t="s">
        <v>2346</v>
      </c>
      <c r="F2105" s="58">
        <v>5</v>
      </c>
      <c r="G2105" s="191">
        <v>6400</v>
      </c>
      <c r="H2105" s="289">
        <v>3200.01</v>
      </c>
      <c r="I2105" s="289">
        <f t="shared" si="40"/>
        <v>3199.99</v>
      </c>
      <c r="J2105" s="275"/>
      <c r="K2105" s="265"/>
    </row>
    <row r="2106" spans="1:11">
      <c r="A2106" s="58">
        <f t="shared" si="37"/>
        <v>61</v>
      </c>
      <c r="B2106" s="276" t="s">
        <v>2347</v>
      </c>
      <c r="C2106" s="6">
        <v>1</v>
      </c>
      <c r="D2106" s="58" t="s">
        <v>2348</v>
      </c>
      <c r="E2106" s="277" t="s">
        <v>2349</v>
      </c>
      <c r="F2106" s="58">
        <v>5</v>
      </c>
      <c r="G2106" s="191">
        <v>578.48</v>
      </c>
      <c r="H2106" s="289">
        <v>434.27</v>
      </c>
      <c r="I2106" s="289">
        <f t="shared" si="40"/>
        <v>144.21000000000004</v>
      </c>
      <c r="J2106" s="275"/>
      <c r="K2106" s="265"/>
    </row>
    <row r="2107" spans="1:11" ht="22.5">
      <c r="A2107" s="58">
        <f t="shared" si="37"/>
        <v>62</v>
      </c>
      <c r="B2107" s="276" t="s">
        <v>2350</v>
      </c>
      <c r="C2107" s="6">
        <v>1</v>
      </c>
      <c r="D2107" s="58" t="s">
        <v>2351</v>
      </c>
      <c r="E2107" s="277" t="s">
        <v>2352</v>
      </c>
      <c r="F2107" s="58">
        <v>5</v>
      </c>
      <c r="G2107" s="191">
        <v>3040</v>
      </c>
      <c r="H2107" s="289">
        <v>1875.64</v>
      </c>
      <c r="I2107" s="289">
        <v>1164.3599999999999</v>
      </c>
      <c r="J2107" s="275"/>
      <c r="K2107" s="265"/>
    </row>
    <row r="2108" spans="1:11">
      <c r="A2108" s="58">
        <f t="shared" si="37"/>
        <v>63</v>
      </c>
      <c r="B2108" s="276" t="s">
        <v>2353</v>
      </c>
      <c r="C2108" s="6">
        <v>1</v>
      </c>
      <c r="D2108" s="58" t="s">
        <v>2354</v>
      </c>
      <c r="E2108" s="277" t="s">
        <v>2296</v>
      </c>
      <c r="F2108" s="58">
        <v>5</v>
      </c>
      <c r="G2108" s="191">
        <v>0</v>
      </c>
      <c r="H2108" s="289">
        <v>0</v>
      </c>
      <c r="I2108" s="289">
        <f t="shared" ref="I2108:I2122" si="41">+G2108-H2108</f>
        <v>0</v>
      </c>
      <c r="J2108" s="275"/>
      <c r="K2108" s="265"/>
    </row>
    <row r="2109" spans="1:11">
      <c r="A2109" s="58">
        <f t="shared" si="37"/>
        <v>64</v>
      </c>
      <c r="B2109" s="276" t="s">
        <v>2355</v>
      </c>
      <c r="C2109" s="6">
        <v>1</v>
      </c>
      <c r="D2109" s="58" t="s">
        <v>2356</v>
      </c>
      <c r="E2109" s="277" t="s">
        <v>2296</v>
      </c>
      <c r="F2109" s="58">
        <v>5</v>
      </c>
      <c r="G2109" s="191">
        <v>0</v>
      </c>
      <c r="H2109" s="289">
        <v>0</v>
      </c>
      <c r="I2109" s="289">
        <f t="shared" si="41"/>
        <v>0</v>
      </c>
      <c r="J2109" s="275"/>
      <c r="K2109" s="265"/>
    </row>
    <row r="2110" spans="1:11">
      <c r="A2110" s="58">
        <f t="shared" si="37"/>
        <v>65</v>
      </c>
      <c r="B2110" s="276" t="s">
        <v>2357</v>
      </c>
      <c r="C2110" s="6">
        <v>1</v>
      </c>
      <c r="D2110" s="123" t="s">
        <v>2358</v>
      </c>
      <c r="E2110" s="276" t="s">
        <v>2359</v>
      </c>
      <c r="F2110" s="58">
        <v>5</v>
      </c>
      <c r="G2110" s="209">
        <v>0</v>
      </c>
      <c r="H2110" s="288">
        <v>0</v>
      </c>
      <c r="I2110" s="288">
        <f t="shared" si="41"/>
        <v>0</v>
      </c>
      <c r="J2110" s="266"/>
      <c r="K2110" s="107"/>
    </row>
    <row r="2111" spans="1:11">
      <c r="A2111" s="58">
        <f t="shared" si="37"/>
        <v>66</v>
      </c>
      <c r="B2111" s="276" t="s">
        <v>2360</v>
      </c>
      <c r="C2111" s="6">
        <v>1</v>
      </c>
      <c r="D2111" s="123" t="s">
        <v>2361</v>
      </c>
      <c r="E2111" s="276" t="s">
        <v>2362</v>
      </c>
      <c r="F2111" s="58">
        <v>10</v>
      </c>
      <c r="G2111" s="209">
        <v>0</v>
      </c>
      <c r="H2111" s="288">
        <v>0</v>
      </c>
      <c r="I2111" s="288">
        <f t="shared" si="41"/>
        <v>0</v>
      </c>
      <c r="J2111" s="266"/>
      <c r="K2111" s="107"/>
    </row>
    <row r="2112" spans="1:11">
      <c r="A2112" s="58">
        <v>67</v>
      </c>
      <c r="B2112" s="276" t="s">
        <v>2341</v>
      </c>
      <c r="C2112" s="58">
        <v>1</v>
      </c>
      <c r="D2112" s="58">
        <v>364</v>
      </c>
      <c r="E2112" s="276" t="s">
        <v>2318</v>
      </c>
      <c r="F2112" s="58">
        <v>10</v>
      </c>
      <c r="G2112" s="135">
        <v>0</v>
      </c>
      <c r="H2112" s="288">
        <v>0</v>
      </c>
      <c r="I2112" s="288">
        <f t="shared" si="41"/>
        <v>0</v>
      </c>
      <c r="J2112" s="270"/>
      <c r="K2112" s="265"/>
    </row>
    <row r="2113" spans="1:11">
      <c r="A2113" s="58">
        <f>+A2112+1</f>
        <v>68</v>
      </c>
      <c r="B2113" s="276" t="s">
        <v>2339</v>
      </c>
      <c r="C2113" s="58">
        <v>1</v>
      </c>
      <c r="D2113" s="58">
        <v>398</v>
      </c>
      <c r="E2113" s="276" t="s">
        <v>2258</v>
      </c>
      <c r="F2113" s="58">
        <v>10</v>
      </c>
      <c r="G2113" s="135">
        <v>23.99</v>
      </c>
      <c r="H2113" s="288">
        <v>23.99</v>
      </c>
      <c r="I2113" s="288">
        <f t="shared" si="41"/>
        <v>0</v>
      </c>
      <c r="J2113" s="270"/>
      <c r="K2113" s="265"/>
    </row>
    <row r="2114" spans="1:11" ht="22.5">
      <c r="A2114" s="58">
        <f t="shared" ref="A2114:A2146" si="42">+A2113+1</f>
        <v>69</v>
      </c>
      <c r="B2114" s="276" t="s">
        <v>2363</v>
      </c>
      <c r="C2114" s="6">
        <v>1</v>
      </c>
      <c r="D2114" s="123" t="s">
        <v>2364</v>
      </c>
      <c r="E2114" s="277" t="s">
        <v>2365</v>
      </c>
      <c r="F2114" s="58">
        <v>5</v>
      </c>
      <c r="G2114" s="209">
        <v>0</v>
      </c>
      <c r="H2114" s="289">
        <v>0</v>
      </c>
      <c r="I2114" s="288">
        <f t="shared" si="41"/>
        <v>0</v>
      </c>
      <c r="J2114" s="270"/>
      <c r="K2114" s="107"/>
    </row>
    <row r="2115" spans="1:11">
      <c r="A2115" s="58">
        <f t="shared" si="42"/>
        <v>70</v>
      </c>
      <c r="B2115" s="276" t="s">
        <v>2366</v>
      </c>
      <c r="C2115" s="6">
        <v>1</v>
      </c>
      <c r="D2115" s="58" t="s">
        <v>2367</v>
      </c>
      <c r="E2115" s="276" t="s">
        <v>2258</v>
      </c>
      <c r="F2115" s="58">
        <f t="shared" ref="F2115:F2132" si="43">100/20</f>
        <v>5</v>
      </c>
      <c r="G2115" s="209">
        <v>538.67999999999995</v>
      </c>
      <c r="H2115" s="289">
        <v>538.67999999999995</v>
      </c>
      <c r="I2115" s="288">
        <f t="shared" si="41"/>
        <v>0</v>
      </c>
      <c r="J2115" s="270"/>
      <c r="K2115" s="265"/>
    </row>
    <row r="2116" spans="1:11">
      <c r="A2116" s="58">
        <f t="shared" si="42"/>
        <v>71</v>
      </c>
      <c r="B2116" s="276" t="s">
        <v>2366</v>
      </c>
      <c r="C2116" s="6">
        <v>1</v>
      </c>
      <c r="D2116" s="58" t="s">
        <v>2368</v>
      </c>
      <c r="E2116" s="276" t="s">
        <v>2258</v>
      </c>
      <c r="F2116" s="58">
        <f t="shared" si="43"/>
        <v>5</v>
      </c>
      <c r="G2116" s="209">
        <v>538.67999999999995</v>
      </c>
      <c r="H2116" s="289">
        <v>538.67999999999995</v>
      </c>
      <c r="I2116" s="288">
        <f t="shared" si="41"/>
        <v>0</v>
      </c>
      <c r="J2116" s="270"/>
      <c r="K2116" s="265"/>
    </row>
    <row r="2117" spans="1:11">
      <c r="A2117" s="58">
        <f t="shared" si="42"/>
        <v>72</v>
      </c>
      <c r="B2117" s="276" t="s">
        <v>2369</v>
      </c>
      <c r="C2117" s="58">
        <v>1</v>
      </c>
      <c r="D2117" s="123" t="s">
        <v>2370</v>
      </c>
      <c r="E2117" s="276" t="s">
        <v>2258</v>
      </c>
      <c r="F2117" s="58">
        <f t="shared" si="43"/>
        <v>5</v>
      </c>
      <c r="G2117" s="135">
        <v>9.1999999999999993</v>
      </c>
      <c r="H2117" s="288">
        <v>9.1999999999999993</v>
      </c>
      <c r="I2117" s="288">
        <f t="shared" si="41"/>
        <v>0</v>
      </c>
      <c r="J2117" s="270"/>
      <c r="K2117" s="265"/>
    </row>
    <row r="2118" spans="1:11">
      <c r="A2118" s="58">
        <f t="shared" si="42"/>
        <v>73</v>
      </c>
      <c r="B2118" s="276" t="s">
        <v>2371</v>
      </c>
      <c r="C2118" s="58">
        <v>1</v>
      </c>
      <c r="D2118" s="123" t="s">
        <v>2372</v>
      </c>
      <c r="E2118" s="276" t="s">
        <v>2258</v>
      </c>
      <c r="F2118" s="58">
        <f t="shared" si="43"/>
        <v>5</v>
      </c>
      <c r="G2118" s="135">
        <v>384.63</v>
      </c>
      <c r="H2118" s="288">
        <v>384.63</v>
      </c>
      <c r="I2118" s="288">
        <f t="shared" si="41"/>
        <v>0</v>
      </c>
      <c r="J2118" s="270"/>
      <c r="K2118" s="265"/>
    </row>
    <row r="2119" spans="1:11">
      <c r="A2119" s="58">
        <f t="shared" si="42"/>
        <v>74</v>
      </c>
      <c r="B2119" s="276" t="s">
        <v>2371</v>
      </c>
      <c r="C2119" s="278">
        <v>1</v>
      </c>
      <c r="D2119" s="160" t="s">
        <v>2373</v>
      </c>
      <c r="E2119" s="276" t="s">
        <v>2258</v>
      </c>
      <c r="F2119" s="278">
        <f t="shared" si="43"/>
        <v>5</v>
      </c>
      <c r="G2119" s="184">
        <v>384.63</v>
      </c>
      <c r="H2119" s="288">
        <v>384.63</v>
      </c>
      <c r="I2119" s="288">
        <f t="shared" si="41"/>
        <v>0</v>
      </c>
      <c r="J2119" s="270"/>
      <c r="K2119" s="265"/>
    </row>
    <row r="2120" spans="1:11">
      <c r="A2120" s="58">
        <f t="shared" si="42"/>
        <v>75</v>
      </c>
      <c r="B2120" s="276" t="s">
        <v>2374</v>
      </c>
      <c r="C2120" s="58">
        <v>8</v>
      </c>
      <c r="D2120" s="123" t="s">
        <v>2375</v>
      </c>
      <c r="E2120" s="282" t="s">
        <v>2376</v>
      </c>
      <c r="F2120" s="58">
        <f t="shared" si="43"/>
        <v>5</v>
      </c>
      <c r="G2120" s="135">
        <v>1122</v>
      </c>
      <c r="H2120" s="288">
        <v>1122</v>
      </c>
      <c r="I2120" s="288">
        <f t="shared" si="41"/>
        <v>0</v>
      </c>
      <c r="J2120" s="270"/>
      <c r="K2120" s="265"/>
    </row>
    <row r="2121" spans="1:11">
      <c r="A2121" s="58">
        <f t="shared" si="42"/>
        <v>76</v>
      </c>
      <c r="B2121" s="276" t="s">
        <v>2377</v>
      </c>
      <c r="C2121" s="58">
        <v>1</v>
      </c>
      <c r="D2121" s="58">
        <v>46</v>
      </c>
      <c r="E2121" s="276" t="s">
        <v>2258</v>
      </c>
      <c r="F2121" s="58">
        <f t="shared" si="43"/>
        <v>5</v>
      </c>
      <c r="G2121" s="135">
        <v>76.739999999999995</v>
      </c>
      <c r="H2121" s="288">
        <v>76.739999999999995</v>
      </c>
      <c r="I2121" s="288">
        <f t="shared" si="41"/>
        <v>0</v>
      </c>
      <c r="J2121" s="270"/>
      <c r="K2121" s="265"/>
    </row>
    <row r="2122" spans="1:11">
      <c r="A2122" s="58">
        <f t="shared" si="42"/>
        <v>77</v>
      </c>
      <c r="B2122" s="276" t="s">
        <v>2378</v>
      </c>
      <c r="C2122" s="58">
        <v>1</v>
      </c>
      <c r="D2122" s="123" t="s">
        <v>2379</v>
      </c>
      <c r="E2122" s="276" t="s">
        <v>2258</v>
      </c>
      <c r="F2122" s="58">
        <f t="shared" si="43"/>
        <v>5</v>
      </c>
      <c r="G2122" s="135">
        <v>96.16</v>
      </c>
      <c r="H2122" s="288">
        <v>96.16</v>
      </c>
      <c r="I2122" s="288">
        <f t="shared" si="41"/>
        <v>0</v>
      </c>
      <c r="J2122" s="270"/>
      <c r="K2122" s="265"/>
    </row>
    <row r="2123" spans="1:11" s="1" customFormat="1" ht="96">
      <c r="A2123" s="423" t="s">
        <v>5</v>
      </c>
      <c r="B2123" s="194" t="s">
        <v>155</v>
      </c>
      <c r="C2123" s="194" t="s">
        <v>156</v>
      </c>
      <c r="D2123" s="194" t="s">
        <v>8</v>
      </c>
      <c r="E2123" s="194" t="s">
        <v>157</v>
      </c>
      <c r="F2123" s="194" t="s">
        <v>158</v>
      </c>
      <c r="G2123" s="194" t="s">
        <v>10</v>
      </c>
      <c r="H2123" s="194" t="s">
        <v>159</v>
      </c>
      <c r="I2123" s="194" t="s">
        <v>160</v>
      </c>
      <c r="J2123" s="194" t="s">
        <v>161</v>
      </c>
      <c r="K2123" s="195" t="s">
        <v>14</v>
      </c>
    </row>
    <row r="2124" spans="1:11">
      <c r="A2124" s="58">
        <f>+A2122+1</f>
        <v>78</v>
      </c>
      <c r="B2124" s="276" t="s">
        <v>2378</v>
      </c>
      <c r="C2124" s="58">
        <v>1</v>
      </c>
      <c r="D2124" s="123" t="s">
        <v>2380</v>
      </c>
      <c r="E2124" s="276" t="s">
        <v>2258</v>
      </c>
      <c r="F2124" s="58">
        <f t="shared" si="43"/>
        <v>5</v>
      </c>
      <c r="G2124" s="135">
        <v>96.16</v>
      </c>
      <c r="H2124" s="288">
        <v>96.16</v>
      </c>
      <c r="I2124" s="288">
        <f t="shared" ref="I2124:I2150" si="44">+G2124-H2124</f>
        <v>0</v>
      </c>
      <c r="J2124" s="270"/>
      <c r="K2124" s="265"/>
    </row>
    <row r="2125" spans="1:11">
      <c r="A2125" s="58">
        <f t="shared" si="42"/>
        <v>79</v>
      </c>
      <c r="B2125" s="276" t="s">
        <v>2381</v>
      </c>
      <c r="C2125" s="58">
        <v>1</v>
      </c>
      <c r="D2125" s="123" t="s">
        <v>2382</v>
      </c>
      <c r="E2125" s="276" t="s">
        <v>2258</v>
      </c>
      <c r="F2125" s="58">
        <f t="shared" si="43"/>
        <v>5</v>
      </c>
      <c r="G2125" s="135">
        <v>96.16</v>
      </c>
      <c r="H2125" s="288">
        <v>96.16</v>
      </c>
      <c r="I2125" s="288">
        <f t="shared" si="44"/>
        <v>0</v>
      </c>
      <c r="J2125" s="270"/>
      <c r="K2125" s="265"/>
    </row>
    <row r="2126" spans="1:11">
      <c r="A2126" s="58">
        <f t="shared" si="42"/>
        <v>80</v>
      </c>
      <c r="B2126" s="276" t="s">
        <v>2383</v>
      </c>
      <c r="C2126" s="58">
        <v>1</v>
      </c>
      <c r="D2126" s="123" t="s">
        <v>2384</v>
      </c>
      <c r="E2126" s="276" t="s">
        <v>2258</v>
      </c>
      <c r="F2126" s="58">
        <f t="shared" si="43"/>
        <v>5</v>
      </c>
      <c r="G2126" s="135">
        <v>227.01</v>
      </c>
      <c r="H2126" s="288">
        <v>227.01</v>
      </c>
      <c r="I2126" s="288">
        <f t="shared" si="44"/>
        <v>0</v>
      </c>
      <c r="J2126" s="270"/>
      <c r="K2126" s="265"/>
    </row>
    <row r="2127" spans="1:11" ht="22.5">
      <c r="A2127" s="58">
        <f t="shared" si="42"/>
        <v>81</v>
      </c>
      <c r="B2127" s="276" t="s">
        <v>2385</v>
      </c>
      <c r="C2127" s="58">
        <v>1</v>
      </c>
      <c r="D2127" s="123" t="s">
        <v>2386</v>
      </c>
      <c r="E2127" s="277" t="s">
        <v>2387</v>
      </c>
      <c r="F2127" s="58">
        <v>10</v>
      </c>
      <c r="G2127" s="135">
        <v>24770</v>
      </c>
      <c r="H2127" s="288">
        <v>392.53</v>
      </c>
      <c r="I2127" s="288">
        <f t="shared" si="44"/>
        <v>24377.47</v>
      </c>
      <c r="J2127" s="270"/>
      <c r="K2127" s="107"/>
    </row>
    <row r="2128" spans="1:11" ht="22.5">
      <c r="A2128" s="58">
        <f t="shared" si="42"/>
        <v>82</v>
      </c>
      <c r="B2128" s="276" t="s">
        <v>2388</v>
      </c>
      <c r="C2128" s="58">
        <v>1</v>
      </c>
      <c r="D2128" s="123" t="s">
        <v>2389</v>
      </c>
      <c r="E2128" s="277" t="s">
        <v>2390</v>
      </c>
      <c r="F2128" s="58">
        <v>1</v>
      </c>
      <c r="G2128" s="135">
        <v>31.62</v>
      </c>
      <c r="H2128" s="288">
        <v>31.62</v>
      </c>
      <c r="I2128" s="288">
        <f t="shared" si="44"/>
        <v>0</v>
      </c>
      <c r="J2128" s="270"/>
      <c r="K2128" s="107"/>
    </row>
    <row r="2129" spans="1:11" ht="22.5">
      <c r="A2129" s="58">
        <f t="shared" si="42"/>
        <v>83</v>
      </c>
      <c r="B2129" s="276" t="s">
        <v>2391</v>
      </c>
      <c r="C2129" s="58">
        <v>1</v>
      </c>
      <c r="D2129" s="123" t="s">
        <v>2392</v>
      </c>
      <c r="E2129" s="277" t="s">
        <v>2393</v>
      </c>
      <c r="F2129" s="58">
        <v>1</v>
      </c>
      <c r="G2129" s="135">
        <v>217.42</v>
      </c>
      <c r="H2129" s="288">
        <v>217.42</v>
      </c>
      <c r="I2129" s="288">
        <f t="shared" si="44"/>
        <v>0</v>
      </c>
      <c r="J2129" s="270"/>
      <c r="K2129" s="107"/>
    </row>
    <row r="2130" spans="1:11">
      <c r="A2130" s="58">
        <f t="shared" si="42"/>
        <v>84</v>
      </c>
      <c r="B2130" s="276" t="s">
        <v>2394</v>
      </c>
      <c r="C2130" s="58">
        <v>1</v>
      </c>
      <c r="D2130" s="123" t="s">
        <v>2395</v>
      </c>
      <c r="E2130" s="277" t="s">
        <v>2396</v>
      </c>
      <c r="F2130" s="58">
        <v>1</v>
      </c>
      <c r="G2130" s="135">
        <v>250</v>
      </c>
      <c r="H2130" s="288">
        <v>250</v>
      </c>
      <c r="I2130" s="288">
        <f t="shared" si="44"/>
        <v>0</v>
      </c>
      <c r="J2130" s="270"/>
      <c r="K2130" s="107"/>
    </row>
    <row r="2131" spans="1:11">
      <c r="A2131" s="58">
        <f t="shared" si="42"/>
        <v>85</v>
      </c>
      <c r="B2131" s="276" t="s">
        <v>2397</v>
      </c>
      <c r="C2131" s="58">
        <v>1</v>
      </c>
      <c r="D2131" s="123" t="s">
        <v>2398</v>
      </c>
      <c r="E2131" s="276" t="s">
        <v>2399</v>
      </c>
      <c r="F2131" s="58">
        <v>1</v>
      </c>
      <c r="G2131" s="135">
        <v>60</v>
      </c>
      <c r="H2131" s="288">
        <v>60</v>
      </c>
      <c r="I2131" s="288">
        <f t="shared" si="44"/>
        <v>0</v>
      </c>
      <c r="J2131" s="270"/>
      <c r="K2131" s="107"/>
    </row>
    <row r="2132" spans="1:11">
      <c r="A2132" s="58">
        <f t="shared" si="42"/>
        <v>86</v>
      </c>
      <c r="B2132" s="276" t="s">
        <v>1690</v>
      </c>
      <c r="C2132" s="58">
        <v>1</v>
      </c>
      <c r="D2132" s="123" t="s">
        <v>2400</v>
      </c>
      <c r="E2132" s="276" t="s">
        <v>2401</v>
      </c>
      <c r="F2132" s="58">
        <f t="shared" si="43"/>
        <v>5</v>
      </c>
      <c r="G2132" s="135">
        <v>20</v>
      </c>
      <c r="H2132" s="288">
        <v>20</v>
      </c>
      <c r="I2132" s="288">
        <f t="shared" si="44"/>
        <v>0</v>
      </c>
      <c r="J2132" s="270"/>
      <c r="K2132" s="107"/>
    </row>
    <row r="2133" spans="1:11" ht="22.5">
      <c r="A2133" s="58">
        <f t="shared" si="42"/>
        <v>87</v>
      </c>
      <c r="B2133" s="276" t="s">
        <v>2402</v>
      </c>
      <c r="C2133" s="6">
        <v>1</v>
      </c>
      <c r="D2133" s="123" t="s">
        <v>2403</v>
      </c>
      <c r="E2133" s="277" t="s">
        <v>2404</v>
      </c>
      <c r="F2133" s="58">
        <v>5</v>
      </c>
      <c r="G2133" s="191">
        <v>425.69</v>
      </c>
      <c r="H2133" s="289">
        <v>425.69</v>
      </c>
      <c r="I2133" s="288">
        <f t="shared" si="44"/>
        <v>0</v>
      </c>
      <c r="J2133" s="295" t="s">
        <v>2405</v>
      </c>
      <c r="K2133" s="294" t="s">
        <v>2406</v>
      </c>
    </row>
    <row r="2134" spans="1:11">
      <c r="A2134" s="58">
        <f t="shared" si="42"/>
        <v>88</v>
      </c>
      <c r="B2134" s="276" t="s">
        <v>2407</v>
      </c>
      <c r="C2134" s="6">
        <v>1</v>
      </c>
      <c r="D2134" s="122" t="s">
        <v>2408</v>
      </c>
      <c r="E2134" s="282" t="s">
        <v>2409</v>
      </c>
      <c r="F2134" s="58">
        <v>5</v>
      </c>
      <c r="G2134" s="191">
        <v>552.41</v>
      </c>
      <c r="H2134" s="289">
        <v>552.41</v>
      </c>
      <c r="I2134" s="288">
        <f t="shared" si="44"/>
        <v>0</v>
      </c>
      <c r="J2134" s="267"/>
      <c r="K2134" s="265"/>
    </row>
    <row r="2135" spans="1:11">
      <c r="A2135" s="58">
        <f t="shared" si="42"/>
        <v>89</v>
      </c>
      <c r="B2135" s="276" t="s">
        <v>2407</v>
      </c>
      <c r="C2135" s="6">
        <v>1</v>
      </c>
      <c r="D2135" s="122" t="s">
        <v>2410</v>
      </c>
      <c r="E2135" s="282" t="s">
        <v>2411</v>
      </c>
      <c r="F2135" s="58">
        <v>5</v>
      </c>
      <c r="G2135" s="191">
        <v>552.4</v>
      </c>
      <c r="H2135" s="289">
        <v>552.4</v>
      </c>
      <c r="I2135" s="288">
        <f t="shared" si="44"/>
        <v>0</v>
      </c>
      <c r="J2135" s="267"/>
      <c r="K2135" s="265"/>
    </row>
    <row r="2136" spans="1:11">
      <c r="A2136" s="58">
        <f t="shared" si="42"/>
        <v>90</v>
      </c>
      <c r="B2136" s="276" t="s">
        <v>2412</v>
      </c>
      <c r="C2136" s="6">
        <v>1</v>
      </c>
      <c r="D2136" s="122" t="s">
        <v>2413</v>
      </c>
      <c r="E2136" s="282" t="s">
        <v>2414</v>
      </c>
      <c r="F2136" s="58">
        <v>5</v>
      </c>
      <c r="G2136" s="191">
        <v>1021.27</v>
      </c>
      <c r="H2136" s="289">
        <v>1021.27</v>
      </c>
      <c r="I2136" s="288">
        <f t="shared" si="44"/>
        <v>0</v>
      </c>
      <c r="J2136" s="267"/>
      <c r="K2136" s="265"/>
    </row>
    <row r="2137" spans="1:11">
      <c r="A2137" s="58">
        <f t="shared" si="42"/>
        <v>91</v>
      </c>
      <c r="B2137" s="276" t="s">
        <v>2412</v>
      </c>
      <c r="C2137" s="6">
        <v>1</v>
      </c>
      <c r="D2137" s="122" t="s">
        <v>2415</v>
      </c>
      <c r="E2137" s="282" t="s">
        <v>2416</v>
      </c>
      <c r="F2137" s="58">
        <v>5</v>
      </c>
      <c r="G2137" s="191">
        <v>1021.27</v>
      </c>
      <c r="H2137" s="289">
        <v>1021.27</v>
      </c>
      <c r="I2137" s="288">
        <f t="shared" si="44"/>
        <v>0</v>
      </c>
      <c r="J2137" s="267"/>
      <c r="K2137" s="265"/>
    </row>
    <row r="2138" spans="1:11">
      <c r="A2138" s="58">
        <f t="shared" si="42"/>
        <v>92</v>
      </c>
      <c r="B2138" s="276" t="s">
        <v>2412</v>
      </c>
      <c r="C2138" s="6">
        <v>1</v>
      </c>
      <c r="D2138" s="122" t="s">
        <v>2417</v>
      </c>
      <c r="E2138" s="282" t="s">
        <v>2418</v>
      </c>
      <c r="F2138" s="58">
        <v>5</v>
      </c>
      <c r="G2138" s="191">
        <v>1021.27</v>
      </c>
      <c r="H2138" s="289">
        <v>1021.27</v>
      </c>
      <c r="I2138" s="288">
        <f t="shared" si="44"/>
        <v>0</v>
      </c>
      <c r="J2138" s="267"/>
      <c r="K2138" s="265"/>
    </row>
    <row r="2139" spans="1:11">
      <c r="A2139" s="58">
        <f t="shared" si="42"/>
        <v>93</v>
      </c>
      <c r="B2139" s="276" t="s">
        <v>2412</v>
      </c>
      <c r="C2139" s="6">
        <v>1</v>
      </c>
      <c r="D2139" s="122" t="s">
        <v>2419</v>
      </c>
      <c r="E2139" s="282" t="s">
        <v>2420</v>
      </c>
      <c r="F2139" s="58">
        <v>5</v>
      </c>
      <c r="G2139" s="191">
        <v>1021.27</v>
      </c>
      <c r="H2139" s="289">
        <v>1021.27</v>
      </c>
      <c r="I2139" s="288">
        <f t="shared" si="44"/>
        <v>0</v>
      </c>
      <c r="J2139" s="267"/>
      <c r="K2139" s="265"/>
    </row>
    <row r="2140" spans="1:11">
      <c r="A2140" s="58">
        <f t="shared" si="42"/>
        <v>94</v>
      </c>
      <c r="B2140" s="276" t="s">
        <v>2412</v>
      </c>
      <c r="C2140" s="6">
        <v>1</v>
      </c>
      <c r="D2140" s="122" t="s">
        <v>2421</v>
      </c>
      <c r="E2140" s="282" t="s">
        <v>2422</v>
      </c>
      <c r="F2140" s="58">
        <v>5</v>
      </c>
      <c r="G2140" s="191">
        <v>1021.27</v>
      </c>
      <c r="H2140" s="289">
        <v>1021.27</v>
      </c>
      <c r="I2140" s="288">
        <f t="shared" si="44"/>
        <v>0</v>
      </c>
      <c r="J2140" s="268"/>
      <c r="K2140" s="265"/>
    </row>
    <row r="2141" spans="1:11">
      <c r="A2141" s="58">
        <f t="shared" si="42"/>
        <v>95</v>
      </c>
      <c r="B2141" s="276" t="s">
        <v>2423</v>
      </c>
      <c r="C2141" s="6">
        <v>1</v>
      </c>
      <c r="D2141" s="122" t="s">
        <v>2424</v>
      </c>
      <c r="E2141" s="282" t="s">
        <v>2425</v>
      </c>
      <c r="F2141" s="58">
        <v>5</v>
      </c>
      <c r="G2141" s="191">
        <v>414.67</v>
      </c>
      <c r="H2141" s="289">
        <v>414.67</v>
      </c>
      <c r="I2141" s="288">
        <f t="shared" si="44"/>
        <v>0</v>
      </c>
      <c r="J2141" s="275"/>
      <c r="K2141" s="265"/>
    </row>
    <row r="2142" spans="1:11">
      <c r="A2142" s="58">
        <f t="shared" si="42"/>
        <v>96</v>
      </c>
      <c r="B2142" s="276" t="s">
        <v>2412</v>
      </c>
      <c r="C2142" s="6">
        <v>1</v>
      </c>
      <c r="D2142" s="122" t="s">
        <v>2426</v>
      </c>
      <c r="E2142" s="282" t="s">
        <v>2427</v>
      </c>
      <c r="F2142" s="274">
        <v>5</v>
      </c>
      <c r="G2142" s="191">
        <v>1021.27</v>
      </c>
      <c r="H2142" s="289">
        <v>1021.27</v>
      </c>
      <c r="I2142" s="288">
        <f t="shared" si="44"/>
        <v>0</v>
      </c>
      <c r="J2142" s="275"/>
      <c r="K2142" s="265"/>
    </row>
    <row r="2143" spans="1:11">
      <c r="A2143" s="58">
        <f t="shared" si="42"/>
        <v>97</v>
      </c>
      <c r="B2143" s="276" t="s">
        <v>2428</v>
      </c>
      <c r="C2143" s="6">
        <v>1</v>
      </c>
      <c r="D2143" s="6" t="s">
        <v>2429</v>
      </c>
      <c r="E2143" s="282" t="s">
        <v>2296</v>
      </c>
      <c r="F2143" s="274">
        <v>5</v>
      </c>
      <c r="G2143" s="290">
        <v>0</v>
      </c>
      <c r="H2143" s="291">
        <v>0</v>
      </c>
      <c r="I2143" s="288">
        <f t="shared" si="44"/>
        <v>0</v>
      </c>
      <c r="J2143" s="275"/>
      <c r="K2143" s="265"/>
    </row>
    <row r="2144" spans="1:11">
      <c r="A2144" s="58">
        <f t="shared" si="42"/>
        <v>98</v>
      </c>
      <c r="B2144" s="276" t="s">
        <v>2430</v>
      </c>
      <c r="C2144" s="6">
        <v>1</v>
      </c>
      <c r="D2144" s="123" t="s">
        <v>2431</v>
      </c>
      <c r="E2144" s="276" t="s">
        <v>2432</v>
      </c>
      <c r="F2144" s="58">
        <v>10</v>
      </c>
      <c r="G2144" s="209">
        <v>0</v>
      </c>
      <c r="H2144" s="288">
        <v>0</v>
      </c>
      <c r="I2144" s="288">
        <f t="shared" si="44"/>
        <v>0</v>
      </c>
      <c r="J2144" s="266"/>
      <c r="K2144" s="107"/>
    </row>
    <row r="2145" spans="1:11">
      <c r="A2145" s="58">
        <f t="shared" si="42"/>
        <v>99</v>
      </c>
      <c r="B2145" s="276" t="s">
        <v>2433</v>
      </c>
      <c r="C2145" s="6">
        <v>1</v>
      </c>
      <c r="D2145" s="123" t="s">
        <v>2434</v>
      </c>
      <c r="E2145" s="276" t="s">
        <v>2435</v>
      </c>
      <c r="F2145" s="58">
        <v>10</v>
      </c>
      <c r="G2145" s="209">
        <v>0</v>
      </c>
      <c r="H2145" s="288">
        <v>0</v>
      </c>
      <c r="I2145" s="288">
        <f t="shared" si="44"/>
        <v>0</v>
      </c>
      <c r="J2145" s="266"/>
      <c r="K2145" s="107"/>
    </row>
    <row r="2146" spans="1:11">
      <c r="A2146" s="58">
        <f t="shared" si="42"/>
        <v>100</v>
      </c>
      <c r="B2146" s="276" t="s">
        <v>2436</v>
      </c>
      <c r="C2146" s="6">
        <v>1</v>
      </c>
      <c r="D2146" s="123" t="s">
        <v>2437</v>
      </c>
      <c r="E2146" s="276" t="s">
        <v>2438</v>
      </c>
      <c r="F2146" s="58">
        <v>10</v>
      </c>
      <c r="G2146" s="209">
        <v>0</v>
      </c>
      <c r="H2146" s="288">
        <v>0</v>
      </c>
      <c r="I2146" s="288">
        <f t="shared" si="44"/>
        <v>0</v>
      </c>
      <c r="J2146" s="266"/>
      <c r="K2146" s="107"/>
    </row>
    <row r="2147" spans="1:11" ht="22.5">
      <c r="A2147" s="58">
        <v>101</v>
      </c>
      <c r="B2147" s="276" t="s">
        <v>2439</v>
      </c>
      <c r="C2147" s="58">
        <v>1</v>
      </c>
      <c r="D2147" s="123" t="s">
        <v>2440</v>
      </c>
      <c r="E2147" s="277" t="s">
        <v>2441</v>
      </c>
      <c r="F2147" s="58">
        <v>1</v>
      </c>
      <c r="G2147" s="135">
        <v>76.92</v>
      </c>
      <c r="H2147" s="288">
        <v>76.92</v>
      </c>
      <c r="I2147" s="288">
        <f t="shared" si="44"/>
        <v>0</v>
      </c>
      <c r="J2147" s="270"/>
      <c r="K2147" s="107"/>
    </row>
    <row r="2148" spans="1:11">
      <c r="A2148" s="58">
        <f>+A2147+1</f>
        <v>102</v>
      </c>
      <c r="B2148" s="276" t="s">
        <v>2442</v>
      </c>
      <c r="C2148" s="58">
        <v>1</v>
      </c>
      <c r="D2148" s="123" t="s">
        <v>2443</v>
      </c>
      <c r="E2148" s="282" t="s">
        <v>2444</v>
      </c>
      <c r="F2148" s="58">
        <v>5</v>
      </c>
      <c r="G2148" s="135">
        <v>79.44</v>
      </c>
      <c r="H2148" s="288">
        <v>79.44</v>
      </c>
      <c r="I2148" s="288">
        <f t="shared" si="44"/>
        <v>0</v>
      </c>
      <c r="J2148" s="270"/>
      <c r="K2148" s="265"/>
    </row>
    <row r="2149" spans="1:11">
      <c r="A2149" s="58">
        <f t="shared" ref="A2149:A2183" si="45">+A2148+1</f>
        <v>103</v>
      </c>
      <c r="B2149" s="276" t="s">
        <v>2445</v>
      </c>
      <c r="C2149" s="6">
        <v>1</v>
      </c>
      <c r="D2149" s="58" t="s">
        <v>2446</v>
      </c>
      <c r="E2149" s="276" t="s">
        <v>2258</v>
      </c>
      <c r="F2149" s="58">
        <f t="shared" ref="F2149:F2155" si="46">100/20</f>
        <v>5</v>
      </c>
      <c r="G2149" s="209">
        <v>480.88</v>
      </c>
      <c r="H2149" s="289">
        <f>480+0.88</f>
        <v>480.88</v>
      </c>
      <c r="I2149" s="288">
        <f t="shared" si="44"/>
        <v>0</v>
      </c>
      <c r="J2149" s="270"/>
      <c r="K2149" s="265"/>
    </row>
    <row r="2150" spans="1:11">
      <c r="A2150" s="58">
        <f t="shared" si="45"/>
        <v>104</v>
      </c>
      <c r="B2150" s="276" t="s">
        <v>2447</v>
      </c>
      <c r="C2150" s="6">
        <v>1</v>
      </c>
      <c r="D2150" s="58" t="s">
        <v>2448</v>
      </c>
      <c r="E2150" s="276" t="s">
        <v>2449</v>
      </c>
      <c r="F2150" s="58">
        <f t="shared" si="46"/>
        <v>5</v>
      </c>
      <c r="G2150" s="209">
        <v>1010.16</v>
      </c>
      <c r="H2150" s="289">
        <v>1010.16</v>
      </c>
      <c r="I2150" s="288">
        <f t="shared" si="44"/>
        <v>0</v>
      </c>
      <c r="J2150" s="270"/>
      <c r="K2150" s="265"/>
    </row>
    <row r="2151" spans="1:11" s="1" customFormat="1" ht="96">
      <c r="A2151" s="423" t="s">
        <v>5</v>
      </c>
      <c r="B2151" s="194" t="s">
        <v>155</v>
      </c>
      <c r="C2151" s="194" t="s">
        <v>156</v>
      </c>
      <c r="D2151" s="194" t="s">
        <v>8</v>
      </c>
      <c r="E2151" s="194" t="s">
        <v>157</v>
      </c>
      <c r="F2151" s="194" t="s">
        <v>158</v>
      </c>
      <c r="G2151" s="194" t="s">
        <v>10</v>
      </c>
      <c r="H2151" s="194" t="s">
        <v>159</v>
      </c>
      <c r="I2151" s="194" t="s">
        <v>160</v>
      </c>
      <c r="J2151" s="194" t="s">
        <v>161</v>
      </c>
      <c r="K2151" s="195" t="s">
        <v>14</v>
      </c>
    </row>
    <row r="2152" spans="1:11" ht="24">
      <c r="A2152" s="58">
        <f>+A2150+1</f>
        <v>105</v>
      </c>
      <c r="B2152" s="276" t="s">
        <v>2450</v>
      </c>
      <c r="C2152" s="58">
        <v>1</v>
      </c>
      <c r="D2152" s="123" t="s">
        <v>2451</v>
      </c>
      <c r="E2152" s="296" t="s">
        <v>2452</v>
      </c>
      <c r="F2152" s="58">
        <v>3</v>
      </c>
      <c r="G2152" s="209">
        <v>801.65</v>
      </c>
      <c r="H2152" s="288">
        <v>42.35</v>
      </c>
      <c r="I2152" s="288">
        <f t="shared" ref="I2152:I2178" si="47">+G2152-H2152</f>
        <v>759.3</v>
      </c>
      <c r="J2152" s="270"/>
      <c r="K2152" s="107"/>
    </row>
    <row r="2153" spans="1:11">
      <c r="A2153" s="58">
        <f t="shared" si="45"/>
        <v>106</v>
      </c>
      <c r="B2153" s="276" t="s">
        <v>2453</v>
      </c>
      <c r="C2153" s="6">
        <v>1</v>
      </c>
      <c r="D2153" s="123" t="s">
        <v>2454</v>
      </c>
      <c r="E2153" s="276" t="s">
        <v>2455</v>
      </c>
      <c r="F2153" s="58">
        <f t="shared" si="46"/>
        <v>5</v>
      </c>
      <c r="G2153" s="209">
        <v>2741.88</v>
      </c>
      <c r="H2153" s="289">
        <v>2741.88</v>
      </c>
      <c r="I2153" s="288">
        <f t="shared" si="47"/>
        <v>0</v>
      </c>
      <c r="J2153" s="270"/>
      <c r="K2153" s="265"/>
    </row>
    <row r="2154" spans="1:11">
      <c r="A2154" s="58">
        <f t="shared" si="45"/>
        <v>107</v>
      </c>
      <c r="B2154" s="276" t="s">
        <v>2456</v>
      </c>
      <c r="C2154" s="6">
        <v>1</v>
      </c>
      <c r="D2154" s="58" t="s">
        <v>2457</v>
      </c>
      <c r="E2154" s="276" t="s">
        <v>2458</v>
      </c>
      <c r="F2154" s="58">
        <f t="shared" si="46"/>
        <v>5</v>
      </c>
      <c r="G2154" s="209">
        <v>0</v>
      </c>
      <c r="H2154" s="289">
        <v>0</v>
      </c>
      <c r="I2154" s="288">
        <f t="shared" si="47"/>
        <v>0</v>
      </c>
      <c r="J2154" s="270"/>
      <c r="K2154" s="265"/>
    </row>
    <row r="2155" spans="1:11">
      <c r="A2155" s="58">
        <f t="shared" si="45"/>
        <v>108</v>
      </c>
      <c r="B2155" s="276" t="s">
        <v>2459</v>
      </c>
      <c r="C2155" s="6">
        <v>1</v>
      </c>
      <c r="D2155" s="58" t="s">
        <v>2460</v>
      </c>
      <c r="E2155" s="276" t="s">
        <v>2258</v>
      </c>
      <c r="F2155" s="58">
        <f t="shared" si="46"/>
        <v>5</v>
      </c>
      <c r="G2155" s="209">
        <v>192.31</v>
      </c>
      <c r="H2155" s="289">
        <v>192.31</v>
      </c>
      <c r="I2155" s="288">
        <f t="shared" si="47"/>
        <v>0</v>
      </c>
      <c r="J2155" s="270"/>
      <c r="K2155" s="265"/>
    </row>
    <row r="2156" spans="1:11">
      <c r="A2156" s="58">
        <f t="shared" si="45"/>
        <v>109</v>
      </c>
      <c r="B2156" s="276" t="s">
        <v>2461</v>
      </c>
      <c r="C2156" s="6">
        <v>1</v>
      </c>
      <c r="D2156" s="123" t="s">
        <v>2462</v>
      </c>
      <c r="E2156" s="277" t="s">
        <v>2463</v>
      </c>
      <c r="F2156" s="58">
        <v>5</v>
      </c>
      <c r="G2156" s="209">
        <v>0</v>
      </c>
      <c r="H2156" s="289">
        <v>0</v>
      </c>
      <c r="I2156" s="288">
        <f t="shared" si="47"/>
        <v>0</v>
      </c>
      <c r="J2156" s="270"/>
      <c r="K2156" s="265"/>
    </row>
    <row r="2157" spans="1:11" ht="22.5">
      <c r="A2157" s="58">
        <f t="shared" si="45"/>
        <v>110</v>
      </c>
      <c r="B2157" s="276" t="s">
        <v>2464</v>
      </c>
      <c r="C2157" s="6">
        <v>6</v>
      </c>
      <c r="D2157" s="123" t="s">
        <v>2465</v>
      </c>
      <c r="E2157" s="277" t="s">
        <v>2466</v>
      </c>
      <c r="F2157" s="58">
        <v>10</v>
      </c>
      <c r="G2157" s="209">
        <v>0</v>
      </c>
      <c r="H2157" s="289">
        <v>0</v>
      </c>
      <c r="I2157" s="288">
        <f t="shared" si="47"/>
        <v>0</v>
      </c>
      <c r="J2157" s="270"/>
      <c r="K2157" s="265"/>
    </row>
    <row r="2158" spans="1:11" ht="22.5">
      <c r="A2158" s="58">
        <f t="shared" si="45"/>
        <v>111</v>
      </c>
      <c r="B2158" s="277" t="s">
        <v>2467</v>
      </c>
      <c r="C2158" s="6">
        <v>1</v>
      </c>
      <c r="D2158" s="58" t="s">
        <v>2468</v>
      </c>
      <c r="E2158" s="276" t="s">
        <v>2258</v>
      </c>
      <c r="F2158" s="58">
        <f t="shared" ref="F2158:F2163" si="48">100/20</f>
        <v>5</v>
      </c>
      <c r="G2158" s="209">
        <v>480.88</v>
      </c>
      <c r="H2158" s="289">
        <v>480.88</v>
      </c>
      <c r="I2158" s="288">
        <f t="shared" si="47"/>
        <v>0</v>
      </c>
      <c r="J2158" s="270"/>
      <c r="K2158" s="265"/>
    </row>
    <row r="2159" spans="1:11">
      <c r="A2159" s="58">
        <f t="shared" si="45"/>
        <v>112</v>
      </c>
      <c r="B2159" s="276" t="s">
        <v>2469</v>
      </c>
      <c r="C2159" s="58">
        <v>1</v>
      </c>
      <c r="D2159" s="123" t="s">
        <v>2470</v>
      </c>
      <c r="E2159" s="276" t="s">
        <v>2471</v>
      </c>
      <c r="F2159" s="162">
        <v>5</v>
      </c>
      <c r="G2159" s="135">
        <v>105.13</v>
      </c>
      <c r="H2159" s="288">
        <v>105.13</v>
      </c>
      <c r="I2159" s="288">
        <f t="shared" si="47"/>
        <v>0</v>
      </c>
      <c r="J2159" s="270"/>
      <c r="K2159" s="265"/>
    </row>
    <row r="2160" spans="1:11" ht="22.5">
      <c r="A2160" s="58">
        <f t="shared" si="45"/>
        <v>113</v>
      </c>
      <c r="B2160" s="276" t="s">
        <v>2472</v>
      </c>
      <c r="C2160" s="58">
        <v>1</v>
      </c>
      <c r="D2160" s="123" t="s">
        <v>2473</v>
      </c>
      <c r="E2160" s="277" t="s">
        <v>2474</v>
      </c>
      <c r="F2160" s="58">
        <v>6</v>
      </c>
      <c r="G2160" s="135">
        <v>1400</v>
      </c>
      <c r="H2160" s="288">
        <v>56.74</v>
      </c>
      <c r="I2160" s="288">
        <f t="shared" si="47"/>
        <v>1343.26</v>
      </c>
      <c r="J2160" s="270"/>
      <c r="K2160" s="107"/>
    </row>
    <row r="2161" spans="1:11">
      <c r="A2161" s="58">
        <f t="shared" si="45"/>
        <v>114</v>
      </c>
      <c r="B2161" s="276" t="s">
        <v>2475</v>
      </c>
      <c r="C2161" s="58">
        <v>1</v>
      </c>
      <c r="D2161" s="123" t="s">
        <v>2476</v>
      </c>
      <c r="E2161" s="276" t="s">
        <v>2248</v>
      </c>
      <c r="F2161" s="58">
        <v>5</v>
      </c>
      <c r="G2161" s="135">
        <v>192.31</v>
      </c>
      <c r="H2161" s="288">
        <v>192.31</v>
      </c>
      <c r="I2161" s="288">
        <f t="shared" si="47"/>
        <v>0</v>
      </c>
      <c r="J2161" s="270"/>
      <c r="K2161" s="265"/>
    </row>
    <row r="2162" spans="1:11">
      <c r="A2162" s="58">
        <f t="shared" si="45"/>
        <v>115</v>
      </c>
      <c r="B2162" s="276" t="s">
        <v>2477</v>
      </c>
      <c r="C2162" s="58">
        <v>1</v>
      </c>
      <c r="D2162" s="123" t="s">
        <v>2478</v>
      </c>
      <c r="E2162" s="276" t="s">
        <v>2479</v>
      </c>
      <c r="F2162" s="58">
        <f t="shared" si="48"/>
        <v>5</v>
      </c>
      <c r="G2162" s="135">
        <v>42.31</v>
      </c>
      <c r="H2162" s="288">
        <v>42.31</v>
      </c>
      <c r="I2162" s="288">
        <f t="shared" si="47"/>
        <v>0</v>
      </c>
      <c r="J2162" s="270"/>
      <c r="K2162" s="265"/>
    </row>
    <row r="2163" spans="1:11">
      <c r="A2163" s="58">
        <f t="shared" si="45"/>
        <v>116</v>
      </c>
      <c r="B2163" s="10" t="s">
        <v>2480</v>
      </c>
      <c r="C2163" s="6">
        <v>1</v>
      </c>
      <c r="D2163" s="58" t="s">
        <v>2481</v>
      </c>
      <c r="E2163" s="276" t="s">
        <v>2258</v>
      </c>
      <c r="F2163" s="58">
        <f t="shared" si="48"/>
        <v>5</v>
      </c>
      <c r="G2163" s="209">
        <v>433.78</v>
      </c>
      <c r="H2163" s="289">
        <v>433.78</v>
      </c>
      <c r="I2163" s="288">
        <f t="shared" si="47"/>
        <v>0</v>
      </c>
      <c r="J2163" s="270"/>
      <c r="K2163" s="265"/>
    </row>
    <row r="2164" spans="1:11">
      <c r="A2164" s="58">
        <f t="shared" si="45"/>
        <v>117</v>
      </c>
      <c r="B2164" s="276" t="s">
        <v>2482</v>
      </c>
      <c r="C2164" s="58">
        <v>2</v>
      </c>
      <c r="D2164" s="123" t="s">
        <v>2483</v>
      </c>
      <c r="E2164" s="276" t="s">
        <v>2484</v>
      </c>
      <c r="F2164" s="58">
        <v>5</v>
      </c>
      <c r="G2164" s="135">
        <v>596.58000000000004</v>
      </c>
      <c r="H2164" s="288">
        <v>596.58000000000004</v>
      </c>
      <c r="I2164" s="288">
        <f t="shared" si="47"/>
        <v>0</v>
      </c>
      <c r="J2164" s="270"/>
      <c r="K2164" s="265"/>
    </row>
    <row r="2165" spans="1:11" ht="22.5">
      <c r="A2165" s="58">
        <f t="shared" si="45"/>
        <v>118</v>
      </c>
      <c r="B2165" s="276" t="s">
        <v>1873</v>
      </c>
      <c r="C2165" s="58">
        <v>1</v>
      </c>
      <c r="D2165" s="123" t="s">
        <v>2485</v>
      </c>
      <c r="E2165" s="281" t="s">
        <v>2486</v>
      </c>
      <c r="F2165" s="58">
        <v>5</v>
      </c>
      <c r="G2165" s="135">
        <v>35.61</v>
      </c>
      <c r="H2165" s="288">
        <v>35.61</v>
      </c>
      <c r="I2165" s="288">
        <f t="shared" si="47"/>
        <v>0</v>
      </c>
      <c r="J2165" s="295" t="s">
        <v>2405</v>
      </c>
      <c r="K2165" s="294" t="s">
        <v>2406</v>
      </c>
    </row>
    <row r="2166" spans="1:11" ht="22.5">
      <c r="A2166" s="58">
        <f t="shared" si="45"/>
        <v>119</v>
      </c>
      <c r="B2166" s="276" t="s">
        <v>2487</v>
      </c>
      <c r="C2166" s="58">
        <v>2</v>
      </c>
      <c r="D2166" s="123" t="s">
        <v>2488</v>
      </c>
      <c r="E2166" s="281" t="s">
        <v>2489</v>
      </c>
      <c r="F2166" s="58">
        <v>5</v>
      </c>
      <c r="G2166" s="135">
        <v>158.88</v>
      </c>
      <c r="H2166" s="288">
        <v>158.88</v>
      </c>
      <c r="I2166" s="288">
        <f t="shared" si="47"/>
        <v>0</v>
      </c>
      <c r="J2166" s="295" t="s">
        <v>2405</v>
      </c>
      <c r="K2166" s="294" t="s">
        <v>2490</v>
      </c>
    </row>
    <row r="2167" spans="1:11">
      <c r="A2167" s="58">
        <f t="shared" si="45"/>
        <v>120</v>
      </c>
      <c r="B2167" s="276" t="s">
        <v>2491</v>
      </c>
      <c r="C2167" s="58">
        <v>1</v>
      </c>
      <c r="D2167" s="123" t="s">
        <v>2492</v>
      </c>
      <c r="E2167" s="277" t="s">
        <v>2493</v>
      </c>
      <c r="F2167" s="58">
        <f>100/20</f>
        <v>5</v>
      </c>
      <c r="G2167" s="135">
        <v>16.670000000000002</v>
      </c>
      <c r="H2167" s="288">
        <v>16.670000000000002</v>
      </c>
      <c r="I2167" s="288">
        <f t="shared" si="47"/>
        <v>0</v>
      </c>
      <c r="J2167" s="270"/>
      <c r="K2167" s="265"/>
    </row>
    <row r="2168" spans="1:11">
      <c r="A2168" s="58">
        <f t="shared" si="45"/>
        <v>121</v>
      </c>
      <c r="B2168" s="276" t="s">
        <v>1630</v>
      </c>
      <c r="C2168" s="58">
        <v>1</v>
      </c>
      <c r="D2168" s="123" t="s">
        <v>2494</v>
      </c>
      <c r="E2168" s="282" t="s">
        <v>2495</v>
      </c>
      <c r="F2168" s="58">
        <v>5</v>
      </c>
      <c r="G2168" s="135">
        <v>493.16</v>
      </c>
      <c r="H2168" s="288">
        <v>493.16</v>
      </c>
      <c r="I2168" s="288">
        <f t="shared" si="47"/>
        <v>0</v>
      </c>
      <c r="J2168" s="270"/>
      <c r="K2168" s="265"/>
    </row>
    <row r="2169" spans="1:11">
      <c r="A2169" s="58">
        <f t="shared" si="45"/>
        <v>122</v>
      </c>
      <c r="B2169" s="276" t="s">
        <v>1630</v>
      </c>
      <c r="C2169" s="58">
        <v>1</v>
      </c>
      <c r="D2169" s="123" t="s">
        <v>2496</v>
      </c>
      <c r="E2169" s="282" t="s">
        <v>2497</v>
      </c>
      <c r="F2169" s="58">
        <v>5</v>
      </c>
      <c r="G2169" s="135">
        <v>513.67999999999995</v>
      </c>
      <c r="H2169" s="288">
        <v>513.67999999999995</v>
      </c>
      <c r="I2169" s="288">
        <f t="shared" si="47"/>
        <v>0</v>
      </c>
      <c r="J2169" s="270"/>
      <c r="K2169" s="265"/>
    </row>
    <row r="2170" spans="1:11">
      <c r="A2170" s="58">
        <f t="shared" si="45"/>
        <v>123</v>
      </c>
      <c r="B2170" s="276" t="s">
        <v>2498</v>
      </c>
      <c r="C2170" s="58">
        <v>1</v>
      </c>
      <c r="D2170" s="123" t="s">
        <v>2499</v>
      </c>
      <c r="E2170" s="282" t="s">
        <v>2500</v>
      </c>
      <c r="F2170" s="58">
        <v>5</v>
      </c>
      <c r="G2170" s="135">
        <v>102.8</v>
      </c>
      <c r="H2170" s="288">
        <v>102.8</v>
      </c>
      <c r="I2170" s="288">
        <f t="shared" si="47"/>
        <v>0</v>
      </c>
      <c r="J2170" s="270"/>
      <c r="K2170" s="265"/>
    </row>
    <row r="2171" spans="1:11">
      <c r="A2171" s="58">
        <f t="shared" si="45"/>
        <v>124</v>
      </c>
      <c r="B2171" s="276" t="s">
        <v>2501</v>
      </c>
      <c r="C2171" s="6">
        <v>1</v>
      </c>
      <c r="D2171" s="123" t="s">
        <v>2502</v>
      </c>
      <c r="E2171" s="282" t="s">
        <v>2503</v>
      </c>
      <c r="F2171" s="58">
        <v>5</v>
      </c>
      <c r="G2171" s="191">
        <v>430.48</v>
      </c>
      <c r="H2171" s="289">
        <v>430.48</v>
      </c>
      <c r="I2171" s="288">
        <f t="shared" si="47"/>
        <v>0</v>
      </c>
      <c r="J2171" s="267"/>
      <c r="K2171" s="265"/>
    </row>
    <row r="2172" spans="1:11">
      <c r="A2172" s="58">
        <f t="shared" si="45"/>
        <v>125</v>
      </c>
      <c r="B2172" s="276" t="s">
        <v>2501</v>
      </c>
      <c r="C2172" s="6">
        <v>1</v>
      </c>
      <c r="D2172" s="123" t="s">
        <v>2504</v>
      </c>
      <c r="E2172" s="282" t="s">
        <v>2505</v>
      </c>
      <c r="F2172" s="58">
        <v>5</v>
      </c>
      <c r="G2172" s="191">
        <v>430.48</v>
      </c>
      <c r="H2172" s="289">
        <v>430.48</v>
      </c>
      <c r="I2172" s="288">
        <f t="shared" si="47"/>
        <v>0</v>
      </c>
      <c r="J2172" s="267"/>
      <c r="K2172" s="265"/>
    </row>
    <row r="2173" spans="1:11">
      <c r="A2173" s="58">
        <f t="shared" si="45"/>
        <v>126</v>
      </c>
      <c r="B2173" s="276" t="s">
        <v>2501</v>
      </c>
      <c r="C2173" s="6">
        <v>1</v>
      </c>
      <c r="D2173" s="123" t="s">
        <v>2506</v>
      </c>
      <c r="E2173" s="282" t="s">
        <v>2507</v>
      </c>
      <c r="F2173" s="58">
        <v>5</v>
      </c>
      <c r="G2173" s="191">
        <v>430.48</v>
      </c>
      <c r="H2173" s="289">
        <v>430.48</v>
      </c>
      <c r="I2173" s="288">
        <f t="shared" si="47"/>
        <v>0</v>
      </c>
      <c r="J2173" s="267"/>
      <c r="K2173" s="265"/>
    </row>
    <row r="2174" spans="1:11">
      <c r="A2174" s="58">
        <f t="shared" si="45"/>
        <v>127</v>
      </c>
      <c r="B2174" s="276" t="s">
        <v>2501</v>
      </c>
      <c r="C2174" s="6">
        <v>1</v>
      </c>
      <c r="D2174" s="123" t="s">
        <v>2508</v>
      </c>
      <c r="E2174" s="282" t="s">
        <v>2509</v>
      </c>
      <c r="F2174" s="58">
        <v>5</v>
      </c>
      <c r="G2174" s="191">
        <v>430.48</v>
      </c>
      <c r="H2174" s="289">
        <v>430.48</v>
      </c>
      <c r="I2174" s="288">
        <f t="shared" si="47"/>
        <v>0</v>
      </c>
      <c r="J2174" s="267"/>
      <c r="K2174" s="265"/>
    </row>
    <row r="2175" spans="1:11">
      <c r="A2175" s="58">
        <f t="shared" si="45"/>
        <v>128</v>
      </c>
      <c r="B2175" s="276" t="s">
        <v>2501</v>
      </c>
      <c r="C2175" s="6">
        <v>1</v>
      </c>
      <c r="D2175" s="123" t="s">
        <v>2510</v>
      </c>
      <c r="E2175" s="282" t="s">
        <v>2511</v>
      </c>
      <c r="F2175" s="58">
        <v>5</v>
      </c>
      <c r="G2175" s="191">
        <v>430.48</v>
      </c>
      <c r="H2175" s="289">
        <v>430.48</v>
      </c>
      <c r="I2175" s="288">
        <f t="shared" si="47"/>
        <v>0</v>
      </c>
      <c r="J2175" s="267"/>
      <c r="K2175" s="265"/>
    </row>
    <row r="2176" spans="1:11">
      <c r="A2176" s="58">
        <f t="shared" si="45"/>
        <v>129</v>
      </c>
      <c r="B2176" s="276" t="s">
        <v>2501</v>
      </c>
      <c r="C2176" s="6">
        <v>1</v>
      </c>
      <c r="D2176" s="123" t="s">
        <v>2512</v>
      </c>
      <c r="E2176" s="282" t="s">
        <v>2513</v>
      </c>
      <c r="F2176" s="58">
        <v>5</v>
      </c>
      <c r="G2176" s="191">
        <v>430.48</v>
      </c>
      <c r="H2176" s="289">
        <v>430.48</v>
      </c>
      <c r="I2176" s="288">
        <f t="shared" si="47"/>
        <v>0</v>
      </c>
      <c r="J2176" s="267"/>
      <c r="K2176" s="265"/>
    </row>
    <row r="2177" spans="1:11">
      <c r="A2177" s="58">
        <f t="shared" si="45"/>
        <v>130</v>
      </c>
      <c r="B2177" s="276" t="s">
        <v>2501</v>
      </c>
      <c r="C2177" s="6">
        <v>1</v>
      </c>
      <c r="D2177" s="123" t="s">
        <v>2514</v>
      </c>
      <c r="E2177" s="282" t="s">
        <v>2515</v>
      </c>
      <c r="F2177" s="58">
        <v>5</v>
      </c>
      <c r="G2177" s="191">
        <v>430.48</v>
      </c>
      <c r="H2177" s="289">
        <v>430.48</v>
      </c>
      <c r="I2177" s="288">
        <f t="shared" si="47"/>
        <v>0</v>
      </c>
      <c r="J2177" s="267"/>
      <c r="K2177" s="265"/>
    </row>
    <row r="2178" spans="1:11">
      <c r="A2178" s="58">
        <f t="shared" si="45"/>
        <v>131</v>
      </c>
      <c r="B2178" s="276" t="s">
        <v>2407</v>
      </c>
      <c r="C2178" s="6">
        <v>1</v>
      </c>
      <c r="D2178" s="123" t="s">
        <v>2516</v>
      </c>
      <c r="E2178" s="282" t="s">
        <v>2517</v>
      </c>
      <c r="F2178" s="58">
        <v>5</v>
      </c>
      <c r="G2178" s="191">
        <v>552.4</v>
      </c>
      <c r="H2178" s="289">
        <v>552.4</v>
      </c>
      <c r="I2178" s="288">
        <f t="shared" si="47"/>
        <v>0</v>
      </c>
      <c r="J2178" s="267"/>
      <c r="K2178" s="265"/>
    </row>
    <row r="2179" spans="1:11" s="1" customFormat="1" ht="96">
      <c r="A2179" s="423" t="s">
        <v>5</v>
      </c>
      <c r="B2179" s="194" t="s">
        <v>155</v>
      </c>
      <c r="C2179" s="194" t="s">
        <v>156</v>
      </c>
      <c r="D2179" s="194" t="s">
        <v>8</v>
      </c>
      <c r="E2179" s="194" t="s">
        <v>157</v>
      </c>
      <c r="F2179" s="194" t="s">
        <v>158</v>
      </c>
      <c r="G2179" s="194" t="s">
        <v>10</v>
      </c>
      <c r="H2179" s="194" t="s">
        <v>159</v>
      </c>
      <c r="I2179" s="194" t="s">
        <v>160</v>
      </c>
      <c r="J2179" s="194" t="s">
        <v>161</v>
      </c>
      <c r="K2179" s="195" t="s">
        <v>14</v>
      </c>
    </row>
    <row r="2180" spans="1:11">
      <c r="A2180" s="58">
        <f>+A2178+1</f>
        <v>132</v>
      </c>
      <c r="B2180" s="276" t="s">
        <v>2407</v>
      </c>
      <c r="C2180" s="6">
        <v>1</v>
      </c>
      <c r="D2180" s="123" t="s">
        <v>2518</v>
      </c>
      <c r="E2180" s="282" t="s">
        <v>2519</v>
      </c>
      <c r="F2180" s="58">
        <v>5</v>
      </c>
      <c r="G2180" s="191">
        <v>552.41</v>
      </c>
      <c r="H2180" s="289">
        <v>552.41</v>
      </c>
      <c r="I2180" s="288">
        <f t="shared" ref="I2180:I2207" si="49">+G2180-H2180</f>
        <v>0</v>
      </c>
      <c r="J2180" s="267"/>
      <c r="K2180" s="265"/>
    </row>
    <row r="2181" spans="1:11">
      <c r="A2181" s="58">
        <f t="shared" si="45"/>
        <v>133</v>
      </c>
      <c r="B2181" s="276" t="s">
        <v>2520</v>
      </c>
      <c r="C2181" s="6">
        <v>1</v>
      </c>
      <c r="D2181" s="123" t="s">
        <v>2521</v>
      </c>
      <c r="E2181" s="276" t="s">
        <v>2522</v>
      </c>
      <c r="F2181" s="58">
        <v>10</v>
      </c>
      <c r="G2181" s="209">
        <v>7500</v>
      </c>
      <c r="H2181" s="288">
        <v>2003.42</v>
      </c>
      <c r="I2181" s="288">
        <f t="shared" si="49"/>
        <v>5496.58</v>
      </c>
      <c r="J2181" s="266"/>
      <c r="K2181" s="107"/>
    </row>
    <row r="2182" spans="1:11">
      <c r="A2182" s="58">
        <f t="shared" si="45"/>
        <v>134</v>
      </c>
      <c r="B2182" s="276" t="s">
        <v>2523</v>
      </c>
      <c r="C2182" s="6">
        <v>1</v>
      </c>
      <c r="D2182" s="123" t="s">
        <v>2524</v>
      </c>
      <c r="E2182" s="276" t="s">
        <v>2525</v>
      </c>
      <c r="F2182" s="58">
        <v>5</v>
      </c>
      <c r="G2182" s="209">
        <v>2301</v>
      </c>
      <c r="H2182" s="288">
        <v>1113.31</v>
      </c>
      <c r="I2182" s="288">
        <f t="shared" si="49"/>
        <v>1187.69</v>
      </c>
      <c r="J2182" s="266"/>
      <c r="K2182" s="107"/>
    </row>
    <row r="2183" spans="1:11">
      <c r="A2183" s="58">
        <f t="shared" si="45"/>
        <v>135</v>
      </c>
      <c r="B2183" s="276" t="s">
        <v>2526</v>
      </c>
      <c r="C2183" s="6">
        <v>1</v>
      </c>
      <c r="D2183" s="123" t="s">
        <v>2527</v>
      </c>
      <c r="E2183" s="276" t="s">
        <v>2432</v>
      </c>
      <c r="F2183" s="58">
        <v>10</v>
      </c>
      <c r="G2183" s="209">
        <v>0</v>
      </c>
      <c r="H2183" s="288">
        <v>0</v>
      </c>
      <c r="I2183" s="288">
        <f t="shared" si="49"/>
        <v>0</v>
      </c>
      <c r="J2183" s="266"/>
      <c r="K2183" s="107"/>
    </row>
    <row r="2184" spans="1:11">
      <c r="A2184" s="58">
        <v>136</v>
      </c>
      <c r="B2184" s="10" t="s">
        <v>2528</v>
      </c>
      <c r="C2184" s="6">
        <v>1</v>
      </c>
      <c r="D2184" s="58" t="s">
        <v>2529</v>
      </c>
      <c r="E2184" s="276" t="s">
        <v>2258</v>
      </c>
      <c r="F2184" s="58">
        <f>100/20</f>
        <v>5</v>
      </c>
      <c r="G2184" s="209">
        <v>769.54</v>
      </c>
      <c r="H2184" s="289">
        <v>769.54</v>
      </c>
      <c r="I2184" s="288">
        <f t="shared" si="49"/>
        <v>0</v>
      </c>
      <c r="J2184" s="270"/>
      <c r="K2184" s="265"/>
    </row>
    <row r="2185" spans="1:11">
      <c r="A2185" s="58">
        <f>+A2184+1</f>
        <v>137</v>
      </c>
      <c r="B2185" s="276" t="s">
        <v>2530</v>
      </c>
      <c r="C2185" s="58">
        <v>1</v>
      </c>
      <c r="D2185" s="123" t="s">
        <v>2531</v>
      </c>
      <c r="E2185" s="276" t="s">
        <v>2484</v>
      </c>
      <c r="F2185" s="58">
        <v>5</v>
      </c>
      <c r="G2185" s="135">
        <v>229.92</v>
      </c>
      <c r="H2185" s="288">
        <v>229.92</v>
      </c>
      <c r="I2185" s="288">
        <f t="shared" si="49"/>
        <v>0</v>
      </c>
      <c r="J2185" s="270"/>
      <c r="K2185" s="265"/>
    </row>
    <row r="2186" spans="1:11">
      <c r="A2186" s="58">
        <f t="shared" ref="A2186:A2218" si="50">+A2185+1</f>
        <v>138</v>
      </c>
      <c r="B2186" s="276" t="s">
        <v>2532</v>
      </c>
      <c r="C2186" s="58">
        <v>1</v>
      </c>
      <c r="D2186" s="123" t="s">
        <v>2533</v>
      </c>
      <c r="E2186" s="276" t="s">
        <v>2534</v>
      </c>
      <c r="F2186" s="58">
        <f>100/20</f>
        <v>5</v>
      </c>
      <c r="G2186" s="135">
        <v>120</v>
      </c>
      <c r="H2186" s="288">
        <v>120</v>
      </c>
      <c r="I2186" s="288">
        <f t="shared" si="49"/>
        <v>0</v>
      </c>
      <c r="J2186" s="270"/>
      <c r="K2186" s="265"/>
    </row>
    <row r="2187" spans="1:11">
      <c r="A2187" s="58">
        <f t="shared" si="50"/>
        <v>139</v>
      </c>
      <c r="B2187" s="276" t="s">
        <v>2535</v>
      </c>
      <c r="C2187" s="58">
        <v>2</v>
      </c>
      <c r="D2187" s="123" t="s">
        <v>2536</v>
      </c>
      <c r="E2187" s="277" t="s">
        <v>2537</v>
      </c>
      <c r="F2187" s="58">
        <f>100/20</f>
        <v>5</v>
      </c>
      <c r="G2187" s="135">
        <v>135.04</v>
      </c>
      <c r="H2187" s="288">
        <v>135.04</v>
      </c>
      <c r="I2187" s="288">
        <f t="shared" si="49"/>
        <v>0</v>
      </c>
      <c r="J2187" s="270"/>
      <c r="K2187" s="265"/>
    </row>
    <row r="2188" spans="1:11">
      <c r="A2188" s="58">
        <f t="shared" si="50"/>
        <v>140</v>
      </c>
      <c r="B2188" s="276" t="s">
        <v>2538</v>
      </c>
      <c r="C2188" s="58">
        <v>1</v>
      </c>
      <c r="D2188" s="123" t="s">
        <v>2539</v>
      </c>
      <c r="E2188" s="277" t="s">
        <v>2444</v>
      </c>
      <c r="F2188" s="58">
        <v>5</v>
      </c>
      <c r="G2188" s="135">
        <v>111.53</v>
      </c>
      <c r="H2188" s="288">
        <v>111.53</v>
      </c>
      <c r="I2188" s="288">
        <f t="shared" si="49"/>
        <v>0</v>
      </c>
      <c r="J2188" s="270"/>
      <c r="K2188" s="265"/>
    </row>
    <row r="2189" spans="1:11">
      <c r="A2189" s="58">
        <f t="shared" si="50"/>
        <v>141</v>
      </c>
      <c r="B2189" s="276" t="s">
        <v>2540</v>
      </c>
      <c r="C2189" s="58">
        <v>1</v>
      </c>
      <c r="D2189" s="123" t="s">
        <v>2541</v>
      </c>
      <c r="E2189" s="277" t="s">
        <v>2444</v>
      </c>
      <c r="F2189" s="58">
        <f>100/20</f>
        <v>5</v>
      </c>
      <c r="G2189" s="135">
        <v>29.91</v>
      </c>
      <c r="H2189" s="288">
        <v>29.91</v>
      </c>
      <c r="I2189" s="288">
        <f t="shared" si="49"/>
        <v>0</v>
      </c>
      <c r="J2189" s="270"/>
      <c r="K2189" s="265"/>
    </row>
    <row r="2190" spans="1:11">
      <c r="A2190" s="58">
        <f t="shared" si="50"/>
        <v>142</v>
      </c>
      <c r="B2190" s="276" t="s">
        <v>2542</v>
      </c>
      <c r="C2190" s="58">
        <v>2</v>
      </c>
      <c r="D2190" s="123" t="s">
        <v>2543</v>
      </c>
      <c r="E2190" s="277" t="s">
        <v>2544</v>
      </c>
      <c r="F2190" s="58">
        <f>100/20</f>
        <v>5</v>
      </c>
      <c r="G2190" s="135">
        <v>155.55000000000001</v>
      </c>
      <c r="H2190" s="288">
        <v>155.55000000000001</v>
      </c>
      <c r="I2190" s="288">
        <f t="shared" si="49"/>
        <v>0</v>
      </c>
      <c r="J2190" s="270"/>
      <c r="K2190" s="265"/>
    </row>
    <row r="2191" spans="1:11">
      <c r="A2191" s="58">
        <f t="shared" si="50"/>
        <v>143</v>
      </c>
      <c r="B2191" s="276" t="s">
        <v>2545</v>
      </c>
      <c r="C2191" s="58">
        <v>1</v>
      </c>
      <c r="D2191" s="123" t="s">
        <v>2546</v>
      </c>
      <c r="E2191" s="277" t="s">
        <v>2547</v>
      </c>
      <c r="F2191" s="58">
        <f>100/20</f>
        <v>5</v>
      </c>
      <c r="G2191" s="135">
        <v>96.03</v>
      </c>
      <c r="H2191" s="288">
        <v>96.03</v>
      </c>
      <c r="I2191" s="288">
        <f t="shared" si="49"/>
        <v>0</v>
      </c>
      <c r="J2191" s="270"/>
      <c r="K2191" s="265"/>
    </row>
    <row r="2192" spans="1:11">
      <c r="A2192" s="58">
        <f t="shared" si="50"/>
        <v>144</v>
      </c>
      <c r="B2192" s="276" t="s">
        <v>2548</v>
      </c>
      <c r="C2192" s="58">
        <v>1</v>
      </c>
      <c r="D2192" s="123" t="s">
        <v>2549</v>
      </c>
      <c r="E2192" s="277" t="s">
        <v>2550</v>
      </c>
      <c r="F2192" s="58">
        <v>5</v>
      </c>
      <c r="G2192" s="135">
        <v>359</v>
      </c>
      <c r="H2192" s="288">
        <v>359</v>
      </c>
      <c r="I2192" s="288">
        <f t="shared" si="49"/>
        <v>0</v>
      </c>
      <c r="J2192" s="270"/>
      <c r="K2192" s="265"/>
    </row>
    <row r="2193" spans="1:11">
      <c r="A2193" s="58">
        <f t="shared" si="50"/>
        <v>145</v>
      </c>
      <c r="B2193" s="276" t="s">
        <v>2551</v>
      </c>
      <c r="C2193" s="58">
        <v>1</v>
      </c>
      <c r="D2193" s="123" t="s">
        <v>2552</v>
      </c>
      <c r="E2193" s="297" t="s">
        <v>2553</v>
      </c>
      <c r="F2193" s="58">
        <v>5</v>
      </c>
      <c r="G2193" s="135">
        <v>109.9</v>
      </c>
      <c r="H2193" s="288">
        <v>109.9</v>
      </c>
      <c r="I2193" s="288">
        <f t="shared" si="49"/>
        <v>0</v>
      </c>
      <c r="J2193" s="270"/>
      <c r="K2193" s="265"/>
    </row>
    <row r="2194" spans="1:11">
      <c r="A2194" s="58">
        <f t="shared" si="50"/>
        <v>146</v>
      </c>
      <c r="B2194" s="276" t="s">
        <v>2554</v>
      </c>
      <c r="C2194" s="58">
        <v>1</v>
      </c>
      <c r="D2194" s="123" t="s">
        <v>2555</v>
      </c>
      <c r="E2194" s="297" t="s">
        <v>2556</v>
      </c>
      <c r="F2194" s="58">
        <v>5</v>
      </c>
      <c r="G2194" s="135">
        <v>333.34</v>
      </c>
      <c r="H2194" s="288">
        <v>333.34</v>
      </c>
      <c r="I2194" s="288">
        <f t="shared" si="49"/>
        <v>0</v>
      </c>
      <c r="J2194" s="270"/>
      <c r="K2194" s="265"/>
    </row>
    <row r="2195" spans="1:11">
      <c r="A2195" s="58">
        <f t="shared" si="50"/>
        <v>147</v>
      </c>
      <c r="B2195" s="276" t="s">
        <v>2557</v>
      </c>
      <c r="C2195" s="58">
        <v>1</v>
      </c>
      <c r="D2195" s="123" t="s">
        <v>2558</v>
      </c>
      <c r="E2195" s="297" t="s">
        <v>2559</v>
      </c>
      <c r="F2195" s="58">
        <f>100/20</f>
        <v>5</v>
      </c>
      <c r="G2195" s="135">
        <v>56.21</v>
      </c>
      <c r="H2195" s="288">
        <v>56.21</v>
      </c>
      <c r="I2195" s="288">
        <f t="shared" si="49"/>
        <v>0</v>
      </c>
      <c r="J2195" s="270"/>
      <c r="K2195" s="265"/>
    </row>
    <row r="2196" spans="1:11" ht="18" customHeight="1">
      <c r="A2196" s="58">
        <f t="shared" si="50"/>
        <v>148</v>
      </c>
      <c r="B2196" s="276" t="s">
        <v>2560</v>
      </c>
      <c r="C2196" s="58">
        <v>1</v>
      </c>
      <c r="D2196" s="123" t="s">
        <v>2561</v>
      </c>
      <c r="E2196" s="277" t="s">
        <v>2562</v>
      </c>
      <c r="F2196" s="58">
        <f>100/20</f>
        <v>5</v>
      </c>
      <c r="G2196" s="135">
        <v>94.02</v>
      </c>
      <c r="H2196" s="288">
        <v>94.02</v>
      </c>
      <c r="I2196" s="288">
        <f t="shared" si="49"/>
        <v>0</v>
      </c>
      <c r="J2196" s="270"/>
      <c r="K2196" s="265"/>
    </row>
    <row r="2197" spans="1:11">
      <c r="A2197" s="58">
        <f t="shared" si="50"/>
        <v>149</v>
      </c>
      <c r="B2197" s="276" t="s">
        <v>2563</v>
      </c>
      <c r="C2197" s="58">
        <v>1</v>
      </c>
      <c r="D2197" s="123" t="s">
        <v>2564</v>
      </c>
      <c r="E2197" s="276" t="s">
        <v>2565</v>
      </c>
      <c r="F2197" s="58">
        <f>100/20</f>
        <v>5</v>
      </c>
      <c r="G2197" s="135">
        <v>3627</v>
      </c>
      <c r="H2197" s="288">
        <v>3627</v>
      </c>
      <c r="I2197" s="288">
        <f t="shared" si="49"/>
        <v>0</v>
      </c>
      <c r="J2197" s="270"/>
      <c r="K2197" s="265"/>
    </row>
    <row r="2198" spans="1:11">
      <c r="A2198" s="58">
        <f t="shared" si="50"/>
        <v>150</v>
      </c>
      <c r="B2198" s="276" t="s">
        <v>2566</v>
      </c>
      <c r="C2198" s="58">
        <v>2</v>
      </c>
      <c r="D2198" s="123" t="s">
        <v>2567</v>
      </c>
      <c r="E2198" s="276" t="s">
        <v>2568</v>
      </c>
      <c r="F2198" s="58">
        <f>100/20</f>
        <v>5</v>
      </c>
      <c r="G2198" s="135">
        <v>550</v>
      </c>
      <c r="H2198" s="288">
        <v>550</v>
      </c>
      <c r="I2198" s="288">
        <f t="shared" si="49"/>
        <v>0</v>
      </c>
      <c r="J2198" s="270"/>
      <c r="K2198" s="265"/>
    </row>
    <row r="2199" spans="1:11">
      <c r="A2199" s="58">
        <f t="shared" si="50"/>
        <v>151</v>
      </c>
      <c r="B2199" s="276" t="s">
        <v>2569</v>
      </c>
      <c r="C2199" s="58">
        <v>1</v>
      </c>
      <c r="D2199" s="123" t="s">
        <v>2570</v>
      </c>
      <c r="E2199" s="276" t="s">
        <v>2571</v>
      </c>
      <c r="F2199" s="58">
        <v>5</v>
      </c>
      <c r="G2199" s="135">
        <v>426.5</v>
      </c>
      <c r="H2199" s="288">
        <v>426.5</v>
      </c>
      <c r="I2199" s="288">
        <f t="shared" si="49"/>
        <v>0</v>
      </c>
      <c r="J2199" s="270"/>
      <c r="K2199" s="265"/>
    </row>
    <row r="2200" spans="1:11">
      <c r="A2200" s="58">
        <f t="shared" si="50"/>
        <v>152</v>
      </c>
      <c r="B2200" s="276" t="s">
        <v>2572</v>
      </c>
      <c r="C2200" s="58">
        <v>6</v>
      </c>
      <c r="D2200" s="123" t="s">
        <v>2573</v>
      </c>
      <c r="E2200" s="276" t="s">
        <v>2574</v>
      </c>
      <c r="F2200" s="58">
        <f t="shared" ref="F2200:F2209" si="51">100/20</f>
        <v>5</v>
      </c>
      <c r="G2200" s="135">
        <v>821.34</v>
      </c>
      <c r="H2200" s="288">
        <v>821.34</v>
      </c>
      <c r="I2200" s="288">
        <f t="shared" si="49"/>
        <v>0</v>
      </c>
      <c r="J2200" s="270"/>
      <c r="K2200" s="265"/>
    </row>
    <row r="2201" spans="1:11">
      <c r="A2201" s="58">
        <f t="shared" si="50"/>
        <v>153</v>
      </c>
      <c r="B2201" s="276" t="s">
        <v>2575</v>
      </c>
      <c r="C2201" s="58">
        <v>2</v>
      </c>
      <c r="D2201" s="123" t="s">
        <v>2576</v>
      </c>
      <c r="E2201" s="276" t="s">
        <v>2574</v>
      </c>
      <c r="F2201" s="58">
        <f t="shared" si="51"/>
        <v>5</v>
      </c>
      <c r="G2201" s="135">
        <v>314.85000000000002</v>
      </c>
      <c r="H2201" s="288">
        <v>314.85000000000002</v>
      </c>
      <c r="I2201" s="288">
        <f t="shared" si="49"/>
        <v>0</v>
      </c>
      <c r="J2201" s="270"/>
      <c r="K2201" s="265"/>
    </row>
    <row r="2202" spans="1:11">
      <c r="A2202" s="58">
        <f t="shared" si="50"/>
        <v>154</v>
      </c>
      <c r="B2202" s="276" t="s">
        <v>2577</v>
      </c>
      <c r="C2202" s="58">
        <v>1</v>
      </c>
      <c r="D2202" s="123" t="s">
        <v>2578</v>
      </c>
      <c r="E2202" s="277" t="s">
        <v>2579</v>
      </c>
      <c r="F2202" s="58">
        <v>5</v>
      </c>
      <c r="G2202" s="135">
        <v>245.04</v>
      </c>
      <c r="H2202" s="288">
        <v>245.04</v>
      </c>
      <c r="I2202" s="288">
        <f t="shared" si="49"/>
        <v>0</v>
      </c>
      <c r="J2202" s="270"/>
      <c r="K2202" s="265"/>
    </row>
    <row r="2203" spans="1:11">
      <c r="A2203" s="58">
        <f t="shared" si="50"/>
        <v>155</v>
      </c>
      <c r="B2203" s="276" t="s">
        <v>2580</v>
      </c>
      <c r="C2203" s="58">
        <v>1</v>
      </c>
      <c r="D2203" s="123" t="s">
        <v>2581</v>
      </c>
      <c r="E2203" s="276" t="s">
        <v>2582</v>
      </c>
      <c r="F2203" s="58">
        <v>5</v>
      </c>
      <c r="G2203" s="135">
        <v>238</v>
      </c>
      <c r="H2203" s="288">
        <v>238</v>
      </c>
      <c r="I2203" s="288">
        <f t="shared" si="49"/>
        <v>0</v>
      </c>
      <c r="J2203" s="270"/>
      <c r="K2203" s="265"/>
    </row>
    <row r="2204" spans="1:11">
      <c r="A2204" s="58">
        <f t="shared" si="50"/>
        <v>156</v>
      </c>
      <c r="B2204" s="276" t="s">
        <v>2583</v>
      </c>
      <c r="C2204" s="58">
        <v>1</v>
      </c>
      <c r="D2204" s="123" t="s">
        <v>2584</v>
      </c>
      <c r="E2204" s="297" t="s">
        <v>2585</v>
      </c>
      <c r="F2204" s="58">
        <f t="shared" si="51"/>
        <v>5</v>
      </c>
      <c r="G2204" s="135">
        <v>118.8</v>
      </c>
      <c r="H2204" s="288">
        <v>118.8</v>
      </c>
      <c r="I2204" s="288">
        <f t="shared" si="49"/>
        <v>0</v>
      </c>
      <c r="J2204" s="270"/>
      <c r="K2204" s="265"/>
    </row>
    <row r="2205" spans="1:11">
      <c r="A2205" s="58">
        <f t="shared" si="50"/>
        <v>157</v>
      </c>
      <c r="B2205" s="276" t="s">
        <v>2586</v>
      </c>
      <c r="C2205" s="58">
        <v>1</v>
      </c>
      <c r="D2205" s="123" t="s">
        <v>2587</v>
      </c>
      <c r="E2205" s="297" t="s">
        <v>2585</v>
      </c>
      <c r="F2205" s="58">
        <f t="shared" si="51"/>
        <v>5</v>
      </c>
      <c r="G2205" s="135">
        <v>104.62</v>
      </c>
      <c r="H2205" s="288">
        <v>104.62</v>
      </c>
      <c r="I2205" s="288">
        <f t="shared" si="49"/>
        <v>0</v>
      </c>
      <c r="J2205" s="270"/>
      <c r="K2205" s="265"/>
    </row>
    <row r="2206" spans="1:11">
      <c r="A2206" s="58">
        <f t="shared" si="50"/>
        <v>158</v>
      </c>
      <c r="B2206" s="276" t="s">
        <v>2588</v>
      </c>
      <c r="C2206" s="58">
        <v>1</v>
      </c>
      <c r="D2206" s="123" t="s">
        <v>2589</v>
      </c>
      <c r="E2206" s="297" t="s">
        <v>2590</v>
      </c>
      <c r="F2206" s="58">
        <f t="shared" si="51"/>
        <v>5</v>
      </c>
      <c r="G2206" s="135">
        <v>4200</v>
      </c>
      <c r="H2206" s="288">
        <v>4200</v>
      </c>
      <c r="I2206" s="288">
        <f t="shared" si="49"/>
        <v>0</v>
      </c>
      <c r="J2206" s="270"/>
      <c r="K2206" s="265"/>
    </row>
    <row r="2207" spans="1:11">
      <c r="A2207" s="58">
        <f t="shared" si="50"/>
        <v>159</v>
      </c>
      <c r="B2207" s="276" t="s">
        <v>2591</v>
      </c>
      <c r="C2207" s="58">
        <v>1</v>
      </c>
      <c r="D2207" s="123" t="s">
        <v>2592</v>
      </c>
      <c r="E2207" s="276" t="s">
        <v>2245</v>
      </c>
      <c r="F2207" s="58">
        <f t="shared" si="51"/>
        <v>5</v>
      </c>
      <c r="G2207" s="135">
        <v>713.39</v>
      </c>
      <c r="H2207" s="288">
        <v>713.39</v>
      </c>
      <c r="I2207" s="288">
        <f t="shared" si="49"/>
        <v>0</v>
      </c>
      <c r="J2207" s="270"/>
      <c r="K2207" s="265"/>
    </row>
    <row r="2208" spans="1:11" s="1" customFormat="1" ht="96">
      <c r="A2208" s="423" t="s">
        <v>5</v>
      </c>
      <c r="B2208" s="194" t="s">
        <v>155</v>
      </c>
      <c r="C2208" s="194" t="s">
        <v>156</v>
      </c>
      <c r="D2208" s="194" t="s">
        <v>8</v>
      </c>
      <c r="E2208" s="194" t="s">
        <v>157</v>
      </c>
      <c r="F2208" s="194" t="s">
        <v>158</v>
      </c>
      <c r="G2208" s="194" t="s">
        <v>10</v>
      </c>
      <c r="H2208" s="194" t="s">
        <v>159</v>
      </c>
      <c r="I2208" s="194" t="s">
        <v>160</v>
      </c>
      <c r="J2208" s="194" t="s">
        <v>161</v>
      </c>
      <c r="K2208" s="195" t="s">
        <v>14</v>
      </c>
    </row>
    <row r="2209" spans="1:11">
      <c r="A2209" s="58">
        <f>+A2207+1</f>
        <v>160</v>
      </c>
      <c r="B2209" s="276" t="s">
        <v>2593</v>
      </c>
      <c r="C2209" s="58">
        <v>1</v>
      </c>
      <c r="D2209" s="123" t="s">
        <v>2594</v>
      </c>
      <c r="E2209" s="276" t="s">
        <v>2595</v>
      </c>
      <c r="F2209" s="58">
        <f t="shared" si="51"/>
        <v>5</v>
      </c>
      <c r="G2209" s="135">
        <v>150</v>
      </c>
      <c r="H2209" s="288">
        <v>150</v>
      </c>
      <c r="I2209" s="288">
        <f t="shared" ref="I2209:I2238" si="52">+G2209-H2209</f>
        <v>0</v>
      </c>
      <c r="J2209" s="270"/>
      <c r="K2209" s="265"/>
    </row>
    <row r="2210" spans="1:11">
      <c r="A2210" s="58">
        <f t="shared" si="50"/>
        <v>161</v>
      </c>
      <c r="B2210" s="276" t="s">
        <v>2596</v>
      </c>
      <c r="C2210" s="58">
        <v>1</v>
      </c>
      <c r="D2210" s="123" t="s">
        <v>2597</v>
      </c>
      <c r="E2210" s="276" t="s">
        <v>2258</v>
      </c>
      <c r="F2210" s="58">
        <v>5</v>
      </c>
      <c r="G2210" s="135">
        <v>288.56</v>
      </c>
      <c r="H2210" s="288">
        <v>288.56</v>
      </c>
      <c r="I2210" s="288">
        <f t="shared" si="52"/>
        <v>0</v>
      </c>
      <c r="J2210" s="270"/>
      <c r="K2210" s="265"/>
    </row>
    <row r="2211" spans="1:11">
      <c r="A2211" s="58">
        <f t="shared" si="50"/>
        <v>162</v>
      </c>
      <c r="B2211" s="276" t="s">
        <v>2598</v>
      </c>
      <c r="C2211" s="6">
        <v>1</v>
      </c>
      <c r="D2211" s="123" t="s">
        <v>2599</v>
      </c>
      <c r="E2211" s="276" t="s">
        <v>2600</v>
      </c>
      <c r="F2211" s="58">
        <v>10</v>
      </c>
      <c r="G2211" s="191">
        <v>1083.5999999999999</v>
      </c>
      <c r="H2211" s="289">
        <v>632.64</v>
      </c>
      <c r="I2211" s="288">
        <f t="shared" si="52"/>
        <v>450.95999999999992</v>
      </c>
      <c r="J2211" s="267"/>
      <c r="K2211" s="265"/>
    </row>
    <row r="2212" spans="1:11">
      <c r="A2212" s="58">
        <f t="shared" si="50"/>
        <v>163</v>
      </c>
      <c r="B2212" s="276" t="s">
        <v>2601</v>
      </c>
      <c r="C2212" s="6">
        <v>1</v>
      </c>
      <c r="D2212" s="123" t="s">
        <v>2602</v>
      </c>
      <c r="E2212" s="276" t="s">
        <v>2603</v>
      </c>
      <c r="F2212" s="58">
        <v>10</v>
      </c>
      <c r="G2212" s="191">
        <v>0</v>
      </c>
      <c r="H2212" s="289">
        <v>0</v>
      </c>
      <c r="I2212" s="288">
        <f t="shared" si="52"/>
        <v>0</v>
      </c>
      <c r="J2212" s="267"/>
      <c r="K2212" s="265"/>
    </row>
    <row r="2213" spans="1:11">
      <c r="A2213" s="58">
        <f t="shared" si="50"/>
        <v>164</v>
      </c>
      <c r="B2213" s="276" t="s">
        <v>2604</v>
      </c>
      <c r="C2213" s="6">
        <v>1</v>
      </c>
      <c r="D2213" s="123" t="s">
        <v>2605</v>
      </c>
      <c r="E2213" s="297" t="s">
        <v>2606</v>
      </c>
      <c r="F2213" s="58">
        <v>5</v>
      </c>
      <c r="G2213" s="191">
        <v>430.48</v>
      </c>
      <c r="H2213" s="289">
        <v>430.48</v>
      </c>
      <c r="I2213" s="288">
        <f t="shared" si="52"/>
        <v>0</v>
      </c>
      <c r="J2213" s="267"/>
      <c r="K2213" s="265"/>
    </row>
    <row r="2214" spans="1:11">
      <c r="A2214" s="58">
        <f t="shared" si="50"/>
        <v>165</v>
      </c>
      <c r="B2214" s="276" t="s">
        <v>2607</v>
      </c>
      <c r="C2214" s="6">
        <v>1</v>
      </c>
      <c r="D2214" s="123" t="s">
        <v>2608</v>
      </c>
      <c r="E2214" s="297" t="s">
        <v>2609</v>
      </c>
      <c r="F2214" s="58">
        <v>10</v>
      </c>
      <c r="G2214" s="209">
        <v>4992</v>
      </c>
      <c r="H2214" s="288">
        <v>3078.63</v>
      </c>
      <c r="I2214" s="288">
        <f t="shared" si="52"/>
        <v>1913.37</v>
      </c>
      <c r="J2214" s="266"/>
      <c r="K2214" s="107"/>
    </row>
    <row r="2215" spans="1:11">
      <c r="A2215" s="58">
        <f t="shared" si="50"/>
        <v>166</v>
      </c>
      <c r="B2215" s="276" t="s">
        <v>2610</v>
      </c>
      <c r="C2215" s="6">
        <v>1</v>
      </c>
      <c r="D2215" s="123" t="s">
        <v>2611</v>
      </c>
      <c r="E2215" s="297" t="s">
        <v>2612</v>
      </c>
      <c r="F2215" s="58">
        <v>5</v>
      </c>
      <c r="G2215" s="209">
        <v>1500</v>
      </c>
      <c r="H2215" s="288">
        <v>874.52</v>
      </c>
      <c r="I2215" s="288">
        <f t="shared" si="52"/>
        <v>625.48</v>
      </c>
      <c r="J2215" s="266"/>
      <c r="K2215" s="107"/>
    </row>
    <row r="2216" spans="1:11">
      <c r="A2216" s="58">
        <f t="shared" si="50"/>
        <v>167</v>
      </c>
      <c r="B2216" s="10" t="s">
        <v>2613</v>
      </c>
      <c r="C2216" s="6">
        <v>1</v>
      </c>
      <c r="D2216" s="123" t="s">
        <v>2614</v>
      </c>
      <c r="E2216" s="276" t="s">
        <v>2522</v>
      </c>
      <c r="F2216" s="58">
        <v>10</v>
      </c>
      <c r="G2216" s="209">
        <v>2500</v>
      </c>
      <c r="H2216" s="288">
        <v>667.81</v>
      </c>
      <c r="I2216" s="288">
        <f t="shared" si="52"/>
        <v>1832.19</v>
      </c>
      <c r="J2216" s="266"/>
      <c r="K2216" s="107"/>
    </row>
    <row r="2217" spans="1:11" ht="22.5">
      <c r="A2217" s="58">
        <f t="shared" si="50"/>
        <v>168</v>
      </c>
      <c r="B2217" s="276" t="s">
        <v>2615</v>
      </c>
      <c r="C2217" s="6">
        <v>1</v>
      </c>
      <c r="D2217" s="123" t="s">
        <v>2616</v>
      </c>
      <c r="E2217" s="276" t="s">
        <v>2617</v>
      </c>
      <c r="F2217" s="58">
        <v>5</v>
      </c>
      <c r="G2217" s="209">
        <v>0</v>
      </c>
      <c r="H2217" s="288">
        <v>0</v>
      </c>
      <c r="I2217" s="288">
        <f t="shared" si="52"/>
        <v>0</v>
      </c>
      <c r="J2217" s="295" t="s">
        <v>2405</v>
      </c>
      <c r="K2217" s="294" t="s">
        <v>2406</v>
      </c>
    </row>
    <row r="2218" spans="1:11">
      <c r="A2218" s="58">
        <f t="shared" si="50"/>
        <v>169</v>
      </c>
      <c r="B2218" s="276" t="s">
        <v>2618</v>
      </c>
      <c r="C2218" s="6">
        <v>1</v>
      </c>
      <c r="D2218" s="123" t="s">
        <v>2619</v>
      </c>
      <c r="E2218" s="276" t="s">
        <v>2522</v>
      </c>
      <c r="F2218" s="58">
        <v>10</v>
      </c>
      <c r="G2218" s="209">
        <v>23800</v>
      </c>
      <c r="H2218" s="288">
        <v>6357.53</v>
      </c>
      <c r="I2218" s="288">
        <f t="shared" si="52"/>
        <v>17442.47</v>
      </c>
      <c r="J2218" s="266"/>
      <c r="K2218" s="107"/>
    </row>
    <row r="2219" spans="1:11">
      <c r="A2219" s="58">
        <v>170</v>
      </c>
      <c r="B2219" s="276" t="s">
        <v>2545</v>
      </c>
      <c r="C2219" s="58">
        <v>1</v>
      </c>
      <c r="D2219" s="123" t="s">
        <v>2620</v>
      </c>
      <c r="E2219" s="276" t="s">
        <v>2621</v>
      </c>
      <c r="F2219" s="58">
        <f t="shared" ref="F2219:F2244" si="53">100/20</f>
        <v>5</v>
      </c>
      <c r="G2219" s="135">
        <v>42.82</v>
      </c>
      <c r="H2219" s="288">
        <v>42.82</v>
      </c>
      <c r="I2219" s="288">
        <f t="shared" si="52"/>
        <v>0</v>
      </c>
      <c r="J2219" s="270"/>
      <c r="K2219" s="265"/>
    </row>
    <row r="2220" spans="1:11">
      <c r="A2220" s="58">
        <f t="shared" ref="A2220:A2253" si="54">+A2219+1</f>
        <v>171</v>
      </c>
      <c r="B2220" s="276" t="s">
        <v>2622</v>
      </c>
      <c r="C2220" s="58">
        <v>1</v>
      </c>
      <c r="D2220" s="123" t="s">
        <v>2623</v>
      </c>
      <c r="E2220" s="297" t="s">
        <v>2624</v>
      </c>
      <c r="F2220" s="58">
        <v>4</v>
      </c>
      <c r="G2220" s="135">
        <v>981.56</v>
      </c>
      <c r="H2220" s="288">
        <v>205.16</v>
      </c>
      <c r="I2220" s="288">
        <f t="shared" si="52"/>
        <v>776.4</v>
      </c>
      <c r="J2220" s="270"/>
      <c r="K2220" s="107"/>
    </row>
    <row r="2221" spans="1:11">
      <c r="A2221" s="58">
        <f t="shared" si="54"/>
        <v>172</v>
      </c>
      <c r="B2221" s="276" t="s">
        <v>2625</v>
      </c>
      <c r="C2221" s="58">
        <v>13</v>
      </c>
      <c r="D2221" s="123" t="s">
        <v>2626</v>
      </c>
      <c r="E2221" s="297" t="s">
        <v>2627</v>
      </c>
      <c r="F2221" s="58">
        <f t="shared" si="53"/>
        <v>5</v>
      </c>
      <c r="G2221" s="135">
        <v>187.29</v>
      </c>
      <c r="H2221" s="288">
        <v>187.29</v>
      </c>
      <c r="I2221" s="288">
        <f t="shared" si="52"/>
        <v>0</v>
      </c>
      <c r="J2221" s="270"/>
      <c r="K2221" s="265"/>
    </row>
    <row r="2222" spans="1:11">
      <c r="A2222" s="58">
        <f t="shared" si="54"/>
        <v>173</v>
      </c>
      <c r="B2222" s="276" t="s">
        <v>2628</v>
      </c>
      <c r="C2222" s="58">
        <v>1</v>
      </c>
      <c r="D2222" s="123" t="s">
        <v>2629</v>
      </c>
      <c r="E2222" s="297" t="s">
        <v>2630</v>
      </c>
      <c r="F2222" s="58">
        <f t="shared" si="53"/>
        <v>5</v>
      </c>
      <c r="G2222" s="135">
        <v>68.180000000000007</v>
      </c>
      <c r="H2222" s="288">
        <v>68.180000000000007</v>
      </c>
      <c r="I2222" s="288">
        <f t="shared" si="52"/>
        <v>0</v>
      </c>
      <c r="J2222" s="270"/>
      <c r="K2222" s="265"/>
    </row>
    <row r="2223" spans="1:11">
      <c r="A2223" s="58">
        <f t="shared" si="54"/>
        <v>174</v>
      </c>
      <c r="B2223" s="276" t="s">
        <v>2631</v>
      </c>
      <c r="C2223" s="58">
        <v>1</v>
      </c>
      <c r="D2223" s="123" t="s">
        <v>2632</v>
      </c>
      <c r="E2223" s="297" t="s">
        <v>2633</v>
      </c>
      <c r="F2223" s="58">
        <v>3</v>
      </c>
      <c r="G2223" s="135">
        <v>503</v>
      </c>
      <c r="H2223" s="288">
        <v>112.24</v>
      </c>
      <c r="I2223" s="288">
        <f t="shared" si="52"/>
        <v>390.76</v>
      </c>
      <c r="J2223" s="270"/>
      <c r="K2223" s="107"/>
    </row>
    <row r="2224" spans="1:11">
      <c r="A2224" s="58">
        <f t="shared" si="54"/>
        <v>175</v>
      </c>
      <c r="B2224" s="276" t="s">
        <v>2634</v>
      </c>
      <c r="C2224" s="58">
        <v>1</v>
      </c>
      <c r="D2224" s="123" t="s">
        <v>2635</v>
      </c>
      <c r="E2224" s="276" t="s">
        <v>2258</v>
      </c>
      <c r="F2224" s="58">
        <f t="shared" si="53"/>
        <v>5</v>
      </c>
      <c r="G2224" s="135">
        <v>53.93</v>
      </c>
      <c r="H2224" s="288">
        <v>53.93</v>
      </c>
      <c r="I2224" s="288">
        <f t="shared" si="52"/>
        <v>0</v>
      </c>
      <c r="J2224" s="270"/>
      <c r="K2224" s="265"/>
    </row>
    <row r="2225" spans="1:11">
      <c r="A2225" s="58">
        <f t="shared" si="54"/>
        <v>176</v>
      </c>
      <c r="B2225" s="276" t="s">
        <v>2634</v>
      </c>
      <c r="C2225" s="58">
        <v>1</v>
      </c>
      <c r="D2225" s="123" t="s">
        <v>2636</v>
      </c>
      <c r="E2225" s="276" t="s">
        <v>2258</v>
      </c>
      <c r="F2225" s="58">
        <f t="shared" si="53"/>
        <v>5</v>
      </c>
      <c r="G2225" s="135">
        <v>53.93</v>
      </c>
      <c r="H2225" s="288">
        <v>53.93</v>
      </c>
      <c r="I2225" s="288">
        <f t="shared" si="52"/>
        <v>0</v>
      </c>
      <c r="J2225" s="270"/>
      <c r="K2225" s="265"/>
    </row>
    <row r="2226" spans="1:11">
      <c r="A2226" s="58">
        <f t="shared" si="54"/>
        <v>177</v>
      </c>
      <c r="B2226" s="276" t="s">
        <v>2634</v>
      </c>
      <c r="C2226" s="58">
        <v>1</v>
      </c>
      <c r="D2226" s="123" t="s">
        <v>2637</v>
      </c>
      <c r="E2226" s="276" t="s">
        <v>2258</v>
      </c>
      <c r="F2226" s="58">
        <f t="shared" si="53"/>
        <v>5</v>
      </c>
      <c r="G2226" s="135">
        <v>53.93</v>
      </c>
      <c r="H2226" s="288">
        <v>53.93</v>
      </c>
      <c r="I2226" s="288">
        <f t="shared" si="52"/>
        <v>0</v>
      </c>
      <c r="J2226" s="270"/>
      <c r="K2226" s="265"/>
    </row>
    <row r="2227" spans="1:11">
      <c r="A2227" s="58">
        <f t="shared" si="54"/>
        <v>178</v>
      </c>
      <c r="B2227" s="276" t="s">
        <v>2634</v>
      </c>
      <c r="C2227" s="58">
        <v>1</v>
      </c>
      <c r="D2227" s="123" t="s">
        <v>2638</v>
      </c>
      <c r="E2227" s="276" t="s">
        <v>2258</v>
      </c>
      <c r="F2227" s="58">
        <f t="shared" si="53"/>
        <v>5</v>
      </c>
      <c r="G2227" s="135">
        <v>53.93</v>
      </c>
      <c r="H2227" s="288">
        <v>53.93</v>
      </c>
      <c r="I2227" s="288">
        <f t="shared" si="52"/>
        <v>0</v>
      </c>
      <c r="J2227" s="270"/>
      <c r="K2227" s="265"/>
    </row>
    <row r="2228" spans="1:11">
      <c r="A2228" s="58">
        <f t="shared" si="54"/>
        <v>179</v>
      </c>
      <c r="B2228" s="276" t="s">
        <v>2639</v>
      </c>
      <c r="C2228" s="58">
        <v>1</v>
      </c>
      <c r="D2228" s="123" t="s">
        <v>2640</v>
      </c>
      <c r="E2228" s="276" t="s">
        <v>2258</v>
      </c>
      <c r="F2228" s="58">
        <f t="shared" si="53"/>
        <v>5</v>
      </c>
      <c r="G2228" s="135">
        <v>76.92</v>
      </c>
      <c r="H2228" s="288">
        <v>76.92</v>
      </c>
      <c r="I2228" s="288">
        <f t="shared" si="52"/>
        <v>0</v>
      </c>
      <c r="J2228" s="270"/>
      <c r="K2228" s="265"/>
    </row>
    <row r="2229" spans="1:11">
      <c r="A2229" s="58">
        <f t="shared" si="54"/>
        <v>180</v>
      </c>
      <c r="B2229" s="276" t="s">
        <v>2641</v>
      </c>
      <c r="C2229" s="58">
        <v>1</v>
      </c>
      <c r="D2229" s="123" t="s">
        <v>2642</v>
      </c>
      <c r="E2229" s="276" t="s">
        <v>2258</v>
      </c>
      <c r="F2229" s="58">
        <f t="shared" si="53"/>
        <v>5</v>
      </c>
      <c r="G2229" s="135">
        <v>76.92</v>
      </c>
      <c r="H2229" s="288">
        <v>76.92</v>
      </c>
      <c r="I2229" s="288">
        <f t="shared" si="52"/>
        <v>0</v>
      </c>
      <c r="J2229" s="270"/>
      <c r="K2229" s="265"/>
    </row>
    <row r="2230" spans="1:11">
      <c r="A2230" s="58">
        <f t="shared" si="54"/>
        <v>181</v>
      </c>
      <c r="B2230" s="276" t="s">
        <v>2643</v>
      </c>
      <c r="C2230" s="58">
        <v>1</v>
      </c>
      <c r="D2230" s="123" t="s">
        <v>2644</v>
      </c>
      <c r="E2230" s="276" t="s">
        <v>2258</v>
      </c>
      <c r="F2230" s="58">
        <f t="shared" si="53"/>
        <v>5</v>
      </c>
      <c r="G2230" s="135">
        <v>79.36</v>
      </c>
      <c r="H2230" s="288">
        <v>79.36</v>
      </c>
      <c r="I2230" s="288">
        <f t="shared" si="52"/>
        <v>0</v>
      </c>
      <c r="J2230" s="270"/>
      <c r="K2230" s="265"/>
    </row>
    <row r="2231" spans="1:11">
      <c r="A2231" s="58">
        <f t="shared" si="54"/>
        <v>182</v>
      </c>
      <c r="B2231" s="276" t="s">
        <v>2634</v>
      </c>
      <c r="C2231" s="58">
        <v>1</v>
      </c>
      <c r="D2231" s="123" t="s">
        <v>2645</v>
      </c>
      <c r="E2231" s="276" t="s">
        <v>2258</v>
      </c>
      <c r="F2231" s="58">
        <f t="shared" si="53"/>
        <v>5</v>
      </c>
      <c r="G2231" s="135">
        <v>53.93</v>
      </c>
      <c r="H2231" s="288">
        <v>53.93</v>
      </c>
      <c r="I2231" s="288">
        <f t="shared" si="52"/>
        <v>0</v>
      </c>
      <c r="J2231" s="270"/>
      <c r="K2231" s="265"/>
    </row>
    <row r="2232" spans="1:11">
      <c r="A2232" s="58">
        <f t="shared" si="54"/>
        <v>183</v>
      </c>
      <c r="B2232" s="276" t="s">
        <v>2634</v>
      </c>
      <c r="C2232" s="58">
        <v>1</v>
      </c>
      <c r="D2232" s="123" t="s">
        <v>2646</v>
      </c>
      <c r="E2232" s="276" t="s">
        <v>2258</v>
      </c>
      <c r="F2232" s="58">
        <f t="shared" si="53"/>
        <v>5</v>
      </c>
      <c r="G2232" s="135">
        <v>53.93</v>
      </c>
      <c r="H2232" s="288">
        <v>53.93</v>
      </c>
      <c r="I2232" s="288">
        <f t="shared" si="52"/>
        <v>0</v>
      </c>
      <c r="J2232" s="270"/>
      <c r="K2232" s="265"/>
    </row>
    <row r="2233" spans="1:11">
      <c r="A2233" s="58">
        <f t="shared" si="54"/>
        <v>184</v>
      </c>
      <c r="B2233" s="276" t="s">
        <v>2647</v>
      </c>
      <c r="C2233" s="58">
        <v>1</v>
      </c>
      <c r="D2233" s="123" t="s">
        <v>2648</v>
      </c>
      <c r="E2233" s="276" t="s">
        <v>2258</v>
      </c>
      <c r="F2233" s="58">
        <f t="shared" si="53"/>
        <v>5</v>
      </c>
      <c r="G2233" s="135">
        <v>76.92</v>
      </c>
      <c r="H2233" s="288">
        <v>76.92</v>
      </c>
      <c r="I2233" s="288">
        <f t="shared" si="52"/>
        <v>0</v>
      </c>
      <c r="J2233" s="270"/>
      <c r="K2233" s="265"/>
    </row>
    <row r="2234" spans="1:11">
      <c r="A2234" s="58">
        <f t="shared" si="54"/>
        <v>185</v>
      </c>
      <c r="B2234" s="276" t="s">
        <v>2545</v>
      </c>
      <c r="C2234" s="58">
        <v>1</v>
      </c>
      <c r="D2234" s="123" t="s">
        <v>2649</v>
      </c>
      <c r="E2234" s="276" t="s">
        <v>2258</v>
      </c>
      <c r="F2234" s="58">
        <f t="shared" si="53"/>
        <v>5</v>
      </c>
      <c r="G2234" s="135">
        <v>106.12</v>
      </c>
      <c r="H2234" s="288">
        <v>106.12</v>
      </c>
      <c r="I2234" s="288">
        <f t="shared" si="52"/>
        <v>0</v>
      </c>
      <c r="J2234" s="270"/>
      <c r="K2234" s="265"/>
    </row>
    <row r="2235" spans="1:11">
      <c r="A2235" s="58">
        <f t="shared" si="54"/>
        <v>186</v>
      </c>
      <c r="B2235" s="276" t="s">
        <v>2650</v>
      </c>
      <c r="C2235" s="58">
        <v>1</v>
      </c>
      <c r="D2235" s="123" t="s">
        <v>2651</v>
      </c>
      <c r="E2235" s="276" t="s">
        <v>2258</v>
      </c>
      <c r="F2235" s="58">
        <f t="shared" si="53"/>
        <v>5</v>
      </c>
      <c r="G2235" s="135">
        <v>192.31</v>
      </c>
      <c r="H2235" s="288">
        <v>192.31</v>
      </c>
      <c r="I2235" s="288">
        <f t="shared" si="52"/>
        <v>0</v>
      </c>
      <c r="J2235" s="270"/>
      <c r="K2235" s="265"/>
    </row>
    <row r="2236" spans="1:11">
      <c r="A2236" s="58">
        <f t="shared" si="54"/>
        <v>187</v>
      </c>
      <c r="B2236" s="276" t="s">
        <v>2652</v>
      </c>
      <c r="C2236" s="6">
        <v>1</v>
      </c>
      <c r="D2236" s="123" t="s">
        <v>2653</v>
      </c>
      <c r="E2236" s="276" t="s">
        <v>2654</v>
      </c>
      <c r="F2236" s="58">
        <v>5</v>
      </c>
      <c r="G2236" s="209">
        <v>2335.13</v>
      </c>
      <c r="H2236" s="289">
        <f>+G2236+0</f>
        <v>2335.13</v>
      </c>
      <c r="I2236" s="288">
        <f t="shared" si="52"/>
        <v>0</v>
      </c>
      <c r="J2236" s="270"/>
      <c r="K2236" s="107"/>
    </row>
    <row r="2237" spans="1:11">
      <c r="A2237" s="58">
        <f t="shared" si="54"/>
        <v>188</v>
      </c>
      <c r="B2237" s="276" t="s">
        <v>2655</v>
      </c>
      <c r="C2237" s="58">
        <v>5</v>
      </c>
      <c r="D2237" s="123" t="s">
        <v>2656</v>
      </c>
      <c r="E2237" s="276" t="s">
        <v>2279</v>
      </c>
      <c r="F2237" s="58">
        <f t="shared" si="53"/>
        <v>5</v>
      </c>
      <c r="G2237" s="135">
        <v>192.25</v>
      </c>
      <c r="H2237" s="288">
        <v>192.25</v>
      </c>
      <c r="I2237" s="288">
        <f t="shared" si="52"/>
        <v>0</v>
      </c>
      <c r="J2237" s="270"/>
      <c r="K2237" s="265"/>
    </row>
    <row r="2238" spans="1:11">
      <c r="A2238" s="58">
        <f t="shared" si="54"/>
        <v>189</v>
      </c>
      <c r="B2238" s="276" t="s">
        <v>2657</v>
      </c>
      <c r="C2238" s="58">
        <v>1</v>
      </c>
      <c r="D2238" s="123" t="s">
        <v>2658</v>
      </c>
      <c r="E2238" s="276" t="s">
        <v>2659</v>
      </c>
      <c r="F2238" s="58">
        <f t="shared" si="53"/>
        <v>5</v>
      </c>
      <c r="G2238" s="135">
        <v>54.79</v>
      </c>
      <c r="H2238" s="288">
        <v>54.79</v>
      </c>
      <c r="I2238" s="288">
        <f t="shared" si="52"/>
        <v>0</v>
      </c>
      <c r="J2238" s="270"/>
      <c r="K2238" s="265"/>
    </row>
    <row r="2239" spans="1:11" s="1" customFormat="1" ht="96">
      <c r="A2239" s="423" t="s">
        <v>5</v>
      </c>
      <c r="B2239" s="194" t="s">
        <v>155</v>
      </c>
      <c r="C2239" s="194" t="s">
        <v>156</v>
      </c>
      <c r="D2239" s="194" t="s">
        <v>8</v>
      </c>
      <c r="E2239" s="194" t="s">
        <v>157</v>
      </c>
      <c r="F2239" s="194" t="s">
        <v>158</v>
      </c>
      <c r="G2239" s="194" t="s">
        <v>10</v>
      </c>
      <c r="H2239" s="194" t="s">
        <v>159</v>
      </c>
      <c r="I2239" s="194" t="s">
        <v>160</v>
      </c>
      <c r="J2239" s="194" t="s">
        <v>161</v>
      </c>
      <c r="K2239" s="195" t="s">
        <v>14</v>
      </c>
    </row>
    <row r="2240" spans="1:11">
      <c r="A2240" s="58">
        <f>+A2238+1</f>
        <v>190</v>
      </c>
      <c r="B2240" s="276" t="s">
        <v>2660</v>
      </c>
      <c r="C2240" s="58">
        <v>2</v>
      </c>
      <c r="D2240" s="123" t="s">
        <v>2661</v>
      </c>
      <c r="E2240" s="276" t="s">
        <v>2659</v>
      </c>
      <c r="F2240" s="58">
        <f t="shared" si="53"/>
        <v>5</v>
      </c>
      <c r="G2240" s="135">
        <v>140.25</v>
      </c>
      <c r="H2240" s="288">
        <v>140.25</v>
      </c>
      <c r="I2240" s="288">
        <f t="shared" ref="I2240:I2267" si="55">+G2240-H2240</f>
        <v>0</v>
      </c>
      <c r="J2240" s="270"/>
      <c r="K2240" s="265"/>
    </row>
    <row r="2241" spans="1:11">
      <c r="A2241" s="58">
        <f t="shared" si="54"/>
        <v>191</v>
      </c>
      <c r="B2241" s="276" t="s">
        <v>2662</v>
      </c>
      <c r="C2241" s="58">
        <v>2</v>
      </c>
      <c r="D2241" s="123" t="s">
        <v>2663</v>
      </c>
      <c r="E2241" s="276" t="s">
        <v>2659</v>
      </c>
      <c r="F2241" s="58">
        <f t="shared" si="53"/>
        <v>5</v>
      </c>
      <c r="G2241" s="135">
        <v>122.72</v>
      </c>
      <c r="H2241" s="288">
        <v>122.72</v>
      </c>
      <c r="I2241" s="288">
        <f t="shared" si="55"/>
        <v>0</v>
      </c>
      <c r="J2241" s="270"/>
      <c r="K2241" s="265"/>
    </row>
    <row r="2242" spans="1:11">
      <c r="A2242" s="58">
        <f t="shared" si="54"/>
        <v>192</v>
      </c>
      <c r="B2242" s="276" t="s">
        <v>2664</v>
      </c>
      <c r="C2242" s="58">
        <v>1</v>
      </c>
      <c r="D2242" s="123" t="s">
        <v>2665</v>
      </c>
      <c r="E2242" s="276" t="s">
        <v>2659</v>
      </c>
      <c r="F2242" s="58">
        <f t="shared" si="53"/>
        <v>5</v>
      </c>
      <c r="G2242" s="135">
        <v>32.869999999999997</v>
      </c>
      <c r="H2242" s="288">
        <v>32.869999999999997</v>
      </c>
      <c r="I2242" s="288">
        <f t="shared" si="55"/>
        <v>0</v>
      </c>
      <c r="J2242" s="270"/>
      <c r="K2242" s="265"/>
    </row>
    <row r="2243" spans="1:11">
      <c r="A2243" s="58">
        <f t="shared" si="54"/>
        <v>193</v>
      </c>
      <c r="B2243" s="276" t="s">
        <v>2666</v>
      </c>
      <c r="C2243" s="58">
        <v>1</v>
      </c>
      <c r="D2243" s="123" t="s">
        <v>2667</v>
      </c>
      <c r="E2243" s="276" t="s">
        <v>2659</v>
      </c>
      <c r="F2243" s="58">
        <f t="shared" si="53"/>
        <v>5</v>
      </c>
      <c r="G2243" s="135">
        <v>32.869999999999997</v>
      </c>
      <c r="H2243" s="288">
        <v>32.869999999999997</v>
      </c>
      <c r="I2243" s="288">
        <f t="shared" si="55"/>
        <v>0</v>
      </c>
      <c r="J2243" s="270"/>
      <c r="K2243" s="265"/>
    </row>
    <row r="2244" spans="1:11">
      <c r="A2244" s="58">
        <f t="shared" si="54"/>
        <v>194</v>
      </c>
      <c r="B2244" s="276" t="s">
        <v>2668</v>
      </c>
      <c r="C2244" s="58">
        <v>2</v>
      </c>
      <c r="D2244" s="123" t="s">
        <v>2669</v>
      </c>
      <c r="E2244" s="276" t="s">
        <v>2659</v>
      </c>
      <c r="F2244" s="58">
        <f t="shared" si="53"/>
        <v>5</v>
      </c>
      <c r="G2244" s="135">
        <v>241.05</v>
      </c>
      <c r="H2244" s="288">
        <v>241.05</v>
      </c>
      <c r="I2244" s="288">
        <f t="shared" si="55"/>
        <v>0</v>
      </c>
      <c r="J2244" s="270"/>
      <c r="K2244" s="265"/>
    </row>
    <row r="2245" spans="1:11" ht="22.5">
      <c r="A2245" s="58">
        <f t="shared" si="54"/>
        <v>195</v>
      </c>
      <c r="B2245" s="276" t="s">
        <v>2670</v>
      </c>
      <c r="C2245" s="6">
        <v>1</v>
      </c>
      <c r="D2245" s="123" t="s">
        <v>2671</v>
      </c>
      <c r="E2245" s="277" t="s">
        <v>2672</v>
      </c>
      <c r="F2245" s="58">
        <v>10</v>
      </c>
      <c r="G2245" s="209">
        <v>0</v>
      </c>
      <c r="H2245" s="289">
        <v>0</v>
      </c>
      <c r="I2245" s="288">
        <f t="shared" si="55"/>
        <v>0</v>
      </c>
      <c r="J2245" s="270"/>
      <c r="K2245" s="265"/>
    </row>
    <row r="2246" spans="1:11">
      <c r="A2246" s="58">
        <f t="shared" si="54"/>
        <v>196</v>
      </c>
      <c r="B2246" s="276" t="s">
        <v>2673</v>
      </c>
      <c r="C2246" s="6">
        <v>1</v>
      </c>
      <c r="D2246" s="123" t="s">
        <v>2674</v>
      </c>
      <c r="E2246" s="277" t="s">
        <v>2675</v>
      </c>
      <c r="F2246" s="58">
        <v>10</v>
      </c>
      <c r="G2246" s="209">
        <v>0</v>
      </c>
      <c r="H2246" s="289">
        <v>0</v>
      </c>
      <c r="I2246" s="288">
        <f t="shared" si="55"/>
        <v>0</v>
      </c>
      <c r="J2246" s="270"/>
      <c r="K2246" s="265"/>
    </row>
    <row r="2247" spans="1:11">
      <c r="A2247" s="58">
        <f t="shared" si="54"/>
        <v>197</v>
      </c>
      <c r="B2247" s="276" t="s">
        <v>2676</v>
      </c>
      <c r="C2247" s="6">
        <v>1</v>
      </c>
      <c r="D2247" s="123" t="s">
        <v>2677</v>
      </c>
      <c r="E2247" s="277" t="s">
        <v>2675</v>
      </c>
      <c r="F2247" s="58">
        <v>10</v>
      </c>
      <c r="G2247" s="209">
        <v>0</v>
      </c>
      <c r="H2247" s="289">
        <v>0</v>
      </c>
      <c r="I2247" s="288">
        <f t="shared" si="55"/>
        <v>0</v>
      </c>
      <c r="J2247" s="270"/>
      <c r="K2247" s="265"/>
    </row>
    <row r="2248" spans="1:11" ht="22.5">
      <c r="A2248" s="58">
        <f t="shared" si="54"/>
        <v>198</v>
      </c>
      <c r="B2248" s="276" t="s">
        <v>2678</v>
      </c>
      <c r="C2248" s="6">
        <v>1</v>
      </c>
      <c r="D2248" s="123" t="s">
        <v>2679</v>
      </c>
      <c r="E2248" s="277" t="s">
        <v>2680</v>
      </c>
      <c r="F2248" s="58">
        <v>5</v>
      </c>
      <c r="G2248" s="209">
        <v>0</v>
      </c>
      <c r="H2248" s="289">
        <v>0</v>
      </c>
      <c r="I2248" s="288">
        <f t="shared" si="55"/>
        <v>0</v>
      </c>
      <c r="J2248" s="270"/>
      <c r="K2248" s="265"/>
    </row>
    <row r="2249" spans="1:11" ht="22.5">
      <c r="A2249" s="58">
        <f t="shared" si="54"/>
        <v>199</v>
      </c>
      <c r="B2249" s="276" t="s">
        <v>2681</v>
      </c>
      <c r="C2249" s="6">
        <v>3</v>
      </c>
      <c r="D2249" s="123" t="s">
        <v>2682</v>
      </c>
      <c r="E2249" s="277" t="s">
        <v>2683</v>
      </c>
      <c r="F2249" s="58">
        <v>5</v>
      </c>
      <c r="G2249" s="209">
        <v>0</v>
      </c>
      <c r="H2249" s="289">
        <v>0</v>
      </c>
      <c r="I2249" s="288">
        <f t="shared" si="55"/>
        <v>0</v>
      </c>
      <c r="J2249" s="270"/>
      <c r="K2249" s="265"/>
    </row>
    <row r="2250" spans="1:11">
      <c r="A2250" s="58">
        <f t="shared" si="54"/>
        <v>200</v>
      </c>
      <c r="B2250" s="276" t="s">
        <v>2326</v>
      </c>
      <c r="C2250" s="6">
        <v>1</v>
      </c>
      <c r="D2250" s="123" t="s">
        <v>2684</v>
      </c>
      <c r="E2250" s="276" t="s">
        <v>2248</v>
      </c>
      <c r="F2250" s="58">
        <v>5</v>
      </c>
      <c r="G2250" s="209">
        <v>57.71</v>
      </c>
      <c r="H2250" s="289">
        <v>57.71</v>
      </c>
      <c r="I2250" s="288">
        <f t="shared" si="55"/>
        <v>0</v>
      </c>
      <c r="J2250" s="270"/>
      <c r="K2250" s="265"/>
    </row>
    <row r="2251" spans="1:11">
      <c r="A2251" s="58">
        <f t="shared" si="54"/>
        <v>201</v>
      </c>
      <c r="B2251" s="276" t="s">
        <v>2685</v>
      </c>
      <c r="C2251" s="6">
        <v>19</v>
      </c>
      <c r="D2251" s="123" t="s">
        <v>2686</v>
      </c>
      <c r="E2251" s="297" t="s">
        <v>2687</v>
      </c>
      <c r="F2251" s="58">
        <v>5</v>
      </c>
      <c r="G2251" s="209">
        <v>908.2</v>
      </c>
      <c r="H2251" s="288">
        <v>908.2</v>
      </c>
      <c r="I2251" s="288">
        <f t="shared" si="55"/>
        <v>0</v>
      </c>
      <c r="J2251" s="266"/>
      <c r="K2251" s="107"/>
    </row>
    <row r="2252" spans="1:11">
      <c r="A2252" s="58">
        <f t="shared" si="54"/>
        <v>202</v>
      </c>
      <c r="B2252" s="276" t="s">
        <v>2688</v>
      </c>
      <c r="C2252" s="6">
        <v>1</v>
      </c>
      <c r="D2252" s="123" t="s">
        <v>2689</v>
      </c>
      <c r="E2252" s="297" t="s">
        <v>2690</v>
      </c>
      <c r="F2252" s="58">
        <v>10</v>
      </c>
      <c r="G2252" s="209">
        <v>1220.17</v>
      </c>
      <c r="H2252" s="288">
        <v>661.25</v>
      </c>
      <c r="I2252" s="288">
        <f t="shared" si="55"/>
        <v>558.92000000000007</v>
      </c>
      <c r="J2252" s="266"/>
      <c r="K2252" s="107"/>
    </row>
    <row r="2253" spans="1:11">
      <c r="A2253" s="58">
        <f t="shared" si="54"/>
        <v>203</v>
      </c>
      <c r="B2253" s="276" t="s">
        <v>2691</v>
      </c>
      <c r="C2253" s="6">
        <v>1</v>
      </c>
      <c r="D2253" s="123" t="s">
        <v>2692</v>
      </c>
      <c r="E2253" s="297" t="s">
        <v>2693</v>
      </c>
      <c r="F2253" s="58">
        <v>5</v>
      </c>
      <c r="G2253" s="209">
        <v>257.48</v>
      </c>
      <c r="H2253" s="288">
        <v>257.48</v>
      </c>
      <c r="I2253" s="288">
        <f t="shared" si="55"/>
        <v>0</v>
      </c>
      <c r="J2253" s="266"/>
      <c r="K2253" s="107"/>
    </row>
    <row r="2254" spans="1:11">
      <c r="A2254" s="58">
        <v>204</v>
      </c>
      <c r="B2254" s="276" t="s">
        <v>2694</v>
      </c>
      <c r="C2254" s="58">
        <v>2</v>
      </c>
      <c r="D2254" s="123" t="s">
        <v>2695</v>
      </c>
      <c r="E2254" s="276" t="s">
        <v>2659</v>
      </c>
      <c r="F2254" s="58">
        <f t="shared" ref="F2254:F2286" si="56">100/20</f>
        <v>5</v>
      </c>
      <c r="G2254" s="135">
        <v>109.57</v>
      </c>
      <c r="H2254" s="288">
        <v>109.57</v>
      </c>
      <c r="I2254" s="288">
        <f t="shared" si="55"/>
        <v>0</v>
      </c>
      <c r="J2254" s="267"/>
      <c r="K2254" s="265"/>
    </row>
    <row r="2255" spans="1:11">
      <c r="A2255" s="58">
        <f>+A2254+1</f>
        <v>205</v>
      </c>
      <c r="B2255" s="276" t="s">
        <v>2696</v>
      </c>
      <c r="C2255" s="58">
        <v>1</v>
      </c>
      <c r="D2255" s="123" t="s">
        <v>2697</v>
      </c>
      <c r="E2255" s="276" t="s">
        <v>2659</v>
      </c>
      <c r="F2255" s="58">
        <f t="shared" si="56"/>
        <v>5</v>
      </c>
      <c r="G2255" s="135">
        <v>10.96</v>
      </c>
      <c r="H2255" s="288">
        <v>10.96</v>
      </c>
      <c r="I2255" s="288">
        <f t="shared" si="55"/>
        <v>0</v>
      </c>
      <c r="J2255" s="267"/>
      <c r="K2255" s="265"/>
    </row>
    <row r="2256" spans="1:11">
      <c r="A2256" s="58">
        <f t="shared" ref="A2256:A2322" si="57">+A2255+1</f>
        <v>206</v>
      </c>
      <c r="B2256" s="276" t="s">
        <v>2698</v>
      </c>
      <c r="C2256" s="58">
        <v>2</v>
      </c>
      <c r="D2256" s="123" t="s">
        <v>2699</v>
      </c>
      <c r="E2256" s="276" t="s">
        <v>2659</v>
      </c>
      <c r="F2256" s="58">
        <f t="shared" si="56"/>
        <v>5</v>
      </c>
      <c r="G2256" s="135">
        <v>96.42</v>
      </c>
      <c r="H2256" s="288">
        <v>96.42</v>
      </c>
      <c r="I2256" s="288">
        <f t="shared" si="55"/>
        <v>0</v>
      </c>
      <c r="J2256" s="267"/>
      <c r="K2256" s="265"/>
    </row>
    <row r="2257" spans="1:11">
      <c r="A2257" s="58">
        <f t="shared" si="57"/>
        <v>207</v>
      </c>
      <c r="B2257" s="276" t="s">
        <v>2700</v>
      </c>
      <c r="C2257" s="58">
        <v>1</v>
      </c>
      <c r="D2257" s="123" t="s">
        <v>2701</v>
      </c>
      <c r="E2257" s="276" t="s">
        <v>2659</v>
      </c>
      <c r="F2257" s="58">
        <f t="shared" si="56"/>
        <v>5</v>
      </c>
      <c r="G2257" s="135">
        <v>43.83</v>
      </c>
      <c r="H2257" s="288">
        <v>43.83</v>
      </c>
      <c r="I2257" s="288">
        <f t="shared" si="55"/>
        <v>0</v>
      </c>
      <c r="J2257" s="267"/>
      <c r="K2257" s="265"/>
    </row>
    <row r="2258" spans="1:11">
      <c r="A2258" s="58">
        <f t="shared" si="57"/>
        <v>208</v>
      </c>
      <c r="B2258" s="276" t="s">
        <v>2702</v>
      </c>
      <c r="C2258" s="58">
        <v>1</v>
      </c>
      <c r="D2258" s="123" t="s">
        <v>2703</v>
      </c>
      <c r="E2258" s="276" t="s">
        <v>2659</v>
      </c>
      <c r="F2258" s="58">
        <f t="shared" si="56"/>
        <v>5</v>
      </c>
      <c r="G2258" s="135">
        <v>54.78</v>
      </c>
      <c r="H2258" s="288">
        <v>54.78</v>
      </c>
      <c r="I2258" s="288">
        <f t="shared" si="55"/>
        <v>0</v>
      </c>
      <c r="J2258" s="267"/>
      <c r="K2258" s="265"/>
    </row>
    <row r="2259" spans="1:11" ht="22.5">
      <c r="A2259" s="58">
        <f t="shared" si="57"/>
        <v>209</v>
      </c>
      <c r="B2259" s="276" t="s">
        <v>2704</v>
      </c>
      <c r="C2259" s="58">
        <v>2</v>
      </c>
      <c r="D2259" s="123" t="s">
        <v>2705</v>
      </c>
      <c r="E2259" s="276" t="s">
        <v>2659</v>
      </c>
      <c r="F2259" s="58">
        <f t="shared" si="56"/>
        <v>5</v>
      </c>
      <c r="G2259" s="135">
        <v>372.54</v>
      </c>
      <c r="H2259" s="288">
        <v>372.54</v>
      </c>
      <c r="I2259" s="288">
        <f t="shared" si="55"/>
        <v>0</v>
      </c>
      <c r="J2259" s="295" t="s">
        <v>2405</v>
      </c>
      <c r="K2259" s="294" t="s">
        <v>2406</v>
      </c>
    </row>
    <row r="2260" spans="1:11">
      <c r="A2260" s="58">
        <f t="shared" si="57"/>
        <v>210</v>
      </c>
      <c r="B2260" s="276" t="s">
        <v>2706</v>
      </c>
      <c r="C2260" s="58">
        <v>2</v>
      </c>
      <c r="D2260" s="123" t="s">
        <v>2707</v>
      </c>
      <c r="E2260" s="276" t="s">
        <v>2659</v>
      </c>
      <c r="F2260" s="58">
        <f t="shared" si="56"/>
        <v>5</v>
      </c>
      <c r="G2260" s="135">
        <v>525.94000000000005</v>
      </c>
      <c r="H2260" s="288">
        <v>525.94000000000005</v>
      </c>
      <c r="I2260" s="288">
        <f t="shared" si="55"/>
        <v>0</v>
      </c>
      <c r="J2260" s="267"/>
      <c r="K2260" s="265"/>
    </row>
    <row r="2261" spans="1:11">
      <c r="A2261" s="58">
        <f t="shared" si="57"/>
        <v>211</v>
      </c>
      <c r="B2261" s="276" t="s">
        <v>2706</v>
      </c>
      <c r="C2261" s="58">
        <v>1</v>
      </c>
      <c r="D2261" s="123" t="s">
        <v>2708</v>
      </c>
      <c r="E2261" s="276" t="s">
        <v>2659</v>
      </c>
      <c r="F2261" s="58">
        <f t="shared" si="56"/>
        <v>5</v>
      </c>
      <c r="G2261" s="135">
        <v>262.97000000000003</v>
      </c>
      <c r="H2261" s="288">
        <v>262.97000000000003</v>
      </c>
      <c r="I2261" s="288">
        <f t="shared" si="55"/>
        <v>0</v>
      </c>
      <c r="J2261" s="267"/>
      <c r="K2261" s="265"/>
    </row>
    <row r="2262" spans="1:11">
      <c r="A2262" s="58">
        <f t="shared" si="57"/>
        <v>212</v>
      </c>
      <c r="B2262" s="276" t="s">
        <v>2709</v>
      </c>
      <c r="C2262" s="58">
        <v>1</v>
      </c>
      <c r="D2262" s="123" t="s">
        <v>2710</v>
      </c>
      <c r="E2262" s="276" t="s">
        <v>2659</v>
      </c>
      <c r="F2262" s="58">
        <f t="shared" si="56"/>
        <v>5</v>
      </c>
      <c r="G2262" s="135">
        <v>109.57</v>
      </c>
      <c r="H2262" s="288">
        <v>109.57</v>
      </c>
      <c r="I2262" s="288">
        <f t="shared" si="55"/>
        <v>0</v>
      </c>
      <c r="J2262" s="267"/>
      <c r="K2262" s="265"/>
    </row>
    <row r="2263" spans="1:11">
      <c r="A2263" s="58">
        <f t="shared" si="57"/>
        <v>213</v>
      </c>
      <c r="B2263" s="276" t="s">
        <v>2711</v>
      </c>
      <c r="C2263" s="58">
        <v>1</v>
      </c>
      <c r="D2263" s="123" t="s">
        <v>2712</v>
      </c>
      <c r="E2263" s="276" t="s">
        <v>2659</v>
      </c>
      <c r="F2263" s="58">
        <f t="shared" si="56"/>
        <v>5</v>
      </c>
      <c r="G2263" s="135">
        <v>197.23</v>
      </c>
      <c r="H2263" s="288">
        <v>197.23</v>
      </c>
      <c r="I2263" s="288">
        <f t="shared" si="55"/>
        <v>0</v>
      </c>
      <c r="J2263" s="267"/>
      <c r="K2263" s="265"/>
    </row>
    <row r="2264" spans="1:11">
      <c r="A2264" s="58">
        <f t="shared" si="57"/>
        <v>214</v>
      </c>
      <c r="B2264" s="276" t="s">
        <v>2713</v>
      </c>
      <c r="C2264" s="58">
        <v>1</v>
      </c>
      <c r="D2264" s="123" t="s">
        <v>2714</v>
      </c>
      <c r="E2264" s="276" t="s">
        <v>2659</v>
      </c>
      <c r="F2264" s="58">
        <f t="shared" si="56"/>
        <v>5</v>
      </c>
      <c r="G2264" s="135">
        <v>219.14</v>
      </c>
      <c r="H2264" s="288">
        <v>219.14</v>
      </c>
      <c r="I2264" s="288">
        <f t="shared" si="55"/>
        <v>0</v>
      </c>
      <c r="J2264" s="267"/>
      <c r="K2264" s="265"/>
    </row>
    <row r="2265" spans="1:11">
      <c r="A2265" s="58">
        <f t="shared" si="57"/>
        <v>215</v>
      </c>
      <c r="B2265" s="276" t="s">
        <v>2715</v>
      </c>
      <c r="C2265" s="58">
        <v>1</v>
      </c>
      <c r="D2265" s="123" t="s">
        <v>2716</v>
      </c>
      <c r="E2265" s="276" t="s">
        <v>2659</v>
      </c>
      <c r="F2265" s="58">
        <f t="shared" si="56"/>
        <v>5</v>
      </c>
      <c r="G2265" s="135">
        <v>164.35</v>
      </c>
      <c r="H2265" s="288">
        <v>164.35</v>
      </c>
      <c r="I2265" s="288">
        <f t="shared" si="55"/>
        <v>0</v>
      </c>
      <c r="J2265" s="267"/>
      <c r="K2265" s="265"/>
    </row>
    <row r="2266" spans="1:11">
      <c r="A2266" s="58">
        <f t="shared" si="57"/>
        <v>216</v>
      </c>
      <c r="B2266" s="276" t="s">
        <v>2717</v>
      </c>
      <c r="C2266" s="58">
        <v>1</v>
      </c>
      <c r="D2266" s="123" t="s">
        <v>2718</v>
      </c>
      <c r="E2266" s="276" t="s">
        <v>2659</v>
      </c>
      <c r="F2266" s="58">
        <f t="shared" si="56"/>
        <v>5</v>
      </c>
      <c r="G2266" s="135">
        <v>186.27</v>
      </c>
      <c r="H2266" s="288">
        <v>186.27</v>
      </c>
      <c r="I2266" s="288">
        <f t="shared" si="55"/>
        <v>0</v>
      </c>
      <c r="J2266" s="267"/>
      <c r="K2266" s="265"/>
    </row>
    <row r="2267" spans="1:11">
      <c r="A2267" s="58">
        <f t="shared" si="57"/>
        <v>217</v>
      </c>
      <c r="B2267" s="276" t="s">
        <v>2719</v>
      </c>
      <c r="C2267" s="58">
        <v>1</v>
      </c>
      <c r="D2267" s="123" t="s">
        <v>2720</v>
      </c>
      <c r="E2267" s="276" t="s">
        <v>2659</v>
      </c>
      <c r="F2267" s="58">
        <f t="shared" si="56"/>
        <v>5</v>
      </c>
      <c r="G2267" s="135">
        <v>54.78</v>
      </c>
      <c r="H2267" s="288">
        <v>54.78</v>
      </c>
      <c r="I2267" s="288">
        <f t="shared" si="55"/>
        <v>0</v>
      </c>
      <c r="J2267" s="267"/>
      <c r="K2267" s="265"/>
    </row>
    <row r="2268" spans="1:11" s="1" customFormat="1" ht="96">
      <c r="A2268" s="423" t="s">
        <v>5</v>
      </c>
      <c r="B2268" s="194" t="s">
        <v>155</v>
      </c>
      <c r="C2268" s="194" t="s">
        <v>156</v>
      </c>
      <c r="D2268" s="194" t="s">
        <v>8</v>
      </c>
      <c r="E2268" s="194" t="s">
        <v>157</v>
      </c>
      <c r="F2268" s="194" t="s">
        <v>158</v>
      </c>
      <c r="G2268" s="194" t="s">
        <v>10</v>
      </c>
      <c r="H2268" s="194" t="s">
        <v>159</v>
      </c>
      <c r="I2268" s="194" t="s">
        <v>160</v>
      </c>
      <c r="J2268" s="194" t="s">
        <v>161</v>
      </c>
      <c r="K2268" s="195" t="s">
        <v>14</v>
      </c>
    </row>
    <row r="2269" spans="1:11">
      <c r="A2269" s="58">
        <f>+A2267+1</f>
        <v>218</v>
      </c>
      <c r="B2269" s="276" t="s">
        <v>2721</v>
      </c>
      <c r="C2269" s="58">
        <v>1</v>
      </c>
      <c r="D2269" s="123" t="s">
        <v>2722</v>
      </c>
      <c r="E2269" s="276" t="s">
        <v>2659</v>
      </c>
      <c r="F2269" s="58">
        <f t="shared" si="56"/>
        <v>5</v>
      </c>
      <c r="G2269" s="135">
        <v>120.53</v>
      </c>
      <c r="H2269" s="288">
        <v>120.53</v>
      </c>
      <c r="I2269" s="288">
        <f t="shared" ref="I2269:I2294" si="58">+G2269-H2269</f>
        <v>0</v>
      </c>
      <c r="J2269" s="267"/>
      <c r="K2269" s="265"/>
    </row>
    <row r="2270" spans="1:11">
      <c r="A2270" s="58">
        <f t="shared" si="57"/>
        <v>219</v>
      </c>
      <c r="B2270" s="276" t="s">
        <v>2706</v>
      </c>
      <c r="C2270" s="58">
        <v>2</v>
      </c>
      <c r="D2270" s="123" t="s">
        <v>2723</v>
      </c>
      <c r="E2270" s="276" t="s">
        <v>2659</v>
      </c>
      <c r="F2270" s="58">
        <f t="shared" si="56"/>
        <v>5</v>
      </c>
      <c r="G2270" s="135">
        <v>438.28</v>
      </c>
      <c r="H2270" s="288">
        <v>438.28</v>
      </c>
      <c r="I2270" s="288">
        <f t="shared" si="58"/>
        <v>0</v>
      </c>
      <c r="J2270" s="267"/>
      <c r="K2270" s="265"/>
    </row>
    <row r="2271" spans="1:11">
      <c r="A2271" s="58">
        <f t="shared" si="57"/>
        <v>220</v>
      </c>
      <c r="B2271" s="276" t="s">
        <v>2724</v>
      </c>
      <c r="C2271" s="58">
        <v>2</v>
      </c>
      <c r="D2271" s="123" t="s">
        <v>2725</v>
      </c>
      <c r="E2271" s="276" t="s">
        <v>2659</v>
      </c>
      <c r="F2271" s="58">
        <f t="shared" si="56"/>
        <v>5</v>
      </c>
      <c r="G2271" s="135">
        <v>197.23</v>
      </c>
      <c r="H2271" s="288">
        <v>197.23</v>
      </c>
      <c r="I2271" s="288">
        <f t="shared" si="58"/>
        <v>0</v>
      </c>
      <c r="J2271" s="267"/>
      <c r="K2271" s="265"/>
    </row>
    <row r="2272" spans="1:11">
      <c r="A2272" s="58">
        <f t="shared" si="57"/>
        <v>221</v>
      </c>
      <c r="B2272" s="276" t="s">
        <v>2726</v>
      </c>
      <c r="C2272" s="58">
        <v>2</v>
      </c>
      <c r="D2272" s="123" t="s">
        <v>2727</v>
      </c>
      <c r="E2272" s="276" t="s">
        <v>2659</v>
      </c>
      <c r="F2272" s="58">
        <f t="shared" si="56"/>
        <v>5</v>
      </c>
      <c r="G2272" s="135">
        <v>525.94000000000005</v>
      </c>
      <c r="H2272" s="288">
        <v>525.94000000000005</v>
      </c>
      <c r="I2272" s="288">
        <f t="shared" si="58"/>
        <v>0</v>
      </c>
      <c r="J2272" s="267"/>
      <c r="K2272" s="265"/>
    </row>
    <row r="2273" spans="1:11">
      <c r="A2273" s="58">
        <f t="shared" si="57"/>
        <v>222</v>
      </c>
      <c r="B2273" s="276" t="s">
        <v>2728</v>
      </c>
      <c r="C2273" s="58">
        <v>1</v>
      </c>
      <c r="D2273" s="123" t="s">
        <v>2729</v>
      </c>
      <c r="E2273" s="276" t="s">
        <v>2659</v>
      </c>
      <c r="F2273" s="58">
        <f t="shared" si="56"/>
        <v>5</v>
      </c>
      <c r="G2273" s="135">
        <v>350.57</v>
      </c>
      <c r="H2273" s="288">
        <v>350.57</v>
      </c>
      <c r="I2273" s="288">
        <f t="shared" si="58"/>
        <v>0</v>
      </c>
      <c r="J2273" s="267"/>
      <c r="K2273" s="265"/>
    </row>
    <row r="2274" spans="1:11">
      <c r="A2274" s="58">
        <f t="shared" si="57"/>
        <v>223</v>
      </c>
      <c r="B2274" s="276" t="s">
        <v>2730</v>
      </c>
      <c r="C2274" s="58">
        <v>1</v>
      </c>
      <c r="D2274" s="123" t="s">
        <v>2731</v>
      </c>
      <c r="E2274" s="276" t="s">
        <v>2659</v>
      </c>
      <c r="F2274" s="58">
        <f t="shared" si="56"/>
        <v>5</v>
      </c>
      <c r="G2274" s="135">
        <v>196.85</v>
      </c>
      <c r="H2274" s="288">
        <v>196.85</v>
      </c>
      <c r="I2274" s="288">
        <f t="shared" si="58"/>
        <v>0</v>
      </c>
      <c r="J2274" s="267"/>
      <c r="K2274" s="265"/>
    </row>
    <row r="2275" spans="1:11">
      <c r="A2275" s="58">
        <f t="shared" si="57"/>
        <v>224</v>
      </c>
      <c r="B2275" s="276" t="s">
        <v>2732</v>
      </c>
      <c r="C2275" s="58">
        <v>1</v>
      </c>
      <c r="D2275" s="123" t="s">
        <v>2733</v>
      </c>
      <c r="E2275" s="276" t="s">
        <v>2659</v>
      </c>
      <c r="F2275" s="58">
        <f t="shared" si="56"/>
        <v>5</v>
      </c>
      <c r="G2275" s="135">
        <v>142.44</v>
      </c>
      <c r="H2275" s="288">
        <v>142.44</v>
      </c>
      <c r="I2275" s="288">
        <f t="shared" si="58"/>
        <v>0</v>
      </c>
      <c r="J2275" s="267"/>
      <c r="K2275" s="265"/>
    </row>
    <row r="2276" spans="1:11">
      <c r="A2276" s="58">
        <f t="shared" si="57"/>
        <v>225</v>
      </c>
      <c r="B2276" s="276" t="s">
        <v>2734</v>
      </c>
      <c r="C2276" s="58">
        <v>1</v>
      </c>
      <c r="D2276" s="123" t="s">
        <v>2735</v>
      </c>
      <c r="E2276" s="276" t="s">
        <v>2659</v>
      </c>
      <c r="F2276" s="58">
        <f t="shared" si="56"/>
        <v>5</v>
      </c>
      <c r="G2276" s="135">
        <v>164.35</v>
      </c>
      <c r="H2276" s="288">
        <v>164.35</v>
      </c>
      <c r="I2276" s="288">
        <f t="shared" si="58"/>
        <v>0</v>
      </c>
      <c r="J2276" s="267"/>
      <c r="K2276" s="265"/>
    </row>
    <row r="2277" spans="1:11">
      <c r="A2277" s="58">
        <f t="shared" si="57"/>
        <v>226</v>
      </c>
      <c r="B2277" s="276" t="s">
        <v>2736</v>
      </c>
      <c r="C2277" s="58">
        <v>7</v>
      </c>
      <c r="D2277" s="123" t="s">
        <v>2737</v>
      </c>
      <c r="E2277" s="276" t="s">
        <v>2659</v>
      </c>
      <c r="F2277" s="58">
        <f t="shared" si="56"/>
        <v>5</v>
      </c>
      <c r="G2277" s="135">
        <v>76.7</v>
      </c>
      <c r="H2277" s="288">
        <v>76.7</v>
      </c>
      <c r="I2277" s="288">
        <f t="shared" si="58"/>
        <v>0</v>
      </c>
      <c r="J2277" s="267"/>
      <c r="K2277" s="58"/>
    </row>
    <row r="2278" spans="1:11">
      <c r="A2278" s="58">
        <f t="shared" si="57"/>
        <v>227</v>
      </c>
      <c r="B2278" s="276" t="s">
        <v>2738</v>
      </c>
      <c r="C2278" s="58">
        <v>1</v>
      </c>
      <c r="D2278" s="123" t="s">
        <v>2739</v>
      </c>
      <c r="E2278" s="277" t="s">
        <v>2740</v>
      </c>
      <c r="F2278" s="58">
        <f t="shared" si="56"/>
        <v>5</v>
      </c>
      <c r="G2278" s="135">
        <v>692.31</v>
      </c>
      <c r="H2278" s="288">
        <v>692.31</v>
      </c>
      <c r="I2278" s="288">
        <f t="shared" si="58"/>
        <v>0</v>
      </c>
      <c r="J2278" s="267"/>
      <c r="K2278" s="265"/>
    </row>
    <row r="2279" spans="1:11">
      <c r="A2279" s="58">
        <f t="shared" si="57"/>
        <v>228</v>
      </c>
      <c r="B2279" s="276" t="s">
        <v>2741</v>
      </c>
      <c r="C2279" s="58">
        <v>1</v>
      </c>
      <c r="D2279" s="123" t="s">
        <v>2742</v>
      </c>
      <c r="E2279" s="277" t="s">
        <v>2740</v>
      </c>
      <c r="F2279" s="58">
        <f t="shared" si="56"/>
        <v>5</v>
      </c>
      <c r="G2279" s="135">
        <v>735.04</v>
      </c>
      <c r="H2279" s="288">
        <v>735.04</v>
      </c>
      <c r="I2279" s="288">
        <f t="shared" si="58"/>
        <v>0</v>
      </c>
      <c r="J2279" s="267"/>
      <c r="K2279" s="265"/>
    </row>
    <row r="2280" spans="1:11">
      <c r="A2280" s="58">
        <f t="shared" si="57"/>
        <v>229</v>
      </c>
      <c r="B2280" s="276" t="s">
        <v>2743</v>
      </c>
      <c r="C2280" s="58">
        <v>1</v>
      </c>
      <c r="D2280" s="123" t="s">
        <v>2744</v>
      </c>
      <c r="E2280" s="277" t="s">
        <v>2745</v>
      </c>
      <c r="F2280" s="58">
        <f t="shared" si="56"/>
        <v>5</v>
      </c>
      <c r="G2280" s="135">
        <v>256.41000000000003</v>
      </c>
      <c r="H2280" s="288">
        <v>256.41000000000003</v>
      </c>
      <c r="I2280" s="288">
        <f t="shared" si="58"/>
        <v>0</v>
      </c>
      <c r="J2280" s="267"/>
      <c r="K2280" s="265"/>
    </row>
    <row r="2281" spans="1:11" ht="22.5">
      <c r="A2281" s="58">
        <f t="shared" si="57"/>
        <v>230</v>
      </c>
      <c r="B2281" s="276" t="s">
        <v>2746</v>
      </c>
      <c r="C2281" s="6">
        <v>1</v>
      </c>
      <c r="D2281" s="123" t="s">
        <v>2747</v>
      </c>
      <c r="E2281" s="277" t="s">
        <v>2748</v>
      </c>
      <c r="F2281" s="58">
        <v>10</v>
      </c>
      <c r="G2281" s="209">
        <v>0</v>
      </c>
      <c r="H2281" s="289">
        <v>0</v>
      </c>
      <c r="I2281" s="288">
        <f t="shared" si="58"/>
        <v>0</v>
      </c>
      <c r="J2281" s="270"/>
      <c r="K2281" s="265"/>
    </row>
    <row r="2282" spans="1:11" ht="22.5">
      <c r="A2282" s="58">
        <f t="shared" si="57"/>
        <v>231</v>
      </c>
      <c r="B2282" s="276" t="s">
        <v>2749</v>
      </c>
      <c r="C2282" s="6">
        <v>1</v>
      </c>
      <c r="D2282" s="123" t="s">
        <v>2750</v>
      </c>
      <c r="E2282" s="277" t="s">
        <v>2748</v>
      </c>
      <c r="F2282" s="58">
        <v>5</v>
      </c>
      <c r="G2282" s="209">
        <v>0</v>
      </c>
      <c r="H2282" s="289">
        <v>0</v>
      </c>
      <c r="I2282" s="288">
        <f t="shared" si="58"/>
        <v>0</v>
      </c>
      <c r="J2282" s="270"/>
      <c r="K2282" s="265"/>
    </row>
    <row r="2283" spans="1:11" ht="22.5">
      <c r="A2283" s="58">
        <f t="shared" si="57"/>
        <v>232</v>
      </c>
      <c r="B2283" s="276" t="s">
        <v>2751</v>
      </c>
      <c r="C2283" s="8">
        <v>2</v>
      </c>
      <c r="D2283" s="160" t="s">
        <v>2752</v>
      </c>
      <c r="E2283" s="277" t="s">
        <v>2753</v>
      </c>
      <c r="F2283" s="58">
        <v>10</v>
      </c>
      <c r="G2283" s="209">
        <v>0</v>
      </c>
      <c r="H2283" s="289">
        <v>0</v>
      </c>
      <c r="I2283" s="288">
        <f t="shared" si="58"/>
        <v>0</v>
      </c>
      <c r="J2283" s="270"/>
      <c r="K2283" s="265"/>
    </row>
    <row r="2284" spans="1:11" ht="22.5">
      <c r="A2284" s="58">
        <f t="shared" si="57"/>
        <v>233</v>
      </c>
      <c r="B2284" s="276" t="s">
        <v>2754</v>
      </c>
      <c r="C2284" s="8">
        <v>1</v>
      </c>
      <c r="D2284" s="160" t="s">
        <v>2755</v>
      </c>
      <c r="E2284" s="277" t="s">
        <v>2756</v>
      </c>
      <c r="F2284" s="58">
        <v>5</v>
      </c>
      <c r="G2284" s="209">
        <v>396.7</v>
      </c>
      <c r="H2284" s="289">
        <v>132.6</v>
      </c>
      <c r="I2284" s="288">
        <f t="shared" si="58"/>
        <v>264.10000000000002</v>
      </c>
      <c r="J2284" s="270"/>
      <c r="K2284" s="265"/>
    </row>
    <row r="2285" spans="1:11">
      <c r="A2285" s="58">
        <f t="shared" si="57"/>
        <v>234</v>
      </c>
      <c r="B2285" s="276" t="s">
        <v>2757</v>
      </c>
      <c r="C2285" s="8">
        <v>1</v>
      </c>
      <c r="D2285" s="160" t="s">
        <v>2758</v>
      </c>
      <c r="E2285" s="277" t="s">
        <v>2759</v>
      </c>
      <c r="F2285" s="58">
        <v>5</v>
      </c>
      <c r="G2285" s="209">
        <v>676.2</v>
      </c>
      <c r="H2285" s="289">
        <v>214.53</v>
      </c>
      <c r="I2285" s="288">
        <f t="shared" si="58"/>
        <v>461.67000000000007</v>
      </c>
      <c r="J2285" s="270"/>
      <c r="K2285" s="265"/>
    </row>
    <row r="2286" spans="1:11">
      <c r="A2286" s="58">
        <f t="shared" si="57"/>
        <v>235</v>
      </c>
      <c r="B2286" s="276" t="s">
        <v>2760</v>
      </c>
      <c r="C2286" s="6">
        <v>1</v>
      </c>
      <c r="D2286" s="58" t="s">
        <v>2761</v>
      </c>
      <c r="E2286" s="276" t="s">
        <v>2258</v>
      </c>
      <c r="F2286" s="58">
        <f t="shared" si="56"/>
        <v>5</v>
      </c>
      <c r="G2286" s="209">
        <v>173.12</v>
      </c>
      <c r="H2286" s="289">
        <v>173.12</v>
      </c>
      <c r="I2286" s="288">
        <f t="shared" si="58"/>
        <v>0</v>
      </c>
      <c r="J2286" s="267"/>
      <c r="K2286" s="265"/>
    </row>
    <row r="2287" spans="1:11">
      <c r="A2287" s="58">
        <f t="shared" si="57"/>
        <v>236</v>
      </c>
      <c r="B2287" s="276" t="s">
        <v>2762</v>
      </c>
      <c r="C2287" s="58">
        <v>1</v>
      </c>
      <c r="D2287" s="123" t="s">
        <v>2763</v>
      </c>
      <c r="E2287" s="281" t="s">
        <v>2764</v>
      </c>
      <c r="F2287" s="58">
        <v>5</v>
      </c>
      <c r="G2287" s="135">
        <v>2.86</v>
      </c>
      <c r="H2287" s="288">
        <v>2.86</v>
      </c>
      <c r="I2287" s="288">
        <f t="shared" si="58"/>
        <v>0</v>
      </c>
      <c r="J2287" s="267"/>
      <c r="K2287" s="265"/>
    </row>
    <row r="2288" spans="1:11">
      <c r="A2288" s="58">
        <f t="shared" si="57"/>
        <v>237</v>
      </c>
      <c r="B2288" s="10" t="s">
        <v>2765</v>
      </c>
      <c r="C2288" s="6">
        <v>1</v>
      </c>
      <c r="D2288" s="58" t="s">
        <v>2766</v>
      </c>
      <c r="E2288" s="276" t="s">
        <v>2258</v>
      </c>
      <c r="F2288" s="58">
        <f>100/20</f>
        <v>5</v>
      </c>
      <c r="G2288" s="209">
        <v>172.57</v>
      </c>
      <c r="H2288" s="289">
        <v>172.57</v>
      </c>
      <c r="I2288" s="288">
        <f t="shared" si="58"/>
        <v>0</v>
      </c>
      <c r="J2288" s="267"/>
      <c r="K2288" s="265"/>
    </row>
    <row r="2289" spans="1:11" ht="25.5">
      <c r="A2289" s="58">
        <f t="shared" si="57"/>
        <v>238</v>
      </c>
      <c r="B2289" s="276" t="s">
        <v>2767</v>
      </c>
      <c r="C2289" s="58">
        <v>1</v>
      </c>
      <c r="D2289" s="123" t="s">
        <v>2768</v>
      </c>
      <c r="E2289" s="281" t="s">
        <v>2769</v>
      </c>
      <c r="F2289" s="58">
        <v>8</v>
      </c>
      <c r="G2289" s="135">
        <v>341.12</v>
      </c>
      <c r="H2289" s="288">
        <v>341.12</v>
      </c>
      <c r="I2289" s="288">
        <f t="shared" si="58"/>
        <v>0</v>
      </c>
      <c r="J2289" s="267"/>
      <c r="K2289" s="265"/>
    </row>
    <row r="2290" spans="1:11">
      <c r="A2290" s="58">
        <f t="shared" si="57"/>
        <v>239</v>
      </c>
      <c r="B2290" s="276" t="s">
        <v>2770</v>
      </c>
      <c r="C2290" s="58">
        <v>2</v>
      </c>
      <c r="D2290" s="123" t="s">
        <v>2771</v>
      </c>
      <c r="E2290" s="281" t="s">
        <v>2764</v>
      </c>
      <c r="F2290" s="58">
        <v>5</v>
      </c>
      <c r="G2290" s="135">
        <v>5.72</v>
      </c>
      <c r="H2290" s="288">
        <v>5.72</v>
      </c>
      <c r="I2290" s="288">
        <f t="shared" si="58"/>
        <v>0</v>
      </c>
      <c r="J2290" s="267"/>
      <c r="K2290" s="265"/>
    </row>
    <row r="2291" spans="1:11">
      <c r="A2291" s="58">
        <f t="shared" si="57"/>
        <v>240</v>
      </c>
      <c r="B2291" s="276" t="s">
        <v>2772</v>
      </c>
      <c r="C2291" s="58">
        <v>16</v>
      </c>
      <c r="D2291" s="123" t="s">
        <v>2773</v>
      </c>
      <c r="E2291" s="281" t="s">
        <v>2764</v>
      </c>
      <c r="F2291" s="58">
        <v>5</v>
      </c>
      <c r="G2291" s="135">
        <v>46.14</v>
      </c>
      <c r="H2291" s="288">
        <v>46.14</v>
      </c>
      <c r="I2291" s="288">
        <f t="shared" si="58"/>
        <v>0</v>
      </c>
      <c r="J2291" s="267"/>
      <c r="K2291" s="265"/>
    </row>
    <row r="2292" spans="1:11">
      <c r="A2292" s="58">
        <f t="shared" si="57"/>
        <v>241</v>
      </c>
      <c r="B2292" s="276" t="s">
        <v>2774</v>
      </c>
      <c r="C2292" s="58">
        <v>8</v>
      </c>
      <c r="D2292" s="123" t="s">
        <v>2775</v>
      </c>
      <c r="E2292" s="281" t="s">
        <v>2764</v>
      </c>
      <c r="F2292" s="58">
        <v>5</v>
      </c>
      <c r="G2292" s="135">
        <v>22.88</v>
      </c>
      <c r="H2292" s="288">
        <v>22.88</v>
      </c>
      <c r="I2292" s="288">
        <f t="shared" si="58"/>
        <v>0</v>
      </c>
      <c r="J2292" s="267"/>
      <c r="K2292" s="265"/>
    </row>
    <row r="2293" spans="1:11">
      <c r="A2293" s="58">
        <f t="shared" si="57"/>
        <v>242</v>
      </c>
      <c r="B2293" s="276" t="s">
        <v>2776</v>
      </c>
      <c r="C2293" s="58">
        <v>9</v>
      </c>
      <c r="D2293" s="123" t="s">
        <v>2777</v>
      </c>
      <c r="E2293" s="281" t="s">
        <v>2764</v>
      </c>
      <c r="F2293" s="58">
        <v>5</v>
      </c>
      <c r="G2293" s="135">
        <v>25.74</v>
      </c>
      <c r="H2293" s="288">
        <v>25.74</v>
      </c>
      <c r="I2293" s="288">
        <f t="shared" si="58"/>
        <v>0</v>
      </c>
      <c r="J2293" s="267"/>
      <c r="K2293" s="265"/>
    </row>
    <row r="2294" spans="1:11" ht="22.5">
      <c r="A2294" s="58">
        <f t="shared" si="57"/>
        <v>243</v>
      </c>
      <c r="B2294" s="276" t="s">
        <v>2778</v>
      </c>
      <c r="C2294" s="6">
        <v>1</v>
      </c>
      <c r="D2294" s="123" t="s">
        <v>2779</v>
      </c>
      <c r="E2294" s="277" t="s">
        <v>2780</v>
      </c>
      <c r="F2294" s="58">
        <v>5</v>
      </c>
      <c r="G2294" s="209">
        <v>1058.78</v>
      </c>
      <c r="H2294" s="289">
        <v>1058.78</v>
      </c>
      <c r="I2294" s="288">
        <f t="shared" si="58"/>
        <v>0</v>
      </c>
      <c r="J2294" s="267"/>
      <c r="K2294" s="265"/>
    </row>
    <row r="2295" spans="1:11" s="1" customFormat="1" ht="96">
      <c r="A2295" s="423" t="s">
        <v>5</v>
      </c>
      <c r="B2295" s="194" t="s">
        <v>155</v>
      </c>
      <c r="C2295" s="194" t="s">
        <v>156</v>
      </c>
      <c r="D2295" s="194" t="s">
        <v>8</v>
      </c>
      <c r="E2295" s="194" t="s">
        <v>157</v>
      </c>
      <c r="F2295" s="194" t="s">
        <v>158</v>
      </c>
      <c r="G2295" s="194" t="s">
        <v>10</v>
      </c>
      <c r="H2295" s="194" t="s">
        <v>159</v>
      </c>
      <c r="I2295" s="194" t="s">
        <v>160</v>
      </c>
      <c r="J2295" s="194" t="s">
        <v>161</v>
      </c>
      <c r="K2295" s="195" t="s">
        <v>14</v>
      </c>
    </row>
    <row r="2296" spans="1:11">
      <c r="A2296" s="58">
        <f>+A2294+1</f>
        <v>244</v>
      </c>
      <c r="B2296" s="276" t="s">
        <v>2781</v>
      </c>
      <c r="C2296" s="58">
        <v>1</v>
      </c>
      <c r="D2296" s="123" t="s">
        <v>2782</v>
      </c>
      <c r="E2296" s="281" t="s">
        <v>2764</v>
      </c>
      <c r="F2296" s="58">
        <v>5</v>
      </c>
      <c r="G2296" s="135">
        <v>11.47</v>
      </c>
      <c r="H2296" s="288">
        <v>11.47</v>
      </c>
      <c r="I2296" s="288">
        <f t="shared" ref="I2296:I2319" si="59">+G2296-H2296</f>
        <v>0</v>
      </c>
      <c r="J2296" s="273"/>
      <c r="K2296" s="58"/>
    </row>
    <row r="2297" spans="1:11" ht="22.5">
      <c r="A2297" s="58">
        <f t="shared" si="57"/>
        <v>245</v>
      </c>
      <c r="B2297" s="276" t="s">
        <v>2783</v>
      </c>
      <c r="C2297" s="58">
        <v>2</v>
      </c>
      <c r="D2297" s="123" t="s">
        <v>2784</v>
      </c>
      <c r="E2297" s="281" t="s">
        <v>2764</v>
      </c>
      <c r="F2297" s="58">
        <v>5</v>
      </c>
      <c r="G2297" s="135">
        <v>22.96</v>
      </c>
      <c r="H2297" s="288">
        <v>22.96</v>
      </c>
      <c r="I2297" s="288">
        <f t="shared" si="59"/>
        <v>0</v>
      </c>
      <c r="J2297" s="295" t="s">
        <v>2405</v>
      </c>
      <c r="K2297" s="294" t="s">
        <v>2490</v>
      </c>
    </row>
    <row r="2298" spans="1:11" ht="22.5">
      <c r="A2298" s="58">
        <f t="shared" si="57"/>
        <v>246</v>
      </c>
      <c r="B2298" s="276" t="s">
        <v>2785</v>
      </c>
      <c r="C2298" s="6">
        <v>1</v>
      </c>
      <c r="D2298" s="123" t="s">
        <v>2786</v>
      </c>
      <c r="E2298" s="277" t="s">
        <v>2787</v>
      </c>
      <c r="F2298" s="58">
        <v>6</v>
      </c>
      <c r="G2298" s="209">
        <v>404.96</v>
      </c>
      <c r="H2298" s="289">
        <v>53.85</v>
      </c>
      <c r="I2298" s="288">
        <f t="shared" si="59"/>
        <v>351.10999999999996</v>
      </c>
      <c r="J2298" s="270"/>
      <c r="K2298" s="58"/>
    </row>
    <row r="2299" spans="1:11">
      <c r="A2299" s="58">
        <f t="shared" si="57"/>
        <v>247</v>
      </c>
      <c r="B2299" s="276" t="s">
        <v>2788</v>
      </c>
      <c r="C2299" s="6">
        <v>1</v>
      </c>
      <c r="D2299" s="123" t="s">
        <v>2789</v>
      </c>
      <c r="E2299" s="277" t="s">
        <v>2790</v>
      </c>
      <c r="F2299" s="58">
        <v>9</v>
      </c>
      <c r="G2299" s="209">
        <v>0</v>
      </c>
      <c r="H2299" s="289">
        <v>0</v>
      </c>
      <c r="I2299" s="288">
        <f t="shared" si="59"/>
        <v>0</v>
      </c>
      <c r="J2299" s="270"/>
      <c r="K2299" s="265"/>
    </row>
    <row r="2300" spans="1:11">
      <c r="A2300" s="58">
        <f t="shared" si="57"/>
        <v>248</v>
      </c>
      <c r="B2300" s="276" t="s">
        <v>2791</v>
      </c>
      <c r="C2300" s="58">
        <v>2</v>
      </c>
      <c r="D2300" s="123" t="s">
        <v>2792</v>
      </c>
      <c r="E2300" s="281" t="s">
        <v>2764</v>
      </c>
      <c r="F2300" s="58">
        <v>5</v>
      </c>
      <c r="G2300" s="135">
        <v>22.96</v>
      </c>
      <c r="H2300" s="288">
        <v>22.96</v>
      </c>
      <c r="I2300" s="288">
        <f t="shared" si="59"/>
        <v>0</v>
      </c>
      <c r="J2300" s="270"/>
      <c r="K2300" s="265"/>
    </row>
    <row r="2301" spans="1:11" ht="22.5">
      <c r="A2301" s="58">
        <f t="shared" si="57"/>
        <v>249</v>
      </c>
      <c r="B2301" s="276" t="s">
        <v>2793</v>
      </c>
      <c r="C2301" s="6">
        <v>1</v>
      </c>
      <c r="D2301" s="123" t="s">
        <v>2794</v>
      </c>
      <c r="E2301" s="277" t="s">
        <v>2795</v>
      </c>
      <c r="F2301" s="58">
        <v>5</v>
      </c>
      <c r="G2301" s="209">
        <v>0</v>
      </c>
      <c r="H2301" s="289">
        <v>0</v>
      </c>
      <c r="I2301" s="288">
        <f t="shared" si="59"/>
        <v>0</v>
      </c>
      <c r="J2301" s="270"/>
      <c r="K2301" s="265"/>
    </row>
    <row r="2302" spans="1:11">
      <c r="A2302" s="58">
        <f t="shared" si="57"/>
        <v>250</v>
      </c>
      <c r="B2302" s="276" t="s">
        <v>2788</v>
      </c>
      <c r="C2302" s="6">
        <v>1</v>
      </c>
      <c r="D2302" s="123" t="s">
        <v>2796</v>
      </c>
      <c r="E2302" s="277" t="s">
        <v>2790</v>
      </c>
      <c r="F2302" s="58">
        <v>9</v>
      </c>
      <c r="G2302" s="209">
        <v>0</v>
      </c>
      <c r="H2302" s="289">
        <v>0</v>
      </c>
      <c r="I2302" s="288">
        <f t="shared" si="59"/>
        <v>0</v>
      </c>
      <c r="J2302" s="270"/>
      <c r="K2302" s="265"/>
    </row>
    <row r="2303" spans="1:11">
      <c r="A2303" s="58">
        <f t="shared" si="57"/>
        <v>251</v>
      </c>
      <c r="B2303" s="276" t="s">
        <v>2797</v>
      </c>
      <c r="C2303" s="58">
        <v>2</v>
      </c>
      <c r="D2303" s="123" t="s">
        <v>2798</v>
      </c>
      <c r="E2303" s="281" t="s">
        <v>2764</v>
      </c>
      <c r="F2303" s="58">
        <v>5</v>
      </c>
      <c r="G2303" s="135">
        <v>22.96</v>
      </c>
      <c r="H2303" s="288">
        <v>22.96</v>
      </c>
      <c r="I2303" s="288">
        <f t="shared" si="59"/>
        <v>0</v>
      </c>
      <c r="J2303" s="270"/>
      <c r="K2303" s="265"/>
    </row>
    <row r="2304" spans="1:11">
      <c r="A2304" s="58">
        <f t="shared" si="57"/>
        <v>252</v>
      </c>
      <c r="B2304" s="276" t="s">
        <v>2799</v>
      </c>
      <c r="C2304" s="58">
        <v>1</v>
      </c>
      <c r="D2304" s="123" t="s">
        <v>2800</v>
      </c>
      <c r="E2304" s="281" t="s">
        <v>2764</v>
      </c>
      <c r="F2304" s="58">
        <v>5</v>
      </c>
      <c r="G2304" s="135">
        <v>11.48</v>
      </c>
      <c r="H2304" s="288">
        <v>11.48</v>
      </c>
      <c r="I2304" s="288">
        <f t="shared" si="59"/>
        <v>0</v>
      </c>
      <c r="J2304" s="270"/>
      <c r="K2304" s="265"/>
    </row>
    <row r="2305" spans="1:11">
      <c r="A2305" s="58">
        <f t="shared" si="57"/>
        <v>253</v>
      </c>
      <c r="B2305" s="276" t="s">
        <v>2801</v>
      </c>
      <c r="C2305" s="58">
        <v>1</v>
      </c>
      <c r="D2305" s="123" t="s">
        <v>2802</v>
      </c>
      <c r="E2305" s="281" t="s">
        <v>2764</v>
      </c>
      <c r="F2305" s="58">
        <v>5</v>
      </c>
      <c r="G2305" s="135">
        <v>11.48</v>
      </c>
      <c r="H2305" s="288">
        <v>11.48</v>
      </c>
      <c r="I2305" s="288">
        <f t="shared" si="59"/>
        <v>0</v>
      </c>
      <c r="J2305" s="270"/>
      <c r="K2305" s="265"/>
    </row>
    <row r="2306" spans="1:11">
      <c r="A2306" s="58">
        <f t="shared" si="57"/>
        <v>254</v>
      </c>
      <c r="B2306" s="276" t="s">
        <v>2803</v>
      </c>
      <c r="C2306" s="58">
        <v>2</v>
      </c>
      <c r="D2306" s="123" t="s">
        <v>2804</v>
      </c>
      <c r="E2306" s="281" t="s">
        <v>2764</v>
      </c>
      <c r="F2306" s="58">
        <v>5</v>
      </c>
      <c r="G2306" s="135">
        <v>22.96</v>
      </c>
      <c r="H2306" s="288">
        <v>22.96</v>
      </c>
      <c r="I2306" s="288">
        <f t="shared" si="59"/>
        <v>0</v>
      </c>
      <c r="J2306" s="270"/>
      <c r="K2306" s="265"/>
    </row>
    <row r="2307" spans="1:11" ht="22.5">
      <c r="A2307" s="58">
        <f t="shared" si="57"/>
        <v>255</v>
      </c>
      <c r="B2307" s="276" t="s">
        <v>2805</v>
      </c>
      <c r="C2307" s="6">
        <v>1</v>
      </c>
      <c r="D2307" s="280" t="s">
        <v>2806</v>
      </c>
      <c r="E2307" s="276" t="s">
        <v>2807</v>
      </c>
      <c r="F2307" s="58">
        <v>1</v>
      </c>
      <c r="G2307" s="209">
        <v>84</v>
      </c>
      <c r="H2307" s="289">
        <v>84</v>
      </c>
      <c r="I2307" s="288">
        <f t="shared" si="59"/>
        <v>0</v>
      </c>
      <c r="J2307" s="295" t="s">
        <v>2405</v>
      </c>
      <c r="K2307" s="294" t="s">
        <v>2406</v>
      </c>
    </row>
    <row r="2308" spans="1:11" ht="22.5">
      <c r="A2308" s="58">
        <f t="shared" si="57"/>
        <v>256</v>
      </c>
      <c r="B2308" s="276" t="s">
        <v>2808</v>
      </c>
      <c r="C2308" s="6">
        <v>2</v>
      </c>
      <c r="D2308" s="58" t="s">
        <v>2809</v>
      </c>
      <c r="E2308" s="276" t="s">
        <v>2318</v>
      </c>
      <c r="F2308" s="58">
        <f>100/20</f>
        <v>5</v>
      </c>
      <c r="G2308" s="209">
        <v>0</v>
      </c>
      <c r="H2308" s="289">
        <v>0</v>
      </c>
      <c r="I2308" s="288">
        <f t="shared" si="59"/>
        <v>0</v>
      </c>
      <c r="J2308" s="295" t="s">
        <v>2405</v>
      </c>
      <c r="K2308" s="294" t="s">
        <v>2490</v>
      </c>
    </row>
    <row r="2309" spans="1:11" ht="22.5">
      <c r="A2309" s="58">
        <f t="shared" si="57"/>
        <v>257</v>
      </c>
      <c r="B2309" s="277" t="s">
        <v>2810</v>
      </c>
      <c r="C2309" s="6">
        <v>1</v>
      </c>
      <c r="D2309" s="58" t="s">
        <v>2811</v>
      </c>
      <c r="E2309" s="276" t="s">
        <v>2258</v>
      </c>
      <c r="F2309" s="58">
        <f>100/20</f>
        <v>5</v>
      </c>
      <c r="G2309" s="209">
        <v>288.56</v>
      </c>
      <c r="H2309" s="289">
        <v>288.56</v>
      </c>
      <c r="I2309" s="288">
        <f t="shared" si="59"/>
        <v>0</v>
      </c>
      <c r="J2309" s="270"/>
      <c r="K2309" s="265"/>
    </row>
    <row r="2310" spans="1:11" ht="24">
      <c r="A2310" s="58">
        <f t="shared" si="57"/>
        <v>258</v>
      </c>
      <c r="B2310" s="276" t="s">
        <v>2812</v>
      </c>
      <c r="C2310" s="6">
        <v>1</v>
      </c>
      <c r="D2310" s="123" t="s">
        <v>2813</v>
      </c>
      <c r="E2310" s="296" t="s">
        <v>2814</v>
      </c>
      <c r="F2310" s="58">
        <v>5</v>
      </c>
      <c r="G2310" s="209">
        <v>0</v>
      </c>
      <c r="H2310" s="289">
        <v>0</v>
      </c>
      <c r="I2310" s="288">
        <f t="shared" si="59"/>
        <v>0</v>
      </c>
      <c r="J2310" s="270"/>
      <c r="K2310" s="265"/>
    </row>
    <row r="2311" spans="1:11">
      <c r="A2311" s="58">
        <f t="shared" si="57"/>
        <v>259</v>
      </c>
      <c r="B2311" s="276" t="s">
        <v>2815</v>
      </c>
      <c r="C2311" s="6">
        <v>1</v>
      </c>
      <c r="D2311" s="123" t="s">
        <v>2816</v>
      </c>
      <c r="E2311" s="296" t="s">
        <v>2817</v>
      </c>
      <c r="F2311" s="58">
        <v>5</v>
      </c>
      <c r="G2311" s="209">
        <v>0</v>
      </c>
      <c r="H2311" s="289">
        <v>0</v>
      </c>
      <c r="I2311" s="288">
        <f t="shared" si="59"/>
        <v>0</v>
      </c>
      <c r="J2311" s="270"/>
      <c r="K2311" s="265"/>
    </row>
    <row r="2312" spans="1:11" ht="24">
      <c r="A2312" s="58">
        <f t="shared" si="57"/>
        <v>260</v>
      </c>
      <c r="B2312" s="276" t="s">
        <v>2818</v>
      </c>
      <c r="C2312" s="6">
        <v>1</v>
      </c>
      <c r="D2312" s="123" t="s">
        <v>2819</v>
      </c>
      <c r="E2312" s="296" t="s">
        <v>2820</v>
      </c>
      <c r="F2312" s="58">
        <v>4</v>
      </c>
      <c r="G2312" s="209">
        <v>284.36</v>
      </c>
      <c r="H2312" s="289">
        <v>284.36</v>
      </c>
      <c r="I2312" s="288">
        <f t="shared" si="59"/>
        <v>0</v>
      </c>
      <c r="J2312" s="270"/>
      <c r="K2312" s="265"/>
    </row>
    <row r="2313" spans="1:11" ht="24">
      <c r="A2313" s="58">
        <f t="shared" si="57"/>
        <v>261</v>
      </c>
      <c r="B2313" s="276" t="s">
        <v>2821</v>
      </c>
      <c r="C2313" s="6">
        <v>1</v>
      </c>
      <c r="D2313" s="123" t="s">
        <v>2822</v>
      </c>
      <c r="E2313" s="296" t="s">
        <v>2823</v>
      </c>
      <c r="F2313" s="58">
        <v>4</v>
      </c>
      <c r="G2313" s="209">
        <v>412.55</v>
      </c>
      <c r="H2313" s="289">
        <v>412.55</v>
      </c>
      <c r="I2313" s="288">
        <f t="shared" si="59"/>
        <v>0</v>
      </c>
      <c r="J2313" s="270"/>
      <c r="K2313" s="265"/>
    </row>
    <row r="2314" spans="1:11">
      <c r="A2314" s="58">
        <f t="shared" si="57"/>
        <v>262</v>
      </c>
      <c r="B2314" s="276" t="s">
        <v>2824</v>
      </c>
      <c r="C2314" s="6">
        <v>1</v>
      </c>
      <c r="D2314" s="123" t="s">
        <v>2825</v>
      </c>
      <c r="E2314" s="276" t="s">
        <v>2826</v>
      </c>
      <c r="F2314" s="58">
        <v>5</v>
      </c>
      <c r="G2314" s="209">
        <v>5.72</v>
      </c>
      <c r="H2314" s="289">
        <v>5.72</v>
      </c>
      <c r="I2314" s="288">
        <f t="shared" si="59"/>
        <v>0</v>
      </c>
      <c r="J2314" s="270"/>
      <c r="K2314" s="265"/>
    </row>
    <row r="2315" spans="1:11">
      <c r="A2315" s="58">
        <f t="shared" si="57"/>
        <v>263</v>
      </c>
      <c r="B2315" s="276" t="s">
        <v>2827</v>
      </c>
      <c r="C2315" s="6">
        <v>3</v>
      </c>
      <c r="D2315" s="123" t="s">
        <v>2828</v>
      </c>
      <c r="E2315" s="276" t="s">
        <v>2829</v>
      </c>
      <c r="F2315" s="58">
        <v>5</v>
      </c>
      <c r="G2315" s="209">
        <v>270</v>
      </c>
      <c r="H2315" s="289">
        <v>270</v>
      </c>
      <c r="I2315" s="288">
        <f t="shared" si="59"/>
        <v>0</v>
      </c>
      <c r="J2315" s="270"/>
      <c r="K2315" s="265"/>
    </row>
    <row r="2316" spans="1:11" ht="24">
      <c r="A2316" s="58">
        <f t="shared" si="57"/>
        <v>264</v>
      </c>
      <c r="B2316" s="276" t="s">
        <v>2280</v>
      </c>
      <c r="C2316" s="6">
        <v>2</v>
      </c>
      <c r="D2316" s="123" t="s">
        <v>2830</v>
      </c>
      <c r="E2316" s="296" t="s">
        <v>2282</v>
      </c>
      <c r="F2316" s="58">
        <v>10</v>
      </c>
      <c r="G2316" s="209">
        <v>0</v>
      </c>
      <c r="H2316" s="289">
        <v>0</v>
      </c>
      <c r="I2316" s="288">
        <f t="shared" si="59"/>
        <v>0</v>
      </c>
      <c r="J2316" s="270"/>
      <c r="K2316" s="265"/>
    </row>
    <row r="2317" spans="1:11" ht="24">
      <c r="A2317" s="58">
        <f t="shared" si="57"/>
        <v>265</v>
      </c>
      <c r="B2317" s="276" t="s">
        <v>2280</v>
      </c>
      <c r="C2317" s="6">
        <v>1</v>
      </c>
      <c r="D2317" s="123" t="s">
        <v>2831</v>
      </c>
      <c r="E2317" s="296" t="s">
        <v>2282</v>
      </c>
      <c r="F2317" s="58">
        <v>10</v>
      </c>
      <c r="G2317" s="209">
        <v>0</v>
      </c>
      <c r="H2317" s="289">
        <v>0</v>
      </c>
      <c r="I2317" s="288">
        <f t="shared" si="59"/>
        <v>0</v>
      </c>
      <c r="J2317" s="270"/>
      <c r="K2317" s="265"/>
    </row>
    <row r="2318" spans="1:11">
      <c r="A2318" s="58">
        <f t="shared" si="57"/>
        <v>266</v>
      </c>
      <c r="B2318" s="276" t="s">
        <v>2832</v>
      </c>
      <c r="C2318" s="6">
        <v>1</v>
      </c>
      <c r="D2318" s="58" t="s">
        <v>2833</v>
      </c>
      <c r="E2318" s="276" t="s">
        <v>2258</v>
      </c>
      <c r="F2318" s="58">
        <f>100/20</f>
        <v>5</v>
      </c>
      <c r="G2318" s="209">
        <v>96.16</v>
      </c>
      <c r="H2318" s="289">
        <v>96.16</v>
      </c>
      <c r="I2318" s="288">
        <f t="shared" si="59"/>
        <v>0</v>
      </c>
      <c r="J2318" s="270"/>
      <c r="K2318" s="265"/>
    </row>
    <row r="2319" spans="1:11">
      <c r="A2319" s="58">
        <f t="shared" si="57"/>
        <v>267</v>
      </c>
      <c r="B2319" s="276" t="s">
        <v>2834</v>
      </c>
      <c r="C2319" s="58">
        <v>1</v>
      </c>
      <c r="D2319" s="123" t="s">
        <v>2835</v>
      </c>
      <c r="E2319" s="276" t="s">
        <v>2258</v>
      </c>
      <c r="F2319" s="58">
        <v>5</v>
      </c>
      <c r="G2319" s="135">
        <v>192.31</v>
      </c>
      <c r="H2319" s="288">
        <v>192.31</v>
      </c>
      <c r="I2319" s="288">
        <f t="shared" si="59"/>
        <v>0</v>
      </c>
      <c r="J2319" s="270" t="s">
        <v>2836</v>
      </c>
      <c r="K2319" s="265" t="s">
        <v>2836</v>
      </c>
    </row>
    <row r="2320" spans="1:11" s="1" customFormat="1" ht="96">
      <c r="A2320" s="423" t="s">
        <v>5</v>
      </c>
      <c r="B2320" s="194" t="s">
        <v>155</v>
      </c>
      <c r="C2320" s="194" t="s">
        <v>156</v>
      </c>
      <c r="D2320" s="194" t="s">
        <v>8</v>
      </c>
      <c r="E2320" s="194" t="s">
        <v>157</v>
      </c>
      <c r="F2320" s="194" t="s">
        <v>158</v>
      </c>
      <c r="G2320" s="194" t="s">
        <v>10</v>
      </c>
      <c r="H2320" s="194" t="s">
        <v>159</v>
      </c>
      <c r="I2320" s="194" t="s">
        <v>160</v>
      </c>
      <c r="J2320" s="194" t="s">
        <v>161</v>
      </c>
      <c r="K2320" s="195" t="s">
        <v>14</v>
      </c>
    </row>
    <row r="2321" spans="1:11">
      <c r="A2321" s="58">
        <f>+A2319+1</f>
        <v>268</v>
      </c>
      <c r="B2321" s="276" t="s">
        <v>2837</v>
      </c>
      <c r="C2321" s="58">
        <v>1</v>
      </c>
      <c r="D2321" s="123" t="s">
        <v>2838</v>
      </c>
      <c r="E2321" s="276" t="s">
        <v>2258</v>
      </c>
      <c r="F2321" s="58">
        <f>100/20</f>
        <v>5</v>
      </c>
      <c r="G2321" s="135">
        <v>96.71</v>
      </c>
      <c r="H2321" s="288">
        <v>96.71</v>
      </c>
      <c r="I2321" s="288">
        <f t="shared" ref="I2321:I2350" si="60">+G2321-H2321</f>
        <v>0</v>
      </c>
      <c r="J2321" s="270"/>
      <c r="K2321" s="265"/>
    </row>
    <row r="2322" spans="1:11">
      <c r="A2322" s="58">
        <f t="shared" si="57"/>
        <v>269</v>
      </c>
      <c r="B2322" s="276" t="s">
        <v>2839</v>
      </c>
      <c r="C2322" s="58">
        <v>10</v>
      </c>
      <c r="D2322" s="123" t="s">
        <v>2840</v>
      </c>
      <c r="E2322" s="276" t="s">
        <v>2258</v>
      </c>
      <c r="F2322" s="58">
        <f>100/20</f>
        <v>5</v>
      </c>
      <c r="G2322" s="135">
        <v>104.89</v>
      </c>
      <c r="H2322" s="288">
        <v>104.89</v>
      </c>
      <c r="I2322" s="288">
        <f t="shared" si="60"/>
        <v>0</v>
      </c>
      <c r="J2322" s="270"/>
      <c r="K2322" s="265"/>
    </row>
    <row r="2323" spans="1:11">
      <c r="A2323" s="58">
        <f t="shared" ref="A2323:A2388" si="61">+A2322+1</f>
        <v>270</v>
      </c>
      <c r="B2323" s="276" t="s">
        <v>2841</v>
      </c>
      <c r="C2323" s="58">
        <v>1</v>
      </c>
      <c r="D2323" s="123" t="s">
        <v>2842</v>
      </c>
      <c r="E2323" s="282" t="s">
        <v>2843</v>
      </c>
      <c r="F2323" s="58">
        <f>100/20</f>
        <v>5</v>
      </c>
      <c r="G2323" s="135">
        <v>25</v>
      </c>
      <c r="H2323" s="288">
        <v>25</v>
      </c>
      <c r="I2323" s="288">
        <f t="shared" si="60"/>
        <v>0</v>
      </c>
      <c r="J2323" s="270"/>
      <c r="K2323" s="265"/>
    </row>
    <row r="2324" spans="1:11">
      <c r="A2324" s="58">
        <f t="shared" si="61"/>
        <v>271</v>
      </c>
      <c r="B2324" s="276" t="s">
        <v>2844</v>
      </c>
      <c r="C2324" s="58">
        <v>1</v>
      </c>
      <c r="D2324" s="123" t="s">
        <v>2845</v>
      </c>
      <c r="E2324" s="276" t="s">
        <v>2258</v>
      </c>
      <c r="F2324" s="58">
        <v>5</v>
      </c>
      <c r="G2324" s="135">
        <v>269.27999999999997</v>
      </c>
      <c r="H2324" s="288">
        <v>269.27999999999997</v>
      </c>
      <c r="I2324" s="288">
        <f t="shared" si="60"/>
        <v>0</v>
      </c>
      <c r="J2324" s="269"/>
      <c r="K2324" s="107"/>
    </row>
    <row r="2325" spans="1:11">
      <c r="A2325" s="58">
        <f t="shared" si="61"/>
        <v>272</v>
      </c>
      <c r="B2325" s="276" t="s">
        <v>2846</v>
      </c>
      <c r="C2325" s="58">
        <v>1</v>
      </c>
      <c r="D2325" s="123" t="s">
        <v>2847</v>
      </c>
      <c r="E2325" s="276" t="s">
        <v>2848</v>
      </c>
      <c r="F2325" s="58">
        <f t="shared" ref="F2325:F2333" si="62">100/20</f>
        <v>5</v>
      </c>
      <c r="G2325" s="135">
        <v>0</v>
      </c>
      <c r="H2325" s="288">
        <v>0</v>
      </c>
      <c r="I2325" s="288">
        <f t="shared" si="60"/>
        <v>0</v>
      </c>
      <c r="J2325" s="270"/>
      <c r="K2325" s="265"/>
    </row>
    <row r="2326" spans="1:11">
      <c r="A2326" s="58">
        <f t="shared" si="61"/>
        <v>273</v>
      </c>
      <c r="B2326" s="276" t="s">
        <v>2849</v>
      </c>
      <c r="C2326" s="58">
        <v>7</v>
      </c>
      <c r="D2326" s="123" t="s">
        <v>2850</v>
      </c>
      <c r="E2326" s="276" t="s">
        <v>2659</v>
      </c>
      <c r="F2326" s="58">
        <f t="shared" si="62"/>
        <v>5</v>
      </c>
      <c r="G2326" s="135">
        <v>76.7</v>
      </c>
      <c r="H2326" s="288">
        <v>76.7</v>
      </c>
      <c r="I2326" s="288">
        <f t="shared" si="60"/>
        <v>0</v>
      </c>
      <c r="J2326" s="270"/>
      <c r="K2326" s="265"/>
    </row>
    <row r="2327" spans="1:11">
      <c r="A2327" s="58">
        <f t="shared" si="61"/>
        <v>274</v>
      </c>
      <c r="B2327" s="276" t="s">
        <v>2851</v>
      </c>
      <c r="C2327" s="58">
        <v>1</v>
      </c>
      <c r="D2327" s="123" t="s">
        <v>2852</v>
      </c>
      <c r="E2327" s="276" t="s">
        <v>2853</v>
      </c>
      <c r="F2327" s="58">
        <f t="shared" si="62"/>
        <v>5</v>
      </c>
      <c r="G2327" s="135">
        <v>206</v>
      </c>
      <c r="H2327" s="288">
        <v>206</v>
      </c>
      <c r="I2327" s="288">
        <f t="shared" si="60"/>
        <v>0</v>
      </c>
      <c r="J2327" s="270"/>
      <c r="K2327" s="265"/>
    </row>
    <row r="2328" spans="1:11">
      <c r="A2328" s="58">
        <f t="shared" si="61"/>
        <v>275</v>
      </c>
      <c r="B2328" s="276" t="s">
        <v>2854</v>
      </c>
      <c r="C2328" s="58">
        <v>1</v>
      </c>
      <c r="D2328" s="123" t="s">
        <v>2855</v>
      </c>
      <c r="E2328" s="276" t="s">
        <v>2258</v>
      </c>
      <c r="F2328" s="58">
        <f t="shared" si="62"/>
        <v>5</v>
      </c>
      <c r="G2328" s="135">
        <v>415.34</v>
      </c>
      <c r="H2328" s="288">
        <v>415.34</v>
      </c>
      <c r="I2328" s="288">
        <f t="shared" si="60"/>
        <v>0</v>
      </c>
      <c r="J2328" s="270"/>
      <c r="K2328" s="265"/>
    </row>
    <row r="2329" spans="1:11">
      <c r="A2329" s="58">
        <f t="shared" si="61"/>
        <v>276</v>
      </c>
      <c r="B2329" s="276" t="s">
        <v>2856</v>
      </c>
      <c r="C2329" s="58">
        <v>56</v>
      </c>
      <c r="D2329" s="160" t="s">
        <v>2857</v>
      </c>
      <c r="E2329" s="297" t="s">
        <v>2858</v>
      </c>
      <c r="F2329" s="58">
        <f t="shared" si="62"/>
        <v>5</v>
      </c>
      <c r="G2329" s="135">
        <v>267.08</v>
      </c>
      <c r="H2329" s="288">
        <v>267.08</v>
      </c>
      <c r="I2329" s="288">
        <f t="shared" si="60"/>
        <v>0</v>
      </c>
      <c r="J2329" s="270"/>
      <c r="K2329" s="265"/>
    </row>
    <row r="2330" spans="1:11">
      <c r="A2330" s="58">
        <f t="shared" si="61"/>
        <v>277</v>
      </c>
      <c r="B2330" s="276" t="s">
        <v>2859</v>
      </c>
      <c r="C2330" s="6">
        <v>1</v>
      </c>
      <c r="D2330" s="58" t="s">
        <v>2860</v>
      </c>
      <c r="E2330" s="276" t="s">
        <v>2258</v>
      </c>
      <c r="F2330" s="58">
        <f t="shared" si="62"/>
        <v>5</v>
      </c>
      <c r="G2330" s="209">
        <v>291.61</v>
      </c>
      <c r="H2330" s="289">
        <v>291.61</v>
      </c>
      <c r="I2330" s="288">
        <f t="shared" si="60"/>
        <v>0</v>
      </c>
      <c r="J2330" s="270"/>
      <c r="K2330" s="265"/>
    </row>
    <row r="2331" spans="1:11">
      <c r="A2331" s="58">
        <f t="shared" si="61"/>
        <v>278</v>
      </c>
      <c r="B2331" s="276" t="s">
        <v>2861</v>
      </c>
      <c r="C2331" s="58">
        <v>1</v>
      </c>
      <c r="D2331" s="123" t="s">
        <v>2862</v>
      </c>
      <c r="E2331" s="276" t="s">
        <v>2258</v>
      </c>
      <c r="F2331" s="58">
        <f t="shared" si="62"/>
        <v>5</v>
      </c>
      <c r="G2331" s="135">
        <v>0</v>
      </c>
      <c r="H2331" s="288">
        <v>0</v>
      </c>
      <c r="I2331" s="288">
        <f t="shared" si="60"/>
        <v>0</v>
      </c>
      <c r="J2331" s="270"/>
      <c r="K2331" s="265"/>
    </row>
    <row r="2332" spans="1:11">
      <c r="A2332" s="58">
        <f t="shared" si="61"/>
        <v>279</v>
      </c>
      <c r="B2332" s="276" t="s">
        <v>2863</v>
      </c>
      <c r="C2332" s="58">
        <v>1</v>
      </c>
      <c r="D2332" s="123" t="s">
        <v>2864</v>
      </c>
      <c r="E2332" s="282" t="s">
        <v>2865</v>
      </c>
      <c r="F2332" s="58">
        <f t="shared" si="62"/>
        <v>5</v>
      </c>
      <c r="G2332" s="135">
        <v>307.7</v>
      </c>
      <c r="H2332" s="288">
        <v>307.7</v>
      </c>
      <c r="I2332" s="288">
        <f t="shared" si="60"/>
        <v>0</v>
      </c>
      <c r="J2332" s="270"/>
      <c r="K2332" s="265"/>
    </row>
    <row r="2333" spans="1:11">
      <c r="A2333" s="58">
        <f t="shared" si="61"/>
        <v>280</v>
      </c>
      <c r="B2333" s="276" t="s">
        <v>2866</v>
      </c>
      <c r="C2333" s="58">
        <v>1</v>
      </c>
      <c r="D2333" s="123" t="s">
        <v>2867</v>
      </c>
      <c r="E2333" s="282" t="s">
        <v>2868</v>
      </c>
      <c r="F2333" s="58">
        <f t="shared" si="62"/>
        <v>5</v>
      </c>
      <c r="G2333" s="135">
        <v>288.47000000000003</v>
      </c>
      <c r="H2333" s="288">
        <v>288.47000000000003</v>
      </c>
      <c r="I2333" s="288">
        <f t="shared" si="60"/>
        <v>0</v>
      </c>
      <c r="J2333" s="270"/>
      <c r="K2333" s="265"/>
    </row>
    <row r="2334" spans="1:11">
      <c r="A2334" s="58">
        <f t="shared" si="61"/>
        <v>281</v>
      </c>
      <c r="B2334" s="276" t="s">
        <v>2869</v>
      </c>
      <c r="C2334" s="58">
        <v>1</v>
      </c>
      <c r="D2334" s="123" t="s">
        <v>2870</v>
      </c>
      <c r="E2334" s="276" t="s">
        <v>2258</v>
      </c>
      <c r="F2334" s="58">
        <v>5</v>
      </c>
      <c r="G2334" s="135">
        <v>250.08</v>
      </c>
      <c r="H2334" s="288">
        <v>250.08</v>
      </c>
      <c r="I2334" s="288">
        <f t="shared" si="60"/>
        <v>0</v>
      </c>
      <c r="J2334" s="270"/>
      <c r="K2334" s="265"/>
    </row>
    <row r="2335" spans="1:11">
      <c r="A2335" s="58">
        <f t="shared" si="61"/>
        <v>282</v>
      </c>
      <c r="B2335" s="276" t="s">
        <v>2871</v>
      </c>
      <c r="C2335" s="58">
        <v>1</v>
      </c>
      <c r="D2335" s="123" t="s">
        <v>2872</v>
      </c>
      <c r="E2335" s="276" t="s">
        <v>2245</v>
      </c>
      <c r="F2335" s="58">
        <f t="shared" ref="F2335:F2344" si="63">100/20</f>
        <v>5</v>
      </c>
      <c r="G2335" s="135">
        <v>269.32</v>
      </c>
      <c r="H2335" s="288">
        <v>269.32</v>
      </c>
      <c r="I2335" s="288">
        <f t="shared" si="60"/>
        <v>0</v>
      </c>
      <c r="J2335" s="270"/>
      <c r="K2335" s="265"/>
    </row>
    <row r="2336" spans="1:11">
      <c r="A2336" s="58">
        <f t="shared" si="61"/>
        <v>283</v>
      </c>
      <c r="B2336" s="276" t="s">
        <v>2873</v>
      </c>
      <c r="C2336" s="58">
        <v>1</v>
      </c>
      <c r="D2336" s="123" t="s">
        <v>2874</v>
      </c>
      <c r="E2336" s="276" t="s">
        <v>2245</v>
      </c>
      <c r="F2336" s="58">
        <f t="shared" si="63"/>
        <v>5</v>
      </c>
      <c r="G2336" s="135">
        <v>36.43</v>
      </c>
      <c r="H2336" s="288">
        <v>36.43</v>
      </c>
      <c r="I2336" s="288">
        <f t="shared" si="60"/>
        <v>0</v>
      </c>
      <c r="J2336" s="270"/>
      <c r="K2336" s="265"/>
    </row>
    <row r="2337" spans="1:11">
      <c r="A2337" s="58">
        <f t="shared" si="61"/>
        <v>284</v>
      </c>
      <c r="B2337" s="276" t="s">
        <v>2873</v>
      </c>
      <c r="C2337" s="58">
        <v>1</v>
      </c>
      <c r="D2337" s="123" t="s">
        <v>2875</v>
      </c>
      <c r="E2337" s="276" t="s">
        <v>2258</v>
      </c>
      <c r="F2337" s="58">
        <f t="shared" si="63"/>
        <v>5</v>
      </c>
      <c r="G2337" s="135">
        <v>36.43</v>
      </c>
      <c r="H2337" s="288">
        <v>36.43</v>
      </c>
      <c r="I2337" s="288">
        <f t="shared" si="60"/>
        <v>0</v>
      </c>
      <c r="J2337" s="270"/>
      <c r="K2337" s="265"/>
    </row>
    <row r="2338" spans="1:11">
      <c r="A2338" s="58">
        <f t="shared" si="61"/>
        <v>285</v>
      </c>
      <c r="B2338" s="276" t="s">
        <v>2873</v>
      </c>
      <c r="C2338" s="58">
        <v>1</v>
      </c>
      <c r="D2338" s="123" t="s">
        <v>2876</v>
      </c>
      <c r="E2338" s="276" t="s">
        <v>2258</v>
      </c>
      <c r="F2338" s="58">
        <f t="shared" si="63"/>
        <v>5</v>
      </c>
      <c r="G2338" s="135">
        <v>36.43</v>
      </c>
      <c r="H2338" s="288">
        <v>36.43</v>
      </c>
      <c r="I2338" s="288">
        <f t="shared" si="60"/>
        <v>0</v>
      </c>
      <c r="J2338" s="270"/>
      <c r="K2338" s="265"/>
    </row>
    <row r="2339" spans="1:11">
      <c r="A2339" s="58">
        <f t="shared" si="61"/>
        <v>286</v>
      </c>
      <c r="B2339" s="276" t="s">
        <v>2877</v>
      </c>
      <c r="C2339" s="6">
        <v>1</v>
      </c>
      <c r="D2339" s="58" t="s">
        <v>2878</v>
      </c>
      <c r="E2339" s="276" t="s">
        <v>2258</v>
      </c>
      <c r="F2339" s="58">
        <f t="shared" si="63"/>
        <v>5</v>
      </c>
      <c r="G2339" s="209">
        <v>269.27999999999997</v>
      </c>
      <c r="H2339" s="289">
        <v>269.27999999999997</v>
      </c>
      <c r="I2339" s="288">
        <f t="shared" si="60"/>
        <v>0</v>
      </c>
      <c r="J2339" s="270"/>
      <c r="K2339" s="265"/>
    </row>
    <row r="2340" spans="1:11">
      <c r="A2340" s="58">
        <f t="shared" si="61"/>
        <v>287</v>
      </c>
      <c r="B2340" s="276" t="s">
        <v>2879</v>
      </c>
      <c r="C2340" s="6">
        <v>1</v>
      </c>
      <c r="D2340" s="58" t="s">
        <v>2880</v>
      </c>
      <c r="E2340" s="276" t="s">
        <v>2258</v>
      </c>
      <c r="F2340" s="58">
        <f t="shared" si="63"/>
        <v>5</v>
      </c>
      <c r="G2340" s="209">
        <v>288.56</v>
      </c>
      <c r="H2340" s="289">
        <v>288.56</v>
      </c>
      <c r="I2340" s="288">
        <f t="shared" si="60"/>
        <v>0</v>
      </c>
      <c r="J2340" s="270"/>
      <c r="K2340" s="265"/>
    </row>
    <row r="2341" spans="1:11">
      <c r="A2341" s="58">
        <f t="shared" si="61"/>
        <v>288</v>
      </c>
      <c r="B2341" s="276" t="s">
        <v>2881</v>
      </c>
      <c r="C2341" s="58">
        <v>1</v>
      </c>
      <c r="D2341" s="123" t="s">
        <v>2882</v>
      </c>
      <c r="E2341" s="276" t="s">
        <v>2258</v>
      </c>
      <c r="F2341" s="58">
        <f t="shared" si="63"/>
        <v>5</v>
      </c>
      <c r="G2341" s="135">
        <v>269.32</v>
      </c>
      <c r="H2341" s="288">
        <v>269.32</v>
      </c>
      <c r="I2341" s="288">
        <f t="shared" si="60"/>
        <v>0</v>
      </c>
      <c r="J2341" s="270"/>
      <c r="K2341" s="265"/>
    </row>
    <row r="2342" spans="1:11">
      <c r="A2342" s="58">
        <f t="shared" si="61"/>
        <v>289</v>
      </c>
      <c r="B2342" s="276" t="s">
        <v>2881</v>
      </c>
      <c r="C2342" s="58">
        <v>1</v>
      </c>
      <c r="D2342" s="123" t="s">
        <v>2883</v>
      </c>
      <c r="E2342" s="276" t="s">
        <v>2258</v>
      </c>
      <c r="F2342" s="58">
        <f t="shared" si="63"/>
        <v>5</v>
      </c>
      <c r="G2342" s="135">
        <v>269.32</v>
      </c>
      <c r="H2342" s="288">
        <v>269.32</v>
      </c>
      <c r="I2342" s="288">
        <f t="shared" si="60"/>
        <v>0</v>
      </c>
      <c r="J2342" s="270"/>
      <c r="K2342" s="265"/>
    </row>
    <row r="2343" spans="1:11">
      <c r="A2343" s="58">
        <f t="shared" si="61"/>
        <v>290</v>
      </c>
      <c r="B2343" s="276" t="s">
        <v>2881</v>
      </c>
      <c r="C2343" s="58">
        <v>1</v>
      </c>
      <c r="D2343" s="123" t="s">
        <v>2884</v>
      </c>
      <c r="E2343" s="276" t="s">
        <v>2258</v>
      </c>
      <c r="F2343" s="58">
        <f t="shared" si="63"/>
        <v>5</v>
      </c>
      <c r="G2343" s="135">
        <v>269.32</v>
      </c>
      <c r="H2343" s="288">
        <v>269.32</v>
      </c>
      <c r="I2343" s="288">
        <f t="shared" si="60"/>
        <v>0</v>
      </c>
      <c r="J2343" s="270"/>
      <c r="K2343" s="265"/>
    </row>
    <row r="2344" spans="1:11">
      <c r="A2344" s="58">
        <f t="shared" si="61"/>
        <v>291</v>
      </c>
      <c r="B2344" s="276" t="s">
        <v>2885</v>
      </c>
      <c r="C2344" s="58">
        <v>1</v>
      </c>
      <c r="D2344" s="123" t="s">
        <v>2886</v>
      </c>
      <c r="E2344" s="276" t="s">
        <v>2258</v>
      </c>
      <c r="F2344" s="58">
        <f t="shared" si="63"/>
        <v>5</v>
      </c>
      <c r="G2344" s="135">
        <v>83.05</v>
      </c>
      <c r="H2344" s="288">
        <v>83.05</v>
      </c>
      <c r="I2344" s="288">
        <f t="shared" si="60"/>
        <v>0</v>
      </c>
      <c r="J2344" s="270"/>
      <c r="K2344" s="265"/>
    </row>
    <row r="2345" spans="1:11">
      <c r="A2345" s="58">
        <f t="shared" si="61"/>
        <v>292</v>
      </c>
      <c r="B2345" s="276" t="s">
        <v>2887</v>
      </c>
      <c r="C2345" s="58">
        <v>1</v>
      </c>
      <c r="D2345" s="123" t="s">
        <v>2888</v>
      </c>
      <c r="E2345" s="276" t="s">
        <v>2258</v>
      </c>
      <c r="F2345" s="58">
        <v>5</v>
      </c>
      <c r="G2345" s="135">
        <v>184.65</v>
      </c>
      <c r="H2345" s="288">
        <v>184.65</v>
      </c>
      <c r="I2345" s="288">
        <f t="shared" si="60"/>
        <v>0</v>
      </c>
      <c r="J2345" s="270"/>
      <c r="K2345" s="265"/>
    </row>
    <row r="2346" spans="1:11">
      <c r="A2346" s="58">
        <f t="shared" si="61"/>
        <v>293</v>
      </c>
      <c r="B2346" s="276" t="s">
        <v>2889</v>
      </c>
      <c r="C2346" s="6">
        <v>1</v>
      </c>
      <c r="D2346" s="123" t="s">
        <v>2890</v>
      </c>
      <c r="E2346" s="277" t="s">
        <v>2891</v>
      </c>
      <c r="F2346" s="58">
        <v>10</v>
      </c>
      <c r="G2346" s="209">
        <v>399.6</v>
      </c>
      <c r="H2346" s="289">
        <v>313.22000000000003</v>
      </c>
      <c r="I2346" s="288">
        <f t="shared" si="60"/>
        <v>86.38</v>
      </c>
      <c r="J2346" s="270"/>
      <c r="K2346" s="265"/>
    </row>
    <row r="2347" spans="1:11">
      <c r="A2347" s="58">
        <f t="shared" si="61"/>
        <v>294</v>
      </c>
      <c r="B2347" s="276" t="s">
        <v>2892</v>
      </c>
      <c r="C2347" s="6">
        <v>2</v>
      </c>
      <c r="D2347" s="123" t="s">
        <v>2893</v>
      </c>
      <c r="E2347" s="277" t="s">
        <v>2894</v>
      </c>
      <c r="F2347" s="58">
        <v>5</v>
      </c>
      <c r="G2347" s="209">
        <v>460</v>
      </c>
      <c r="H2347" s="289">
        <v>460</v>
      </c>
      <c r="I2347" s="288">
        <f t="shared" si="60"/>
        <v>0</v>
      </c>
      <c r="J2347" s="270"/>
      <c r="K2347" s="265"/>
    </row>
    <row r="2348" spans="1:11">
      <c r="A2348" s="58">
        <f t="shared" si="61"/>
        <v>295</v>
      </c>
      <c r="B2348" s="276" t="s">
        <v>2895</v>
      </c>
      <c r="C2348" s="6">
        <v>1</v>
      </c>
      <c r="D2348" s="123" t="s">
        <v>2896</v>
      </c>
      <c r="E2348" s="277" t="s">
        <v>2897</v>
      </c>
      <c r="F2348" s="58">
        <v>5</v>
      </c>
      <c r="G2348" s="209">
        <v>399.6</v>
      </c>
      <c r="H2348" s="289">
        <v>399.6</v>
      </c>
      <c r="I2348" s="288">
        <f t="shared" si="60"/>
        <v>0</v>
      </c>
      <c r="J2348" s="270"/>
      <c r="K2348" s="265"/>
    </row>
    <row r="2349" spans="1:11">
      <c r="A2349" s="58">
        <f t="shared" si="61"/>
        <v>296</v>
      </c>
      <c r="B2349" s="276" t="s">
        <v>2898</v>
      </c>
      <c r="C2349" s="6">
        <v>2</v>
      </c>
      <c r="D2349" s="123" t="s">
        <v>2899</v>
      </c>
      <c r="E2349" s="277" t="s">
        <v>2900</v>
      </c>
      <c r="F2349" s="58">
        <v>5</v>
      </c>
      <c r="G2349" s="209">
        <v>455</v>
      </c>
      <c r="H2349" s="289">
        <v>455</v>
      </c>
      <c r="I2349" s="288">
        <f t="shared" si="60"/>
        <v>0</v>
      </c>
      <c r="J2349" s="270"/>
      <c r="K2349" s="265"/>
    </row>
    <row r="2350" spans="1:11" ht="22.5">
      <c r="A2350" s="58">
        <f t="shared" si="61"/>
        <v>297</v>
      </c>
      <c r="B2350" s="276" t="s">
        <v>2901</v>
      </c>
      <c r="C2350" s="6">
        <v>1</v>
      </c>
      <c r="D2350" s="123" t="s">
        <v>2902</v>
      </c>
      <c r="E2350" s="277" t="s">
        <v>2903</v>
      </c>
      <c r="F2350" s="58">
        <v>5</v>
      </c>
      <c r="G2350" s="209">
        <v>1759.24</v>
      </c>
      <c r="H2350" s="289">
        <v>1759.24</v>
      </c>
      <c r="I2350" s="288">
        <f t="shared" si="60"/>
        <v>0</v>
      </c>
      <c r="J2350" s="270"/>
      <c r="K2350" s="265"/>
    </row>
    <row r="2351" spans="1:11" s="1" customFormat="1" ht="96">
      <c r="A2351" s="423" t="s">
        <v>5</v>
      </c>
      <c r="B2351" s="194" t="s">
        <v>155</v>
      </c>
      <c r="C2351" s="194" t="s">
        <v>156</v>
      </c>
      <c r="D2351" s="194" t="s">
        <v>8</v>
      </c>
      <c r="E2351" s="194" t="s">
        <v>157</v>
      </c>
      <c r="F2351" s="194" t="s">
        <v>158</v>
      </c>
      <c r="G2351" s="194" t="s">
        <v>10</v>
      </c>
      <c r="H2351" s="194" t="s">
        <v>159</v>
      </c>
      <c r="I2351" s="194" t="s">
        <v>160</v>
      </c>
      <c r="J2351" s="194" t="s">
        <v>161</v>
      </c>
      <c r="K2351" s="195" t="s">
        <v>14</v>
      </c>
    </row>
    <row r="2352" spans="1:11" ht="22.5">
      <c r="A2352" s="58">
        <f>+A2350+1</f>
        <v>298</v>
      </c>
      <c r="B2352" s="276" t="s">
        <v>2904</v>
      </c>
      <c r="C2352" s="6">
        <v>1</v>
      </c>
      <c r="D2352" s="123" t="s">
        <v>2905</v>
      </c>
      <c r="E2352" s="277" t="s">
        <v>2906</v>
      </c>
      <c r="F2352" s="58">
        <v>10</v>
      </c>
      <c r="G2352" s="209">
        <v>3422</v>
      </c>
      <c r="H2352" s="289">
        <v>2509.7800000000002</v>
      </c>
      <c r="I2352" s="288">
        <f t="shared" ref="I2352:I2380" si="64">+G2352-H2352</f>
        <v>912.2199999999998</v>
      </c>
      <c r="J2352" s="270"/>
      <c r="K2352" s="265"/>
    </row>
    <row r="2353" spans="1:11">
      <c r="A2353" s="58">
        <f t="shared" si="61"/>
        <v>299</v>
      </c>
      <c r="B2353" s="276" t="s">
        <v>2907</v>
      </c>
      <c r="C2353" s="58">
        <v>1</v>
      </c>
      <c r="D2353" s="123" t="s">
        <v>2908</v>
      </c>
      <c r="E2353" s="276" t="s">
        <v>2258</v>
      </c>
      <c r="F2353" s="58">
        <v>5</v>
      </c>
      <c r="G2353" s="135">
        <v>184.65</v>
      </c>
      <c r="H2353" s="288">
        <v>184.65</v>
      </c>
      <c r="I2353" s="288">
        <f t="shared" si="64"/>
        <v>0</v>
      </c>
      <c r="J2353" s="270"/>
      <c r="K2353" s="265"/>
    </row>
    <row r="2354" spans="1:11">
      <c r="A2354" s="58">
        <f t="shared" si="61"/>
        <v>300</v>
      </c>
      <c r="B2354" s="276" t="s">
        <v>2909</v>
      </c>
      <c r="C2354" s="58">
        <v>1</v>
      </c>
      <c r="D2354" s="160" t="s">
        <v>2910</v>
      </c>
      <c r="E2354" s="276" t="s">
        <v>2911</v>
      </c>
      <c r="F2354" s="58">
        <v>5</v>
      </c>
      <c r="G2354" s="135">
        <v>570</v>
      </c>
      <c r="H2354" s="288">
        <v>570</v>
      </c>
      <c r="I2354" s="288">
        <f t="shared" si="64"/>
        <v>0</v>
      </c>
      <c r="J2354" s="270"/>
      <c r="K2354" s="265"/>
    </row>
    <row r="2355" spans="1:11">
      <c r="A2355" s="58">
        <f t="shared" si="61"/>
        <v>301</v>
      </c>
      <c r="B2355" s="276" t="s">
        <v>2912</v>
      </c>
      <c r="C2355" s="6">
        <v>1</v>
      </c>
      <c r="D2355" s="58" t="s">
        <v>2913</v>
      </c>
      <c r="E2355" s="276" t="s">
        <v>2258</v>
      </c>
      <c r="F2355" s="58">
        <f>100/20</f>
        <v>5</v>
      </c>
      <c r="G2355" s="209">
        <v>192.31</v>
      </c>
      <c r="H2355" s="289">
        <v>192.31</v>
      </c>
      <c r="I2355" s="288">
        <f t="shared" si="64"/>
        <v>0</v>
      </c>
      <c r="J2355" s="270"/>
      <c r="K2355" s="265"/>
    </row>
    <row r="2356" spans="1:11">
      <c r="A2356" s="58">
        <f t="shared" si="61"/>
        <v>302</v>
      </c>
      <c r="B2356" s="276" t="s">
        <v>2914</v>
      </c>
      <c r="C2356" s="58">
        <v>1</v>
      </c>
      <c r="D2356" s="123" t="s">
        <v>2915</v>
      </c>
      <c r="E2356" s="276" t="s">
        <v>2916</v>
      </c>
      <c r="F2356" s="58">
        <v>5</v>
      </c>
      <c r="G2356" s="135">
        <v>430</v>
      </c>
      <c r="H2356" s="288">
        <v>430</v>
      </c>
      <c r="I2356" s="288">
        <f t="shared" si="64"/>
        <v>0</v>
      </c>
      <c r="J2356" s="269"/>
      <c r="K2356" s="107"/>
    </row>
    <row r="2357" spans="1:11">
      <c r="A2357" s="58">
        <f t="shared" si="61"/>
        <v>303</v>
      </c>
      <c r="B2357" s="276" t="s">
        <v>2383</v>
      </c>
      <c r="C2357" s="58">
        <v>2</v>
      </c>
      <c r="D2357" s="123" t="s">
        <v>2917</v>
      </c>
      <c r="E2357" s="276" t="s">
        <v>2258</v>
      </c>
      <c r="F2357" s="58">
        <f t="shared" ref="F2357:F2363" si="65">100/20</f>
        <v>5</v>
      </c>
      <c r="G2357" s="135">
        <v>0</v>
      </c>
      <c r="H2357" s="288">
        <v>0</v>
      </c>
      <c r="I2357" s="288">
        <f t="shared" si="64"/>
        <v>0</v>
      </c>
      <c r="J2357" s="270"/>
      <c r="K2357" s="265"/>
    </row>
    <row r="2358" spans="1:11">
      <c r="A2358" s="58">
        <f t="shared" si="61"/>
        <v>304</v>
      </c>
      <c r="B2358" s="276" t="s">
        <v>2918</v>
      </c>
      <c r="C2358" s="58">
        <v>8</v>
      </c>
      <c r="D2358" s="123" t="s">
        <v>2919</v>
      </c>
      <c r="E2358" s="276" t="s">
        <v>2258</v>
      </c>
      <c r="F2358" s="58">
        <f t="shared" si="65"/>
        <v>5</v>
      </c>
      <c r="G2358" s="135">
        <v>138.41999999999999</v>
      </c>
      <c r="H2358" s="288">
        <v>138.41999999999999</v>
      </c>
      <c r="I2358" s="288">
        <f t="shared" si="64"/>
        <v>0</v>
      </c>
      <c r="J2358" s="270"/>
      <c r="K2358" s="265"/>
    </row>
    <row r="2359" spans="1:11">
      <c r="A2359" s="58">
        <f t="shared" si="61"/>
        <v>305</v>
      </c>
      <c r="B2359" s="276" t="s">
        <v>2920</v>
      </c>
      <c r="C2359" s="58">
        <v>11</v>
      </c>
      <c r="D2359" s="123" t="s">
        <v>2921</v>
      </c>
      <c r="E2359" s="276" t="s">
        <v>2258</v>
      </c>
      <c r="F2359" s="58">
        <f t="shared" si="65"/>
        <v>5</v>
      </c>
      <c r="G2359" s="135">
        <v>110.74</v>
      </c>
      <c r="H2359" s="288">
        <v>110.74</v>
      </c>
      <c r="I2359" s="288">
        <f t="shared" si="64"/>
        <v>0</v>
      </c>
      <c r="J2359" s="270"/>
      <c r="K2359" s="265"/>
    </row>
    <row r="2360" spans="1:11">
      <c r="A2360" s="58">
        <f t="shared" si="61"/>
        <v>306</v>
      </c>
      <c r="B2360" s="276" t="s">
        <v>2922</v>
      </c>
      <c r="C2360" s="58">
        <v>1</v>
      </c>
      <c r="D2360" s="123" t="s">
        <v>2923</v>
      </c>
      <c r="E2360" s="276" t="s">
        <v>2924</v>
      </c>
      <c r="F2360" s="58">
        <f t="shared" si="65"/>
        <v>5</v>
      </c>
      <c r="G2360" s="135">
        <v>0</v>
      </c>
      <c r="H2360" s="288">
        <v>0</v>
      </c>
      <c r="I2360" s="288">
        <f t="shared" si="64"/>
        <v>0</v>
      </c>
      <c r="J2360" s="270"/>
      <c r="K2360" s="265"/>
    </row>
    <row r="2361" spans="1:11">
      <c r="A2361" s="58">
        <f t="shared" si="61"/>
        <v>307</v>
      </c>
      <c r="B2361" s="276" t="s">
        <v>2925</v>
      </c>
      <c r="C2361" s="58">
        <v>1</v>
      </c>
      <c r="D2361" s="123" t="s">
        <v>2926</v>
      </c>
      <c r="E2361" s="276" t="s">
        <v>2924</v>
      </c>
      <c r="F2361" s="58">
        <f t="shared" si="65"/>
        <v>5</v>
      </c>
      <c r="G2361" s="135">
        <v>0</v>
      </c>
      <c r="H2361" s="288">
        <v>0</v>
      </c>
      <c r="I2361" s="288">
        <f t="shared" si="64"/>
        <v>0</v>
      </c>
      <c r="J2361" s="270"/>
      <c r="K2361" s="265"/>
    </row>
    <row r="2362" spans="1:11">
      <c r="A2362" s="58">
        <f t="shared" si="61"/>
        <v>308</v>
      </c>
      <c r="B2362" s="276" t="s">
        <v>2927</v>
      </c>
      <c r="C2362" s="58">
        <v>1</v>
      </c>
      <c r="D2362" s="123" t="s">
        <v>2928</v>
      </c>
      <c r="E2362" s="276" t="s">
        <v>2318</v>
      </c>
      <c r="F2362" s="58">
        <f t="shared" si="65"/>
        <v>5</v>
      </c>
      <c r="G2362" s="135">
        <v>0</v>
      </c>
      <c r="H2362" s="288">
        <v>0</v>
      </c>
      <c r="I2362" s="288">
        <f t="shared" si="64"/>
        <v>0</v>
      </c>
      <c r="J2362" s="270"/>
      <c r="K2362" s="265"/>
    </row>
    <row r="2363" spans="1:11">
      <c r="A2363" s="58">
        <f t="shared" si="61"/>
        <v>309</v>
      </c>
      <c r="B2363" s="276" t="s">
        <v>2927</v>
      </c>
      <c r="C2363" s="58">
        <v>1</v>
      </c>
      <c r="D2363" s="123" t="s">
        <v>2929</v>
      </c>
      <c r="E2363" s="276" t="s">
        <v>2318</v>
      </c>
      <c r="F2363" s="58">
        <f t="shared" si="65"/>
        <v>5</v>
      </c>
      <c r="G2363" s="135">
        <v>0</v>
      </c>
      <c r="H2363" s="288">
        <v>0</v>
      </c>
      <c r="I2363" s="288">
        <f t="shared" si="64"/>
        <v>0</v>
      </c>
      <c r="J2363" s="270"/>
      <c r="K2363" s="265"/>
    </row>
    <row r="2364" spans="1:11" ht="22.5">
      <c r="A2364" s="58">
        <f t="shared" si="61"/>
        <v>310</v>
      </c>
      <c r="B2364" s="276" t="s">
        <v>2930</v>
      </c>
      <c r="C2364" s="58">
        <v>5</v>
      </c>
      <c r="D2364" s="123" t="s">
        <v>2931</v>
      </c>
      <c r="E2364" s="276" t="s">
        <v>2932</v>
      </c>
      <c r="F2364" s="58">
        <v>5</v>
      </c>
      <c r="G2364" s="135">
        <v>146.15</v>
      </c>
      <c r="H2364" s="288">
        <v>146.15</v>
      </c>
      <c r="I2364" s="288">
        <f t="shared" si="64"/>
        <v>0</v>
      </c>
      <c r="J2364" s="295" t="s">
        <v>2405</v>
      </c>
      <c r="K2364" s="294" t="s">
        <v>2933</v>
      </c>
    </row>
    <row r="2365" spans="1:11" ht="22.5">
      <c r="A2365" s="58">
        <f t="shared" si="61"/>
        <v>311</v>
      </c>
      <c r="B2365" s="277" t="s">
        <v>2934</v>
      </c>
      <c r="C2365" s="6">
        <v>1</v>
      </c>
      <c r="D2365" s="58" t="s">
        <v>2935</v>
      </c>
      <c r="E2365" s="276" t="s">
        <v>2258</v>
      </c>
      <c r="F2365" s="58">
        <f>100/20</f>
        <v>5</v>
      </c>
      <c r="G2365" s="209">
        <v>291.61</v>
      </c>
      <c r="H2365" s="289">
        <v>291.61</v>
      </c>
      <c r="I2365" s="288">
        <f t="shared" si="64"/>
        <v>0</v>
      </c>
      <c r="J2365" s="270"/>
      <c r="K2365" s="265"/>
    </row>
    <row r="2366" spans="1:11">
      <c r="A2366" s="58">
        <f t="shared" si="61"/>
        <v>312</v>
      </c>
      <c r="B2366" s="276" t="s">
        <v>2936</v>
      </c>
      <c r="C2366" s="58">
        <v>1</v>
      </c>
      <c r="D2366" s="123" t="s">
        <v>2937</v>
      </c>
      <c r="E2366" s="276" t="s">
        <v>2318</v>
      </c>
      <c r="F2366" s="58">
        <f t="shared" ref="F2366:F2375" si="66">100/20</f>
        <v>5</v>
      </c>
      <c r="G2366" s="135">
        <v>0</v>
      </c>
      <c r="H2366" s="288">
        <v>0</v>
      </c>
      <c r="I2366" s="288">
        <f t="shared" si="64"/>
        <v>0</v>
      </c>
      <c r="J2366" s="270"/>
      <c r="K2366" s="265"/>
    </row>
    <row r="2367" spans="1:11">
      <c r="A2367" s="58">
        <f t="shared" si="61"/>
        <v>313</v>
      </c>
      <c r="B2367" s="276" t="s">
        <v>2936</v>
      </c>
      <c r="C2367" s="58">
        <v>1</v>
      </c>
      <c r="D2367" s="123" t="s">
        <v>2938</v>
      </c>
      <c r="E2367" s="276" t="s">
        <v>2318</v>
      </c>
      <c r="F2367" s="58">
        <f t="shared" si="66"/>
        <v>5</v>
      </c>
      <c r="G2367" s="135">
        <v>0</v>
      </c>
      <c r="H2367" s="288">
        <v>0</v>
      </c>
      <c r="I2367" s="288">
        <f t="shared" si="64"/>
        <v>0</v>
      </c>
      <c r="J2367" s="270"/>
      <c r="K2367" s="265"/>
    </row>
    <row r="2368" spans="1:11">
      <c r="A2368" s="58">
        <f t="shared" si="61"/>
        <v>314</v>
      </c>
      <c r="B2368" s="276" t="s">
        <v>2936</v>
      </c>
      <c r="C2368" s="58">
        <v>1</v>
      </c>
      <c r="D2368" s="123" t="s">
        <v>2939</v>
      </c>
      <c r="E2368" s="276" t="s">
        <v>2318</v>
      </c>
      <c r="F2368" s="58">
        <f t="shared" si="66"/>
        <v>5</v>
      </c>
      <c r="G2368" s="135">
        <v>0</v>
      </c>
      <c r="H2368" s="288">
        <v>0</v>
      </c>
      <c r="I2368" s="288">
        <f t="shared" si="64"/>
        <v>0</v>
      </c>
      <c r="J2368" s="270"/>
      <c r="K2368" s="265"/>
    </row>
    <row r="2369" spans="1:11">
      <c r="A2369" s="58">
        <f t="shared" si="61"/>
        <v>315</v>
      </c>
      <c r="B2369" s="276" t="s">
        <v>2940</v>
      </c>
      <c r="C2369" s="58">
        <v>17</v>
      </c>
      <c r="D2369" s="123" t="s">
        <v>2941</v>
      </c>
      <c r="E2369" s="276" t="s">
        <v>2318</v>
      </c>
      <c r="F2369" s="58">
        <f t="shared" si="66"/>
        <v>5</v>
      </c>
      <c r="G2369" s="135">
        <v>0</v>
      </c>
      <c r="H2369" s="288">
        <v>0</v>
      </c>
      <c r="I2369" s="288">
        <f t="shared" si="64"/>
        <v>0</v>
      </c>
      <c r="J2369" s="270"/>
      <c r="K2369" s="265"/>
    </row>
    <row r="2370" spans="1:11">
      <c r="A2370" s="58">
        <f t="shared" si="61"/>
        <v>316</v>
      </c>
      <c r="B2370" s="276" t="s">
        <v>2942</v>
      </c>
      <c r="C2370" s="58">
        <v>1</v>
      </c>
      <c r="D2370" s="123" t="s">
        <v>2943</v>
      </c>
      <c r="E2370" s="276" t="s">
        <v>2318</v>
      </c>
      <c r="F2370" s="58">
        <f t="shared" si="66"/>
        <v>5</v>
      </c>
      <c r="G2370" s="135">
        <v>0</v>
      </c>
      <c r="H2370" s="288">
        <v>0</v>
      </c>
      <c r="I2370" s="288">
        <f t="shared" si="64"/>
        <v>0</v>
      </c>
      <c r="J2370" s="270"/>
      <c r="K2370" s="265"/>
    </row>
    <row r="2371" spans="1:11">
      <c r="A2371" s="58">
        <f t="shared" si="61"/>
        <v>317</v>
      </c>
      <c r="B2371" s="276" t="s">
        <v>2942</v>
      </c>
      <c r="C2371" s="58">
        <v>1</v>
      </c>
      <c r="D2371" s="123" t="s">
        <v>2944</v>
      </c>
      <c r="E2371" s="276" t="s">
        <v>2318</v>
      </c>
      <c r="F2371" s="58">
        <f t="shared" si="66"/>
        <v>5</v>
      </c>
      <c r="G2371" s="135">
        <v>0</v>
      </c>
      <c r="H2371" s="288">
        <v>0</v>
      </c>
      <c r="I2371" s="288">
        <f t="shared" si="64"/>
        <v>0</v>
      </c>
      <c r="J2371" s="270"/>
      <c r="K2371" s="265"/>
    </row>
    <row r="2372" spans="1:11">
      <c r="A2372" s="58">
        <f t="shared" si="61"/>
        <v>318</v>
      </c>
      <c r="B2372" s="276" t="s">
        <v>2655</v>
      </c>
      <c r="C2372" s="58">
        <v>1</v>
      </c>
      <c r="D2372" s="123" t="s">
        <v>2945</v>
      </c>
      <c r="E2372" s="276" t="s">
        <v>2318</v>
      </c>
      <c r="F2372" s="58">
        <f t="shared" si="66"/>
        <v>5</v>
      </c>
      <c r="G2372" s="135">
        <v>0</v>
      </c>
      <c r="H2372" s="288">
        <v>0</v>
      </c>
      <c r="I2372" s="288">
        <f t="shared" si="64"/>
        <v>0</v>
      </c>
      <c r="J2372" s="270"/>
      <c r="K2372" s="265"/>
    </row>
    <row r="2373" spans="1:11">
      <c r="A2373" s="58">
        <f t="shared" si="61"/>
        <v>319</v>
      </c>
      <c r="B2373" s="276" t="s">
        <v>2655</v>
      </c>
      <c r="C2373" s="58">
        <v>1</v>
      </c>
      <c r="D2373" s="123" t="s">
        <v>2946</v>
      </c>
      <c r="E2373" s="276" t="s">
        <v>2318</v>
      </c>
      <c r="F2373" s="58">
        <f t="shared" si="66"/>
        <v>5</v>
      </c>
      <c r="G2373" s="135">
        <v>0</v>
      </c>
      <c r="H2373" s="288">
        <v>0</v>
      </c>
      <c r="I2373" s="288">
        <f t="shared" si="64"/>
        <v>0</v>
      </c>
      <c r="J2373" s="270"/>
      <c r="K2373" s="265"/>
    </row>
    <row r="2374" spans="1:11">
      <c r="A2374" s="58">
        <f t="shared" si="61"/>
        <v>320</v>
      </c>
      <c r="B2374" s="276" t="s">
        <v>2947</v>
      </c>
      <c r="C2374" s="58">
        <v>1</v>
      </c>
      <c r="D2374" s="123" t="s">
        <v>2948</v>
      </c>
      <c r="E2374" s="276" t="s">
        <v>2318</v>
      </c>
      <c r="F2374" s="58">
        <f t="shared" si="66"/>
        <v>5</v>
      </c>
      <c r="G2374" s="135">
        <v>0</v>
      </c>
      <c r="H2374" s="288">
        <v>0</v>
      </c>
      <c r="I2374" s="288">
        <f t="shared" si="64"/>
        <v>0</v>
      </c>
      <c r="J2374" s="270"/>
      <c r="K2374" s="265"/>
    </row>
    <row r="2375" spans="1:11">
      <c r="A2375" s="58">
        <f t="shared" si="61"/>
        <v>321</v>
      </c>
      <c r="B2375" s="276" t="s">
        <v>2949</v>
      </c>
      <c r="C2375" s="58">
        <v>1</v>
      </c>
      <c r="D2375" s="123" t="s">
        <v>2950</v>
      </c>
      <c r="E2375" s="277" t="s">
        <v>2951</v>
      </c>
      <c r="F2375" s="58">
        <f t="shared" si="66"/>
        <v>5</v>
      </c>
      <c r="G2375" s="135">
        <v>33.33</v>
      </c>
      <c r="H2375" s="288">
        <v>33.33</v>
      </c>
      <c r="I2375" s="288">
        <f t="shared" si="64"/>
        <v>0</v>
      </c>
      <c r="J2375" s="270"/>
      <c r="K2375" s="265"/>
    </row>
    <row r="2376" spans="1:11">
      <c r="A2376" s="58">
        <f t="shared" si="61"/>
        <v>322</v>
      </c>
      <c r="B2376" s="276" t="s">
        <v>1697</v>
      </c>
      <c r="C2376" s="58">
        <v>7</v>
      </c>
      <c r="D2376" s="123" t="s">
        <v>2952</v>
      </c>
      <c r="E2376" s="276" t="s">
        <v>2953</v>
      </c>
      <c r="F2376" s="58">
        <v>5</v>
      </c>
      <c r="G2376" s="135">
        <v>322.64999999999998</v>
      </c>
      <c r="H2376" s="288">
        <v>322.64999999999998</v>
      </c>
      <c r="I2376" s="288">
        <f t="shared" si="64"/>
        <v>0</v>
      </c>
      <c r="J2376" s="270"/>
      <c r="K2376" s="265"/>
    </row>
    <row r="2377" spans="1:11">
      <c r="A2377" s="58">
        <f t="shared" si="61"/>
        <v>323</v>
      </c>
      <c r="B2377" s="276" t="s">
        <v>2954</v>
      </c>
      <c r="C2377" s="58">
        <v>7</v>
      </c>
      <c r="D2377" s="123" t="s">
        <v>2955</v>
      </c>
      <c r="E2377" s="276" t="s">
        <v>2953</v>
      </c>
      <c r="F2377" s="58">
        <v>4</v>
      </c>
      <c r="G2377" s="135">
        <v>322.47000000000003</v>
      </c>
      <c r="H2377" s="288">
        <v>322.47000000000003</v>
      </c>
      <c r="I2377" s="288">
        <f t="shared" si="64"/>
        <v>0</v>
      </c>
      <c r="J2377" s="270"/>
      <c r="K2377" s="265"/>
    </row>
    <row r="2378" spans="1:11">
      <c r="A2378" s="58">
        <f t="shared" si="61"/>
        <v>324</v>
      </c>
      <c r="B2378" s="276" t="s">
        <v>2956</v>
      </c>
      <c r="C2378" s="6">
        <v>2</v>
      </c>
      <c r="D2378" s="123" t="s">
        <v>2957</v>
      </c>
      <c r="E2378" s="297" t="s">
        <v>2958</v>
      </c>
      <c r="F2378" s="58">
        <v>5</v>
      </c>
      <c r="G2378" s="209">
        <v>840.34</v>
      </c>
      <c r="H2378" s="289">
        <v>840.34</v>
      </c>
      <c r="I2378" s="288">
        <f t="shared" si="64"/>
        <v>0</v>
      </c>
      <c r="J2378" s="267"/>
      <c r="K2378" s="265"/>
    </row>
    <row r="2379" spans="1:11">
      <c r="A2379" s="58">
        <f t="shared" si="61"/>
        <v>325</v>
      </c>
      <c r="B2379" s="276" t="s">
        <v>2959</v>
      </c>
      <c r="C2379" s="6">
        <v>1</v>
      </c>
      <c r="D2379" s="123" t="s">
        <v>2960</v>
      </c>
      <c r="E2379" s="297" t="s">
        <v>2961</v>
      </c>
      <c r="F2379" s="58">
        <v>10</v>
      </c>
      <c r="G2379" s="209">
        <v>330.84</v>
      </c>
      <c r="H2379" s="289">
        <v>281.27</v>
      </c>
      <c r="I2379" s="288">
        <f t="shared" si="64"/>
        <v>49.569999999999993</v>
      </c>
      <c r="J2379" s="270"/>
      <c r="K2379" s="265"/>
    </row>
    <row r="2380" spans="1:11">
      <c r="A2380" s="58">
        <f t="shared" si="61"/>
        <v>326</v>
      </c>
      <c r="B2380" s="276" t="s">
        <v>2962</v>
      </c>
      <c r="C2380" s="6">
        <v>60</v>
      </c>
      <c r="D2380" s="123" t="s">
        <v>2963</v>
      </c>
      <c r="E2380" s="297" t="s">
        <v>2964</v>
      </c>
      <c r="F2380" s="58">
        <v>10</v>
      </c>
      <c r="G2380" s="209">
        <v>1159.6600000000001</v>
      </c>
      <c r="H2380" s="289">
        <v>947.09</v>
      </c>
      <c r="I2380" s="288">
        <f t="shared" si="64"/>
        <v>212.57000000000005</v>
      </c>
      <c r="J2380" s="270"/>
      <c r="K2380" s="265"/>
    </row>
    <row r="2381" spans="1:11" s="1" customFormat="1" ht="96">
      <c r="A2381" s="423" t="s">
        <v>5</v>
      </c>
      <c r="B2381" s="194" t="s">
        <v>155</v>
      </c>
      <c r="C2381" s="194" t="s">
        <v>156</v>
      </c>
      <c r="D2381" s="194" t="s">
        <v>8</v>
      </c>
      <c r="E2381" s="194" t="s">
        <v>157</v>
      </c>
      <c r="F2381" s="194" t="s">
        <v>158</v>
      </c>
      <c r="G2381" s="194" t="s">
        <v>10</v>
      </c>
      <c r="H2381" s="194" t="s">
        <v>159</v>
      </c>
      <c r="I2381" s="194" t="s">
        <v>160</v>
      </c>
      <c r="J2381" s="194" t="s">
        <v>161</v>
      </c>
      <c r="K2381" s="195" t="s">
        <v>14</v>
      </c>
    </row>
    <row r="2382" spans="1:11">
      <c r="A2382" s="58">
        <f>+A2380+1</f>
        <v>327</v>
      </c>
      <c r="B2382" s="276" t="s">
        <v>2965</v>
      </c>
      <c r="C2382" s="6">
        <v>5</v>
      </c>
      <c r="D2382" s="123" t="s">
        <v>2966</v>
      </c>
      <c r="E2382" s="297" t="s">
        <v>2967</v>
      </c>
      <c r="F2382" s="58">
        <v>5</v>
      </c>
      <c r="G2382" s="209">
        <v>0</v>
      </c>
      <c r="H2382" s="289">
        <v>0</v>
      </c>
      <c r="I2382" s="288">
        <f t="shared" ref="I2382:I2409" si="67">+G2382-H2382</f>
        <v>0</v>
      </c>
      <c r="J2382" s="270"/>
      <c r="K2382" s="265"/>
    </row>
    <row r="2383" spans="1:11">
      <c r="A2383" s="58">
        <f t="shared" si="61"/>
        <v>328</v>
      </c>
      <c r="B2383" s="276" t="s">
        <v>2968</v>
      </c>
      <c r="C2383" s="6">
        <v>1</v>
      </c>
      <c r="D2383" s="123" t="s">
        <v>2969</v>
      </c>
      <c r="E2383" s="297" t="s">
        <v>2970</v>
      </c>
      <c r="F2383" s="58">
        <v>3</v>
      </c>
      <c r="G2383" s="209">
        <v>652.79999999999995</v>
      </c>
      <c r="H2383" s="289">
        <v>145.66</v>
      </c>
      <c r="I2383" s="288">
        <f t="shared" si="67"/>
        <v>507.14</v>
      </c>
      <c r="J2383" s="270"/>
      <c r="K2383" s="107"/>
    </row>
    <row r="2384" spans="1:11">
      <c r="A2384" s="58">
        <f t="shared" si="61"/>
        <v>329</v>
      </c>
      <c r="B2384" s="276" t="s">
        <v>2971</v>
      </c>
      <c r="C2384" s="6">
        <v>1</v>
      </c>
      <c r="D2384" s="123" t="s">
        <v>2972</v>
      </c>
      <c r="E2384" s="297" t="s">
        <v>2973</v>
      </c>
      <c r="F2384" s="58">
        <v>10</v>
      </c>
      <c r="G2384" s="209">
        <v>4100</v>
      </c>
      <c r="H2384" s="289">
        <v>3383.06</v>
      </c>
      <c r="I2384" s="288">
        <f t="shared" si="67"/>
        <v>716.94</v>
      </c>
      <c r="J2384" s="270"/>
      <c r="K2384" s="265"/>
    </row>
    <row r="2385" spans="1:11">
      <c r="A2385" s="58">
        <f t="shared" si="61"/>
        <v>330</v>
      </c>
      <c r="B2385" s="276" t="s">
        <v>2974</v>
      </c>
      <c r="C2385" s="6">
        <v>1</v>
      </c>
      <c r="D2385" s="123" t="s">
        <v>2975</v>
      </c>
      <c r="E2385" s="276" t="s">
        <v>2976</v>
      </c>
      <c r="F2385" s="58">
        <v>5</v>
      </c>
      <c r="G2385" s="209">
        <v>480</v>
      </c>
      <c r="H2385" s="289">
        <v>480</v>
      </c>
      <c r="I2385" s="288">
        <f t="shared" si="67"/>
        <v>0</v>
      </c>
      <c r="J2385" s="270"/>
      <c r="K2385" s="265"/>
    </row>
    <row r="2386" spans="1:11">
      <c r="A2386" s="58">
        <f t="shared" si="61"/>
        <v>331</v>
      </c>
      <c r="B2386" s="276" t="s">
        <v>2977</v>
      </c>
      <c r="C2386" s="6">
        <v>2</v>
      </c>
      <c r="D2386" s="123" t="s">
        <v>2978</v>
      </c>
      <c r="E2386" s="276" t="s">
        <v>2979</v>
      </c>
      <c r="F2386" s="58">
        <v>4</v>
      </c>
      <c r="G2386" s="209">
        <v>378</v>
      </c>
      <c r="H2386" s="289">
        <v>378</v>
      </c>
      <c r="I2386" s="288">
        <f t="shared" si="67"/>
        <v>0</v>
      </c>
      <c r="J2386" s="270"/>
      <c r="K2386" s="265"/>
    </row>
    <row r="2387" spans="1:11">
      <c r="A2387" s="58">
        <f t="shared" si="61"/>
        <v>332</v>
      </c>
      <c r="B2387" s="276" t="s">
        <v>2980</v>
      </c>
      <c r="C2387" s="58">
        <v>1</v>
      </c>
      <c r="D2387" s="123" t="s">
        <v>2981</v>
      </c>
      <c r="E2387" s="276" t="s">
        <v>2245</v>
      </c>
      <c r="F2387" s="58">
        <f>100/20</f>
        <v>5</v>
      </c>
      <c r="G2387" s="135">
        <v>23.99</v>
      </c>
      <c r="H2387" s="288">
        <v>23.99</v>
      </c>
      <c r="I2387" s="288">
        <f t="shared" si="67"/>
        <v>0</v>
      </c>
      <c r="J2387" s="270"/>
      <c r="K2387" s="265"/>
    </row>
    <row r="2388" spans="1:11">
      <c r="A2388" s="58">
        <f t="shared" si="61"/>
        <v>333</v>
      </c>
      <c r="B2388" s="276" t="s">
        <v>2982</v>
      </c>
      <c r="C2388" s="58">
        <v>9</v>
      </c>
      <c r="D2388" s="123" t="s">
        <v>2983</v>
      </c>
      <c r="E2388" s="276" t="s">
        <v>2984</v>
      </c>
      <c r="F2388" s="58">
        <f>100/20</f>
        <v>5</v>
      </c>
      <c r="G2388" s="209">
        <v>630</v>
      </c>
      <c r="H2388" s="288">
        <v>630</v>
      </c>
      <c r="I2388" s="288">
        <f t="shared" si="67"/>
        <v>0</v>
      </c>
      <c r="J2388" s="270"/>
      <c r="K2388" s="107"/>
    </row>
    <row r="2389" spans="1:11">
      <c r="A2389" s="58">
        <f t="shared" ref="A2389:A2454" si="68">+A2388+1</f>
        <v>334</v>
      </c>
      <c r="B2389" s="276" t="s">
        <v>2985</v>
      </c>
      <c r="C2389" s="58">
        <v>1</v>
      </c>
      <c r="D2389" s="123" t="s">
        <v>2986</v>
      </c>
      <c r="E2389" s="276" t="s">
        <v>2318</v>
      </c>
      <c r="F2389" s="58">
        <v>5</v>
      </c>
      <c r="G2389" s="135">
        <v>0</v>
      </c>
      <c r="H2389" s="288">
        <v>0</v>
      </c>
      <c r="I2389" s="288">
        <f t="shared" si="67"/>
        <v>0</v>
      </c>
      <c r="J2389" s="270"/>
      <c r="K2389" s="265"/>
    </row>
    <row r="2390" spans="1:11">
      <c r="A2390" s="58">
        <f t="shared" si="68"/>
        <v>335</v>
      </c>
      <c r="B2390" s="276" t="s">
        <v>2985</v>
      </c>
      <c r="C2390" s="58">
        <v>1</v>
      </c>
      <c r="D2390" s="123" t="s">
        <v>2987</v>
      </c>
      <c r="E2390" s="276" t="s">
        <v>2318</v>
      </c>
      <c r="F2390" s="58">
        <v>5</v>
      </c>
      <c r="G2390" s="135">
        <v>0</v>
      </c>
      <c r="H2390" s="288">
        <v>0</v>
      </c>
      <c r="I2390" s="288">
        <f t="shared" si="67"/>
        <v>0</v>
      </c>
      <c r="J2390" s="270"/>
      <c r="K2390" s="265"/>
    </row>
    <row r="2391" spans="1:11">
      <c r="A2391" s="58">
        <f t="shared" si="68"/>
        <v>336</v>
      </c>
      <c r="B2391" s="276" t="s">
        <v>2765</v>
      </c>
      <c r="C2391" s="6">
        <v>1</v>
      </c>
      <c r="D2391" s="58" t="s">
        <v>2988</v>
      </c>
      <c r="E2391" s="276" t="s">
        <v>2258</v>
      </c>
      <c r="F2391" s="58">
        <f>100/20</f>
        <v>5</v>
      </c>
      <c r="G2391" s="209">
        <v>172.57</v>
      </c>
      <c r="H2391" s="289">
        <v>172.57</v>
      </c>
      <c r="I2391" s="288">
        <f t="shared" si="67"/>
        <v>0</v>
      </c>
      <c r="J2391" s="270"/>
      <c r="K2391" s="265"/>
    </row>
    <row r="2392" spans="1:11" ht="21.75" customHeight="1">
      <c r="A2392" s="58">
        <f t="shared" si="68"/>
        <v>337</v>
      </c>
      <c r="B2392" s="277" t="s">
        <v>2989</v>
      </c>
      <c r="C2392" s="6">
        <v>1</v>
      </c>
      <c r="D2392" s="58" t="s">
        <v>2990</v>
      </c>
      <c r="E2392" s="276" t="s">
        <v>2258</v>
      </c>
      <c r="F2392" s="58">
        <f>100/20</f>
        <v>5</v>
      </c>
      <c r="G2392" s="209">
        <v>288.56</v>
      </c>
      <c r="H2392" s="289">
        <v>288.56</v>
      </c>
      <c r="I2392" s="288">
        <f t="shared" si="67"/>
        <v>0</v>
      </c>
      <c r="J2392" s="270"/>
      <c r="K2392" s="265"/>
    </row>
    <row r="2393" spans="1:11">
      <c r="A2393" s="58">
        <f t="shared" si="68"/>
        <v>338</v>
      </c>
      <c r="B2393" s="276" t="s">
        <v>2991</v>
      </c>
      <c r="C2393" s="6">
        <v>1</v>
      </c>
      <c r="D2393" s="58" t="s">
        <v>2992</v>
      </c>
      <c r="E2393" s="276" t="s">
        <v>2258</v>
      </c>
      <c r="F2393" s="58">
        <f>100/20</f>
        <v>5</v>
      </c>
      <c r="G2393" s="209">
        <v>269.33999999999997</v>
      </c>
      <c r="H2393" s="289">
        <v>269.33999999999997</v>
      </c>
      <c r="I2393" s="288">
        <f t="shared" si="67"/>
        <v>0</v>
      </c>
      <c r="J2393" s="270"/>
      <c r="K2393" s="265"/>
    </row>
    <row r="2394" spans="1:11" ht="22.5">
      <c r="A2394" s="58">
        <f t="shared" si="68"/>
        <v>339</v>
      </c>
      <c r="B2394" s="276" t="s">
        <v>2993</v>
      </c>
      <c r="C2394" s="58">
        <v>1</v>
      </c>
      <c r="D2394" s="123" t="s">
        <v>2994</v>
      </c>
      <c r="E2394" s="277" t="s">
        <v>2995</v>
      </c>
      <c r="F2394" s="58">
        <f t="shared" ref="F2394:F2421" si="69">100/20</f>
        <v>5</v>
      </c>
      <c r="G2394" s="135">
        <v>47.01</v>
      </c>
      <c r="H2394" s="288">
        <v>47.01</v>
      </c>
      <c r="I2394" s="288">
        <f t="shared" si="67"/>
        <v>0</v>
      </c>
      <c r="J2394" s="295" t="s">
        <v>2405</v>
      </c>
      <c r="K2394" s="294" t="s">
        <v>2406</v>
      </c>
    </row>
    <row r="2395" spans="1:11" ht="22.5">
      <c r="A2395" s="58">
        <f t="shared" si="68"/>
        <v>340</v>
      </c>
      <c r="B2395" s="276" t="s">
        <v>2993</v>
      </c>
      <c r="C2395" s="58">
        <v>1</v>
      </c>
      <c r="D2395" s="123" t="s">
        <v>2996</v>
      </c>
      <c r="E2395" s="277" t="s">
        <v>2997</v>
      </c>
      <c r="F2395" s="58">
        <f t="shared" si="69"/>
        <v>5</v>
      </c>
      <c r="G2395" s="135">
        <v>47.01</v>
      </c>
      <c r="H2395" s="288">
        <v>47.01</v>
      </c>
      <c r="I2395" s="288">
        <f t="shared" si="67"/>
        <v>0</v>
      </c>
      <c r="J2395" s="295" t="s">
        <v>2405</v>
      </c>
      <c r="K2395" s="294" t="s">
        <v>2406</v>
      </c>
    </row>
    <row r="2396" spans="1:11">
      <c r="A2396" s="58">
        <f t="shared" si="68"/>
        <v>341</v>
      </c>
      <c r="B2396" s="276" t="s">
        <v>2998</v>
      </c>
      <c r="C2396" s="58">
        <v>1</v>
      </c>
      <c r="D2396" s="123" t="s">
        <v>2999</v>
      </c>
      <c r="E2396" s="276" t="s">
        <v>2258</v>
      </c>
      <c r="F2396" s="58">
        <f t="shared" si="69"/>
        <v>5</v>
      </c>
      <c r="G2396" s="135">
        <v>115.35</v>
      </c>
      <c r="H2396" s="288">
        <v>115.35</v>
      </c>
      <c r="I2396" s="288">
        <f t="shared" si="67"/>
        <v>0</v>
      </c>
      <c r="J2396" s="270"/>
      <c r="K2396" s="265"/>
    </row>
    <row r="2397" spans="1:11">
      <c r="A2397" s="58">
        <f t="shared" si="68"/>
        <v>342</v>
      </c>
      <c r="B2397" s="276" t="s">
        <v>3000</v>
      </c>
      <c r="C2397" s="58">
        <v>2</v>
      </c>
      <c r="D2397" s="123" t="s">
        <v>3001</v>
      </c>
      <c r="E2397" s="297" t="s">
        <v>3002</v>
      </c>
      <c r="F2397" s="58">
        <f t="shared" si="69"/>
        <v>5</v>
      </c>
      <c r="G2397" s="135">
        <v>341.88</v>
      </c>
      <c r="H2397" s="288">
        <v>341.88</v>
      </c>
      <c r="I2397" s="288">
        <f t="shared" si="67"/>
        <v>0</v>
      </c>
      <c r="J2397" s="270"/>
      <c r="K2397" s="265"/>
    </row>
    <row r="2398" spans="1:11">
      <c r="A2398" s="58">
        <f t="shared" si="68"/>
        <v>343</v>
      </c>
      <c r="B2398" s="276" t="s">
        <v>3003</v>
      </c>
      <c r="C2398" s="58">
        <v>1</v>
      </c>
      <c r="D2398" s="160" t="s">
        <v>3004</v>
      </c>
      <c r="E2398" s="276" t="s">
        <v>2318</v>
      </c>
      <c r="F2398" s="58">
        <f t="shared" si="69"/>
        <v>5</v>
      </c>
      <c r="G2398" s="135">
        <v>0</v>
      </c>
      <c r="H2398" s="288">
        <v>0</v>
      </c>
      <c r="I2398" s="288">
        <f t="shared" si="67"/>
        <v>0</v>
      </c>
      <c r="J2398" s="270"/>
      <c r="K2398" s="265"/>
    </row>
    <row r="2399" spans="1:11">
      <c r="A2399" s="58">
        <f t="shared" si="68"/>
        <v>344</v>
      </c>
      <c r="B2399" s="276" t="s">
        <v>3005</v>
      </c>
      <c r="C2399" s="58">
        <v>1</v>
      </c>
      <c r="D2399" s="123" t="s">
        <v>3006</v>
      </c>
      <c r="E2399" s="276" t="s">
        <v>2318</v>
      </c>
      <c r="F2399" s="58">
        <f t="shared" si="69"/>
        <v>5</v>
      </c>
      <c r="G2399" s="135">
        <v>0</v>
      </c>
      <c r="H2399" s="288">
        <v>0</v>
      </c>
      <c r="I2399" s="288">
        <f t="shared" si="67"/>
        <v>0</v>
      </c>
      <c r="J2399" s="270"/>
      <c r="K2399" s="265"/>
    </row>
    <row r="2400" spans="1:11">
      <c r="A2400" s="58">
        <f t="shared" si="68"/>
        <v>345</v>
      </c>
      <c r="B2400" s="276" t="s">
        <v>3007</v>
      </c>
      <c r="C2400" s="58">
        <v>2</v>
      </c>
      <c r="D2400" s="123" t="s">
        <v>3008</v>
      </c>
      <c r="E2400" s="276" t="s">
        <v>2924</v>
      </c>
      <c r="F2400" s="58">
        <f t="shared" si="69"/>
        <v>5</v>
      </c>
      <c r="G2400" s="135">
        <v>0</v>
      </c>
      <c r="H2400" s="288">
        <v>0</v>
      </c>
      <c r="I2400" s="288">
        <f t="shared" si="67"/>
        <v>0</v>
      </c>
      <c r="J2400" s="270"/>
      <c r="K2400" s="265"/>
    </row>
    <row r="2401" spans="1:11">
      <c r="A2401" s="58">
        <f t="shared" si="68"/>
        <v>346</v>
      </c>
      <c r="B2401" s="276" t="s">
        <v>3009</v>
      </c>
      <c r="C2401" s="58">
        <v>1</v>
      </c>
      <c r="D2401" s="123" t="s">
        <v>3010</v>
      </c>
      <c r="E2401" s="276" t="s">
        <v>3011</v>
      </c>
      <c r="F2401" s="58">
        <v>5</v>
      </c>
      <c r="G2401" s="135">
        <v>70</v>
      </c>
      <c r="H2401" s="288">
        <v>70</v>
      </c>
      <c r="I2401" s="288">
        <f t="shared" si="67"/>
        <v>0</v>
      </c>
      <c r="J2401" s="269"/>
      <c r="K2401" s="107"/>
    </row>
    <row r="2402" spans="1:11">
      <c r="A2402" s="58">
        <f t="shared" si="68"/>
        <v>347</v>
      </c>
      <c r="B2402" s="276" t="s">
        <v>3012</v>
      </c>
      <c r="C2402" s="6">
        <v>1</v>
      </c>
      <c r="D2402" s="123" t="s">
        <v>3013</v>
      </c>
      <c r="E2402" s="282" t="s">
        <v>2790</v>
      </c>
      <c r="F2402" s="58">
        <v>9</v>
      </c>
      <c r="G2402" s="209">
        <v>0</v>
      </c>
      <c r="H2402" s="289">
        <v>0</v>
      </c>
      <c r="I2402" s="288">
        <f t="shared" si="67"/>
        <v>0</v>
      </c>
      <c r="J2402" s="270"/>
      <c r="K2402" s="265"/>
    </row>
    <row r="2403" spans="1:11">
      <c r="A2403" s="58">
        <f t="shared" si="68"/>
        <v>348</v>
      </c>
      <c r="B2403" s="276" t="s">
        <v>3014</v>
      </c>
      <c r="C2403" s="58">
        <v>1</v>
      </c>
      <c r="D2403" s="123" t="s">
        <v>3015</v>
      </c>
      <c r="E2403" s="276" t="s">
        <v>2318</v>
      </c>
      <c r="F2403" s="58">
        <f t="shared" si="69"/>
        <v>5</v>
      </c>
      <c r="G2403" s="135">
        <v>0</v>
      </c>
      <c r="H2403" s="288">
        <v>0</v>
      </c>
      <c r="I2403" s="288">
        <f t="shared" si="67"/>
        <v>0</v>
      </c>
      <c r="J2403" s="270"/>
      <c r="K2403" s="265"/>
    </row>
    <row r="2404" spans="1:11">
      <c r="A2404" s="58">
        <f t="shared" si="68"/>
        <v>349</v>
      </c>
      <c r="B2404" s="276" t="s">
        <v>3016</v>
      </c>
      <c r="C2404" s="58">
        <v>2</v>
      </c>
      <c r="D2404" s="123" t="s">
        <v>3017</v>
      </c>
      <c r="E2404" s="276" t="s">
        <v>2318</v>
      </c>
      <c r="F2404" s="58">
        <f t="shared" si="69"/>
        <v>5</v>
      </c>
      <c r="G2404" s="135">
        <v>0</v>
      </c>
      <c r="H2404" s="288">
        <v>0</v>
      </c>
      <c r="I2404" s="288">
        <f t="shared" si="67"/>
        <v>0</v>
      </c>
      <c r="J2404" s="270"/>
      <c r="K2404" s="265"/>
    </row>
    <row r="2405" spans="1:11">
      <c r="A2405" s="58">
        <f t="shared" si="68"/>
        <v>350</v>
      </c>
      <c r="B2405" s="276" t="s">
        <v>3018</v>
      </c>
      <c r="C2405" s="58">
        <v>33</v>
      </c>
      <c r="D2405" s="123" t="s">
        <v>3019</v>
      </c>
      <c r="E2405" s="297" t="s">
        <v>3020</v>
      </c>
      <c r="F2405" s="58">
        <v>3</v>
      </c>
      <c r="G2405" s="135">
        <v>541.16</v>
      </c>
      <c r="H2405" s="288">
        <v>541.16</v>
      </c>
      <c r="I2405" s="288">
        <f t="shared" si="67"/>
        <v>0</v>
      </c>
      <c r="J2405" s="269"/>
      <c r="K2405" s="107"/>
    </row>
    <row r="2406" spans="1:11">
      <c r="A2406" s="58">
        <f t="shared" si="68"/>
        <v>351</v>
      </c>
      <c r="B2406" s="276" t="s">
        <v>3021</v>
      </c>
      <c r="C2406" s="58">
        <v>2</v>
      </c>
      <c r="D2406" s="123" t="s">
        <v>3022</v>
      </c>
      <c r="E2406" s="297" t="s">
        <v>3023</v>
      </c>
      <c r="F2406" s="58">
        <f t="shared" si="69"/>
        <v>5</v>
      </c>
      <c r="G2406" s="135">
        <v>874</v>
      </c>
      <c r="H2406" s="288">
        <v>874</v>
      </c>
      <c r="I2406" s="288">
        <f t="shared" si="67"/>
        <v>0</v>
      </c>
      <c r="J2406" s="270"/>
      <c r="K2406" s="265"/>
    </row>
    <row r="2407" spans="1:11">
      <c r="A2407" s="58">
        <f t="shared" si="68"/>
        <v>352</v>
      </c>
      <c r="B2407" s="276" t="s">
        <v>3024</v>
      </c>
      <c r="C2407" s="58">
        <v>1</v>
      </c>
      <c r="D2407" s="123" t="s">
        <v>3025</v>
      </c>
      <c r="E2407" s="276" t="s">
        <v>3026</v>
      </c>
      <c r="F2407" s="58">
        <v>8</v>
      </c>
      <c r="G2407" s="135">
        <v>191.59</v>
      </c>
      <c r="H2407" s="288">
        <v>191.59</v>
      </c>
      <c r="I2407" s="288">
        <f t="shared" si="67"/>
        <v>0</v>
      </c>
      <c r="J2407" s="270"/>
      <c r="K2407" s="265"/>
    </row>
    <row r="2408" spans="1:11">
      <c r="A2408" s="58">
        <f t="shared" si="68"/>
        <v>353</v>
      </c>
      <c r="B2408" s="276" t="s">
        <v>3027</v>
      </c>
      <c r="C2408" s="58">
        <v>1</v>
      </c>
      <c r="D2408" s="123" t="s">
        <v>3028</v>
      </c>
      <c r="E2408" s="297" t="s">
        <v>3029</v>
      </c>
      <c r="F2408" s="58">
        <f t="shared" si="69"/>
        <v>5</v>
      </c>
      <c r="G2408" s="135">
        <v>161.54</v>
      </c>
      <c r="H2408" s="288">
        <v>161.54</v>
      </c>
      <c r="I2408" s="288">
        <f t="shared" si="67"/>
        <v>0</v>
      </c>
      <c r="J2408" s="270" t="s">
        <v>3030</v>
      </c>
      <c r="K2408" s="265"/>
    </row>
    <row r="2409" spans="1:11">
      <c r="A2409" s="58">
        <f t="shared" si="68"/>
        <v>354</v>
      </c>
      <c r="B2409" s="276" t="s">
        <v>3031</v>
      </c>
      <c r="C2409" s="58">
        <v>23</v>
      </c>
      <c r="D2409" s="123" t="s">
        <v>3032</v>
      </c>
      <c r="E2409" s="276" t="s">
        <v>3033</v>
      </c>
      <c r="F2409" s="58">
        <f t="shared" si="69"/>
        <v>5</v>
      </c>
      <c r="G2409" s="135">
        <v>88.88</v>
      </c>
      <c r="H2409" s="288">
        <v>88.88</v>
      </c>
      <c r="I2409" s="288">
        <f t="shared" si="67"/>
        <v>0</v>
      </c>
      <c r="J2409" s="270"/>
      <c r="K2409" s="265"/>
    </row>
    <row r="2410" spans="1:11" s="1" customFormat="1" ht="96">
      <c r="A2410" s="423" t="s">
        <v>5</v>
      </c>
      <c r="B2410" s="194" t="s">
        <v>155</v>
      </c>
      <c r="C2410" s="194" t="s">
        <v>156</v>
      </c>
      <c r="D2410" s="194" t="s">
        <v>8</v>
      </c>
      <c r="E2410" s="194" t="s">
        <v>157</v>
      </c>
      <c r="F2410" s="194" t="s">
        <v>158</v>
      </c>
      <c r="G2410" s="194" t="s">
        <v>10</v>
      </c>
      <c r="H2410" s="194" t="s">
        <v>159</v>
      </c>
      <c r="I2410" s="194" t="s">
        <v>160</v>
      </c>
      <c r="J2410" s="194" t="s">
        <v>161</v>
      </c>
      <c r="K2410" s="195" t="s">
        <v>14</v>
      </c>
    </row>
    <row r="2411" spans="1:11" ht="22.5">
      <c r="A2411" s="58">
        <f>+A2409+1</f>
        <v>355</v>
      </c>
      <c r="B2411" s="276" t="s">
        <v>1577</v>
      </c>
      <c r="C2411" s="6">
        <v>8</v>
      </c>
      <c r="D2411" s="123" t="s">
        <v>3034</v>
      </c>
      <c r="E2411" s="277" t="s">
        <v>3035</v>
      </c>
      <c r="F2411" s="58">
        <v>8</v>
      </c>
      <c r="G2411" s="209">
        <v>789.91</v>
      </c>
      <c r="H2411" s="289">
        <v>789.91</v>
      </c>
      <c r="I2411" s="288">
        <f t="shared" ref="I2411:I2436" si="70">+G2411-H2411</f>
        <v>0</v>
      </c>
      <c r="J2411" s="267"/>
      <c r="K2411" s="265"/>
    </row>
    <row r="2412" spans="1:11">
      <c r="A2412" s="58">
        <f t="shared" si="68"/>
        <v>356</v>
      </c>
      <c r="B2412" s="276" t="s">
        <v>2676</v>
      </c>
      <c r="C2412" s="6">
        <v>1</v>
      </c>
      <c r="D2412" s="123" t="s">
        <v>3036</v>
      </c>
      <c r="E2412" s="276" t="s">
        <v>3037</v>
      </c>
      <c r="F2412" s="58">
        <v>8</v>
      </c>
      <c r="G2412" s="209">
        <v>0</v>
      </c>
      <c r="H2412" s="289">
        <v>0</v>
      </c>
      <c r="I2412" s="288">
        <f t="shared" si="70"/>
        <v>0</v>
      </c>
      <c r="J2412" s="267"/>
      <c r="K2412" s="265"/>
    </row>
    <row r="2413" spans="1:11">
      <c r="A2413" s="58">
        <f t="shared" si="68"/>
        <v>357</v>
      </c>
      <c r="B2413" s="276" t="s">
        <v>3038</v>
      </c>
      <c r="C2413" s="6">
        <v>1</v>
      </c>
      <c r="D2413" s="123" t="s">
        <v>3039</v>
      </c>
      <c r="E2413" s="276" t="s">
        <v>3040</v>
      </c>
      <c r="F2413" s="58">
        <v>5</v>
      </c>
      <c r="G2413" s="209">
        <v>399.16</v>
      </c>
      <c r="H2413" s="289">
        <v>399.16</v>
      </c>
      <c r="I2413" s="288">
        <f t="shared" si="70"/>
        <v>0</v>
      </c>
      <c r="J2413" s="267"/>
      <c r="K2413" s="265"/>
    </row>
    <row r="2414" spans="1:11">
      <c r="A2414" s="58">
        <f t="shared" si="68"/>
        <v>358</v>
      </c>
      <c r="B2414" s="276" t="s">
        <v>3041</v>
      </c>
      <c r="C2414" s="6">
        <v>2</v>
      </c>
      <c r="D2414" s="123" t="s">
        <v>3042</v>
      </c>
      <c r="E2414" s="276" t="s">
        <v>3043</v>
      </c>
      <c r="F2414" s="58">
        <v>8</v>
      </c>
      <c r="G2414" s="209">
        <v>682.24</v>
      </c>
      <c r="H2414" s="289">
        <v>682.24</v>
      </c>
      <c r="I2414" s="288">
        <f t="shared" si="70"/>
        <v>0</v>
      </c>
      <c r="J2414" s="267"/>
      <c r="K2414" s="265"/>
    </row>
    <row r="2415" spans="1:11">
      <c r="A2415" s="58">
        <f t="shared" si="68"/>
        <v>359</v>
      </c>
      <c r="B2415" s="276" t="s">
        <v>3044</v>
      </c>
      <c r="C2415" s="6">
        <v>1</v>
      </c>
      <c r="D2415" s="123" t="s">
        <v>3045</v>
      </c>
      <c r="E2415" s="276" t="s">
        <v>3046</v>
      </c>
      <c r="F2415" s="58">
        <v>5</v>
      </c>
      <c r="G2415" s="209">
        <v>277.31</v>
      </c>
      <c r="H2415" s="289">
        <v>277.31</v>
      </c>
      <c r="I2415" s="288">
        <f t="shared" si="70"/>
        <v>0</v>
      </c>
      <c r="J2415" s="267"/>
      <c r="K2415" s="265"/>
    </row>
    <row r="2416" spans="1:11" ht="22.5">
      <c r="A2416" s="58">
        <f t="shared" si="68"/>
        <v>360</v>
      </c>
      <c r="B2416" s="276" t="s">
        <v>3047</v>
      </c>
      <c r="C2416" s="6">
        <v>1</v>
      </c>
      <c r="D2416" s="123" t="s">
        <v>3048</v>
      </c>
      <c r="E2416" s="277" t="s">
        <v>3049</v>
      </c>
      <c r="F2416" s="58">
        <v>5</v>
      </c>
      <c r="G2416" s="209">
        <v>0</v>
      </c>
      <c r="H2416" s="289">
        <v>0</v>
      </c>
      <c r="I2416" s="288">
        <f t="shared" si="70"/>
        <v>0</v>
      </c>
      <c r="J2416" s="267"/>
      <c r="K2416" s="265"/>
    </row>
    <row r="2417" spans="1:11" ht="22.5">
      <c r="A2417" s="58">
        <f t="shared" si="68"/>
        <v>361</v>
      </c>
      <c r="B2417" s="276" t="s">
        <v>3050</v>
      </c>
      <c r="C2417" s="6">
        <v>1</v>
      </c>
      <c r="D2417" s="123" t="s">
        <v>3051</v>
      </c>
      <c r="E2417" s="277" t="s">
        <v>3052</v>
      </c>
      <c r="F2417" s="58">
        <v>10</v>
      </c>
      <c r="G2417" s="209">
        <v>0</v>
      </c>
      <c r="H2417" s="289">
        <v>0</v>
      </c>
      <c r="I2417" s="288">
        <f t="shared" si="70"/>
        <v>0</v>
      </c>
      <c r="J2417" s="267"/>
      <c r="K2417" s="265"/>
    </row>
    <row r="2418" spans="1:11" ht="22.5">
      <c r="A2418" s="58">
        <f t="shared" si="68"/>
        <v>362</v>
      </c>
      <c r="B2418" s="276" t="s">
        <v>3053</v>
      </c>
      <c r="C2418" s="6">
        <v>1</v>
      </c>
      <c r="D2418" s="123" t="s">
        <v>3054</v>
      </c>
      <c r="E2418" s="277" t="s">
        <v>3055</v>
      </c>
      <c r="F2418" s="58">
        <v>5</v>
      </c>
      <c r="G2418" s="209">
        <v>0</v>
      </c>
      <c r="H2418" s="289">
        <v>0</v>
      </c>
      <c r="I2418" s="288">
        <f t="shared" si="70"/>
        <v>0</v>
      </c>
      <c r="J2418" s="267"/>
      <c r="K2418" s="265"/>
    </row>
    <row r="2419" spans="1:11" ht="22.5">
      <c r="A2419" s="58">
        <f t="shared" si="68"/>
        <v>363</v>
      </c>
      <c r="B2419" s="276" t="s">
        <v>3053</v>
      </c>
      <c r="C2419" s="6">
        <v>1</v>
      </c>
      <c r="D2419" s="123" t="s">
        <v>3056</v>
      </c>
      <c r="E2419" s="277" t="s">
        <v>3057</v>
      </c>
      <c r="F2419" s="58">
        <v>5</v>
      </c>
      <c r="G2419" s="209">
        <v>0</v>
      </c>
      <c r="H2419" s="289">
        <v>0</v>
      </c>
      <c r="I2419" s="288">
        <f t="shared" si="70"/>
        <v>0</v>
      </c>
      <c r="J2419" s="267"/>
      <c r="K2419" s="265"/>
    </row>
    <row r="2420" spans="1:11" ht="22.5">
      <c r="A2420" s="58">
        <f t="shared" si="68"/>
        <v>364</v>
      </c>
      <c r="B2420" s="276" t="s">
        <v>3058</v>
      </c>
      <c r="C2420" s="6">
        <v>1</v>
      </c>
      <c r="D2420" s="123" t="s">
        <v>3059</v>
      </c>
      <c r="E2420" s="277" t="s">
        <v>3060</v>
      </c>
      <c r="F2420" s="58">
        <v>10</v>
      </c>
      <c r="G2420" s="209">
        <v>0</v>
      </c>
      <c r="H2420" s="288">
        <v>0</v>
      </c>
      <c r="I2420" s="288">
        <f t="shared" si="70"/>
        <v>0</v>
      </c>
      <c r="J2420" s="267"/>
      <c r="K2420" s="265"/>
    </row>
    <row r="2421" spans="1:11">
      <c r="A2421" s="58">
        <f t="shared" si="68"/>
        <v>365</v>
      </c>
      <c r="B2421" s="276" t="s">
        <v>3061</v>
      </c>
      <c r="C2421" s="58">
        <v>1</v>
      </c>
      <c r="D2421" s="123" t="s">
        <v>3062</v>
      </c>
      <c r="E2421" s="277" t="s">
        <v>3063</v>
      </c>
      <c r="F2421" s="58">
        <f t="shared" si="69"/>
        <v>5</v>
      </c>
      <c r="G2421" s="135">
        <v>91.42</v>
      </c>
      <c r="H2421" s="288">
        <v>91.42</v>
      </c>
      <c r="I2421" s="288">
        <f t="shared" si="70"/>
        <v>0</v>
      </c>
      <c r="J2421" s="270"/>
      <c r="K2421" s="265"/>
    </row>
    <row r="2422" spans="1:11">
      <c r="A2422" s="58">
        <f t="shared" si="68"/>
        <v>366</v>
      </c>
      <c r="B2422" s="276" t="s">
        <v>2985</v>
      </c>
      <c r="C2422" s="58">
        <v>2</v>
      </c>
      <c r="D2422" s="123" t="s">
        <v>3064</v>
      </c>
      <c r="E2422" s="276" t="s">
        <v>3065</v>
      </c>
      <c r="F2422" s="58">
        <v>5</v>
      </c>
      <c r="G2422" s="135">
        <v>165.82</v>
      </c>
      <c r="H2422" s="288">
        <v>165.82</v>
      </c>
      <c r="I2422" s="288">
        <f t="shared" si="70"/>
        <v>0</v>
      </c>
      <c r="J2422" s="270"/>
      <c r="K2422" s="265"/>
    </row>
    <row r="2423" spans="1:11" ht="22.5">
      <c r="A2423" s="58">
        <f t="shared" si="68"/>
        <v>367</v>
      </c>
      <c r="B2423" s="276" t="s">
        <v>1873</v>
      </c>
      <c r="C2423" s="58">
        <v>2</v>
      </c>
      <c r="D2423" s="123" t="s">
        <v>3066</v>
      </c>
      <c r="E2423" s="276" t="s">
        <v>3067</v>
      </c>
      <c r="F2423" s="58">
        <v>5</v>
      </c>
      <c r="G2423" s="135">
        <v>42.73</v>
      </c>
      <c r="H2423" s="288">
        <v>42.73</v>
      </c>
      <c r="I2423" s="288">
        <f t="shared" si="70"/>
        <v>0</v>
      </c>
      <c r="J2423" s="295" t="s">
        <v>2405</v>
      </c>
      <c r="K2423" s="294" t="s">
        <v>2490</v>
      </c>
    </row>
    <row r="2424" spans="1:11" ht="22.5">
      <c r="A2424" s="58">
        <f t="shared" si="68"/>
        <v>368</v>
      </c>
      <c r="B2424" s="276" t="s">
        <v>3068</v>
      </c>
      <c r="C2424" s="6">
        <v>1</v>
      </c>
      <c r="D2424" s="123" t="s">
        <v>3069</v>
      </c>
      <c r="E2424" s="277" t="s">
        <v>3070</v>
      </c>
      <c r="F2424" s="58">
        <v>5</v>
      </c>
      <c r="G2424" s="209">
        <v>400.83</v>
      </c>
      <c r="H2424" s="289">
        <v>100.38</v>
      </c>
      <c r="I2424" s="288">
        <f t="shared" si="70"/>
        <v>300.45</v>
      </c>
      <c r="J2424" s="270"/>
      <c r="K2424" s="107"/>
    </row>
    <row r="2425" spans="1:11" ht="22.5">
      <c r="A2425" s="58">
        <f t="shared" si="68"/>
        <v>369</v>
      </c>
      <c r="B2425" s="276" t="s">
        <v>3071</v>
      </c>
      <c r="C2425" s="8">
        <v>1</v>
      </c>
      <c r="D2425" s="160" t="s">
        <v>3072</v>
      </c>
      <c r="E2425" s="277" t="s">
        <v>3073</v>
      </c>
      <c r="F2425" s="58">
        <v>10</v>
      </c>
      <c r="G2425" s="209">
        <v>750</v>
      </c>
      <c r="H2425" s="289">
        <v>118.97</v>
      </c>
      <c r="I2425" s="288">
        <f t="shared" si="70"/>
        <v>631.03</v>
      </c>
      <c r="J2425" s="270"/>
      <c r="K2425" s="107"/>
    </row>
    <row r="2426" spans="1:11">
      <c r="A2426" s="58">
        <f t="shared" si="68"/>
        <v>370</v>
      </c>
      <c r="B2426" s="276" t="s">
        <v>3074</v>
      </c>
      <c r="C2426" s="58">
        <v>12</v>
      </c>
      <c r="D2426" s="123" t="s">
        <v>3075</v>
      </c>
      <c r="E2426" s="277" t="s">
        <v>3076</v>
      </c>
      <c r="F2426" s="58">
        <v>4</v>
      </c>
      <c r="G2426" s="135">
        <v>3240</v>
      </c>
      <c r="H2426" s="288">
        <v>3240</v>
      </c>
      <c r="I2426" s="288">
        <f t="shared" si="70"/>
        <v>0</v>
      </c>
      <c r="J2426" s="266"/>
      <c r="K2426" s="107"/>
    </row>
    <row r="2427" spans="1:11">
      <c r="A2427" s="58">
        <f t="shared" si="68"/>
        <v>371</v>
      </c>
      <c r="B2427" s="276" t="s">
        <v>2625</v>
      </c>
      <c r="C2427" s="58">
        <v>13</v>
      </c>
      <c r="D2427" s="123" t="s">
        <v>3077</v>
      </c>
      <c r="E2427" s="277" t="s">
        <v>3078</v>
      </c>
      <c r="F2427" s="58">
        <f>100/20</f>
        <v>5</v>
      </c>
      <c r="G2427" s="135">
        <v>44</v>
      </c>
      <c r="H2427" s="288">
        <v>44</v>
      </c>
      <c r="I2427" s="288">
        <f t="shared" si="70"/>
        <v>0</v>
      </c>
      <c r="J2427" s="266"/>
      <c r="K2427" s="107"/>
    </row>
    <row r="2428" spans="1:11">
      <c r="A2428" s="58">
        <f t="shared" si="68"/>
        <v>372</v>
      </c>
      <c r="B2428" s="276" t="s">
        <v>3079</v>
      </c>
      <c r="C2428" s="58">
        <v>1</v>
      </c>
      <c r="D2428" s="123" t="s">
        <v>3080</v>
      </c>
      <c r="E2428" s="277" t="s">
        <v>3081</v>
      </c>
      <c r="F2428" s="58">
        <f>100/20</f>
        <v>5</v>
      </c>
      <c r="G2428" s="135">
        <v>249</v>
      </c>
      <c r="H2428" s="288">
        <v>249</v>
      </c>
      <c r="I2428" s="288">
        <f t="shared" si="70"/>
        <v>0</v>
      </c>
      <c r="J2428" s="266"/>
      <c r="K2428" s="107"/>
    </row>
    <row r="2429" spans="1:11">
      <c r="A2429" s="58">
        <f t="shared" si="68"/>
        <v>373</v>
      </c>
      <c r="B2429" s="276" t="s">
        <v>3082</v>
      </c>
      <c r="C2429" s="58">
        <v>2</v>
      </c>
      <c r="D2429" s="123" t="s">
        <v>3083</v>
      </c>
      <c r="E2429" s="277" t="s">
        <v>3084</v>
      </c>
      <c r="F2429" s="58">
        <f>100/20</f>
        <v>5</v>
      </c>
      <c r="G2429" s="135">
        <v>58.01</v>
      </c>
      <c r="H2429" s="288">
        <v>58.01</v>
      </c>
      <c r="I2429" s="288">
        <f t="shared" si="70"/>
        <v>0</v>
      </c>
      <c r="J2429" s="266"/>
      <c r="K2429" s="107"/>
    </row>
    <row r="2430" spans="1:11">
      <c r="A2430" s="58">
        <f t="shared" si="68"/>
        <v>374</v>
      </c>
      <c r="B2430" s="276" t="s">
        <v>1598</v>
      </c>
      <c r="C2430" s="58">
        <v>30</v>
      </c>
      <c r="D2430" s="123" t="s">
        <v>3085</v>
      </c>
      <c r="E2430" s="277" t="s">
        <v>3086</v>
      </c>
      <c r="F2430" s="58">
        <v>3</v>
      </c>
      <c r="G2430" s="135">
        <v>617.62</v>
      </c>
      <c r="H2430" s="288">
        <v>617.62</v>
      </c>
      <c r="I2430" s="288">
        <f t="shared" si="70"/>
        <v>0</v>
      </c>
      <c r="J2430" s="271"/>
      <c r="K2430" s="107"/>
    </row>
    <row r="2431" spans="1:11">
      <c r="A2431" s="58">
        <f t="shared" si="68"/>
        <v>375</v>
      </c>
      <c r="B2431" s="276" t="s">
        <v>3087</v>
      </c>
      <c r="C2431" s="58">
        <v>1</v>
      </c>
      <c r="D2431" s="123" t="s">
        <v>3088</v>
      </c>
      <c r="E2431" s="277" t="s">
        <v>3089</v>
      </c>
      <c r="F2431" s="58">
        <v>4</v>
      </c>
      <c r="G2431" s="135">
        <v>1900</v>
      </c>
      <c r="H2431" s="288">
        <v>1900</v>
      </c>
      <c r="I2431" s="288">
        <f t="shared" si="70"/>
        <v>0</v>
      </c>
      <c r="J2431" s="266"/>
      <c r="K2431" s="107"/>
    </row>
    <row r="2432" spans="1:11">
      <c r="A2432" s="58">
        <f t="shared" si="68"/>
        <v>376</v>
      </c>
      <c r="B2432" s="276" t="s">
        <v>3090</v>
      </c>
      <c r="C2432" s="58">
        <v>1200</v>
      </c>
      <c r="D2432" s="123" t="s">
        <v>3091</v>
      </c>
      <c r="E2432" s="277" t="s">
        <v>3089</v>
      </c>
      <c r="F2432" s="58">
        <v>4</v>
      </c>
      <c r="G2432" s="135">
        <v>600</v>
      </c>
      <c r="H2432" s="288">
        <v>600</v>
      </c>
      <c r="I2432" s="288">
        <f t="shared" si="70"/>
        <v>0</v>
      </c>
      <c r="J2432" s="266"/>
      <c r="K2432" s="107"/>
    </row>
    <row r="2433" spans="1:11">
      <c r="A2433" s="58">
        <f t="shared" si="68"/>
        <v>377</v>
      </c>
      <c r="B2433" s="276" t="s">
        <v>2256</v>
      </c>
      <c r="C2433" s="58">
        <v>1</v>
      </c>
      <c r="D2433" s="123" t="s">
        <v>3092</v>
      </c>
      <c r="E2433" s="276" t="s">
        <v>2258</v>
      </c>
      <c r="F2433" s="58">
        <f>100/20</f>
        <v>5</v>
      </c>
      <c r="G2433" s="135">
        <v>92.89</v>
      </c>
      <c r="H2433" s="288">
        <v>92.89</v>
      </c>
      <c r="I2433" s="288">
        <f t="shared" si="70"/>
        <v>0</v>
      </c>
      <c r="J2433" s="270"/>
      <c r="K2433" s="265"/>
    </row>
    <row r="2434" spans="1:11">
      <c r="A2434" s="58">
        <f t="shared" si="68"/>
        <v>378</v>
      </c>
      <c r="B2434" s="276" t="s">
        <v>3093</v>
      </c>
      <c r="C2434" s="6">
        <v>1</v>
      </c>
      <c r="D2434" s="123" t="s">
        <v>3094</v>
      </c>
      <c r="E2434" s="297" t="s">
        <v>3095</v>
      </c>
      <c r="F2434" s="58">
        <v>9</v>
      </c>
      <c r="G2434" s="209">
        <v>0</v>
      </c>
      <c r="H2434" s="289">
        <v>0</v>
      </c>
      <c r="I2434" s="288">
        <f t="shared" si="70"/>
        <v>0</v>
      </c>
      <c r="J2434" s="270"/>
      <c r="K2434" s="265"/>
    </row>
    <row r="2435" spans="1:11">
      <c r="A2435" s="58">
        <f t="shared" si="68"/>
        <v>379</v>
      </c>
      <c r="B2435" s="276" t="s">
        <v>1873</v>
      </c>
      <c r="C2435" s="58">
        <v>1</v>
      </c>
      <c r="D2435" s="123" t="s">
        <v>3096</v>
      </c>
      <c r="E2435" s="297" t="s">
        <v>3097</v>
      </c>
      <c r="F2435" s="58">
        <v>5</v>
      </c>
      <c r="G2435" s="135">
        <v>21.37</v>
      </c>
      <c r="H2435" s="288">
        <v>21.37</v>
      </c>
      <c r="I2435" s="288">
        <f t="shared" si="70"/>
        <v>0</v>
      </c>
      <c r="J2435" s="270"/>
      <c r="K2435" s="265"/>
    </row>
    <row r="2436" spans="1:11">
      <c r="A2436" s="58">
        <f t="shared" si="68"/>
        <v>380</v>
      </c>
      <c r="B2436" s="276" t="s">
        <v>3098</v>
      </c>
      <c r="C2436" s="58">
        <v>2</v>
      </c>
      <c r="D2436" s="123" t="s">
        <v>3099</v>
      </c>
      <c r="E2436" s="297" t="s">
        <v>3100</v>
      </c>
      <c r="F2436" s="58">
        <v>5</v>
      </c>
      <c r="G2436" s="135">
        <v>459.84</v>
      </c>
      <c r="H2436" s="288">
        <v>459.84</v>
      </c>
      <c r="I2436" s="288">
        <f t="shared" si="70"/>
        <v>0</v>
      </c>
      <c r="J2436" s="270"/>
      <c r="K2436" s="265"/>
    </row>
    <row r="2437" spans="1:11" s="1" customFormat="1" ht="96">
      <c r="A2437" s="423" t="s">
        <v>5</v>
      </c>
      <c r="B2437" s="194" t="s">
        <v>155</v>
      </c>
      <c r="C2437" s="194" t="s">
        <v>156</v>
      </c>
      <c r="D2437" s="194" t="s">
        <v>8</v>
      </c>
      <c r="E2437" s="194" t="s">
        <v>157</v>
      </c>
      <c r="F2437" s="194" t="s">
        <v>158</v>
      </c>
      <c r="G2437" s="194" t="s">
        <v>10</v>
      </c>
      <c r="H2437" s="194" t="s">
        <v>159</v>
      </c>
      <c r="I2437" s="194" t="s">
        <v>160</v>
      </c>
      <c r="J2437" s="194" t="s">
        <v>161</v>
      </c>
      <c r="K2437" s="195" t="s">
        <v>14</v>
      </c>
    </row>
    <row r="2438" spans="1:11" ht="22.5">
      <c r="A2438" s="58">
        <f>+A2436+1</f>
        <v>381</v>
      </c>
      <c r="B2438" s="276" t="s">
        <v>1873</v>
      </c>
      <c r="C2438" s="58">
        <v>1</v>
      </c>
      <c r="D2438" s="123" t="s">
        <v>3101</v>
      </c>
      <c r="E2438" s="297" t="s">
        <v>3102</v>
      </c>
      <c r="F2438" s="58">
        <v>5</v>
      </c>
      <c r="G2438" s="135">
        <v>17.809999999999999</v>
      </c>
      <c r="H2438" s="288">
        <v>17.809999999999999</v>
      </c>
      <c r="I2438" s="288">
        <f t="shared" ref="I2438:I2464" si="71">+G2438-H2438</f>
        <v>0</v>
      </c>
      <c r="J2438" s="295" t="s">
        <v>2405</v>
      </c>
      <c r="K2438" s="294" t="s">
        <v>2406</v>
      </c>
    </row>
    <row r="2439" spans="1:11">
      <c r="A2439" s="58">
        <f t="shared" si="68"/>
        <v>382</v>
      </c>
      <c r="B2439" s="276" t="s">
        <v>2369</v>
      </c>
      <c r="C2439" s="58">
        <v>7</v>
      </c>
      <c r="D2439" s="123" t="s">
        <v>3103</v>
      </c>
      <c r="E2439" s="276" t="s">
        <v>2258</v>
      </c>
      <c r="F2439" s="58">
        <v>5</v>
      </c>
      <c r="G2439" s="135">
        <v>0</v>
      </c>
      <c r="H2439" s="288">
        <v>0</v>
      </c>
      <c r="I2439" s="288">
        <f t="shared" si="71"/>
        <v>0</v>
      </c>
      <c r="J2439" s="270"/>
      <c r="K2439" s="265"/>
    </row>
    <row r="2440" spans="1:11">
      <c r="A2440" s="58">
        <f t="shared" si="68"/>
        <v>383</v>
      </c>
      <c r="B2440" s="276" t="s">
        <v>3104</v>
      </c>
      <c r="C2440" s="58">
        <v>1</v>
      </c>
      <c r="D2440" s="123" t="s">
        <v>3105</v>
      </c>
      <c r="E2440" s="276" t="s">
        <v>2258</v>
      </c>
      <c r="F2440" s="58">
        <v>5</v>
      </c>
      <c r="G2440" s="135">
        <v>192.36</v>
      </c>
      <c r="H2440" s="288">
        <v>192.36</v>
      </c>
      <c r="I2440" s="288">
        <f t="shared" si="71"/>
        <v>0</v>
      </c>
      <c r="J2440" s="270"/>
      <c r="K2440" s="265"/>
    </row>
    <row r="2441" spans="1:11">
      <c r="A2441" s="58">
        <f t="shared" si="68"/>
        <v>384</v>
      </c>
      <c r="B2441" s="276" t="s">
        <v>3106</v>
      </c>
      <c r="C2441" s="58">
        <v>1</v>
      </c>
      <c r="D2441" s="123" t="s">
        <v>3107</v>
      </c>
      <c r="E2441" s="276" t="s">
        <v>2258</v>
      </c>
      <c r="F2441" s="58">
        <v>5</v>
      </c>
      <c r="G2441" s="135">
        <v>192.36</v>
      </c>
      <c r="H2441" s="288">
        <v>192.36</v>
      </c>
      <c r="I2441" s="288">
        <f t="shared" si="71"/>
        <v>0</v>
      </c>
      <c r="J2441" s="270"/>
      <c r="K2441" s="265"/>
    </row>
    <row r="2442" spans="1:11">
      <c r="A2442" s="58">
        <f t="shared" si="68"/>
        <v>385</v>
      </c>
      <c r="B2442" s="276" t="s">
        <v>2545</v>
      </c>
      <c r="C2442" s="58">
        <v>1</v>
      </c>
      <c r="D2442" s="123" t="s">
        <v>3108</v>
      </c>
      <c r="E2442" s="276" t="s">
        <v>2258</v>
      </c>
      <c r="F2442" s="58">
        <f>100/20</f>
        <v>5</v>
      </c>
      <c r="G2442" s="135">
        <v>65.150000000000006</v>
      </c>
      <c r="H2442" s="288">
        <v>65.150000000000006</v>
      </c>
      <c r="I2442" s="288">
        <f t="shared" si="71"/>
        <v>0</v>
      </c>
      <c r="J2442" s="270"/>
      <c r="K2442" s="265"/>
    </row>
    <row r="2443" spans="1:11">
      <c r="A2443" s="58">
        <f t="shared" si="68"/>
        <v>386</v>
      </c>
      <c r="B2443" s="276" t="s">
        <v>1630</v>
      </c>
      <c r="C2443" s="58">
        <v>1</v>
      </c>
      <c r="D2443" s="123" t="s">
        <v>3109</v>
      </c>
      <c r="E2443" s="282" t="s">
        <v>3110</v>
      </c>
      <c r="F2443" s="58">
        <f>100/20</f>
        <v>5</v>
      </c>
      <c r="G2443" s="135">
        <v>435.04</v>
      </c>
      <c r="H2443" s="288">
        <v>435.04</v>
      </c>
      <c r="I2443" s="288">
        <f t="shared" si="71"/>
        <v>0</v>
      </c>
      <c r="J2443" s="270"/>
      <c r="K2443" s="265"/>
    </row>
    <row r="2444" spans="1:11" ht="22.5">
      <c r="A2444" s="58">
        <f t="shared" si="68"/>
        <v>387</v>
      </c>
      <c r="B2444" s="276" t="s">
        <v>3111</v>
      </c>
      <c r="C2444" s="58">
        <v>1</v>
      </c>
      <c r="D2444" s="123" t="s">
        <v>3112</v>
      </c>
      <c r="E2444" s="277" t="s">
        <v>3113</v>
      </c>
      <c r="F2444" s="58">
        <v>5</v>
      </c>
      <c r="G2444" s="135">
        <v>2184</v>
      </c>
      <c r="H2444" s="288">
        <v>238.69</v>
      </c>
      <c r="I2444" s="288">
        <f t="shared" si="71"/>
        <v>1945.31</v>
      </c>
      <c r="J2444" s="270"/>
      <c r="K2444" s="107"/>
    </row>
    <row r="2445" spans="1:11">
      <c r="A2445" s="58">
        <f t="shared" si="68"/>
        <v>388</v>
      </c>
      <c r="B2445" s="276" t="s">
        <v>3114</v>
      </c>
      <c r="C2445" s="6">
        <v>1</v>
      </c>
      <c r="D2445" s="58" t="s">
        <v>3115</v>
      </c>
      <c r="E2445" s="276" t="s">
        <v>2258</v>
      </c>
      <c r="F2445" s="58">
        <f>100/20</f>
        <v>5</v>
      </c>
      <c r="G2445" s="209">
        <v>269.27999999999997</v>
      </c>
      <c r="H2445" s="289">
        <v>269.27999999999997</v>
      </c>
      <c r="I2445" s="288">
        <f t="shared" si="71"/>
        <v>0</v>
      </c>
      <c r="J2445" s="270"/>
      <c r="K2445" s="265"/>
    </row>
    <row r="2446" spans="1:11">
      <c r="A2446" s="58">
        <f t="shared" si="68"/>
        <v>389</v>
      </c>
      <c r="B2446" s="276" t="s">
        <v>3116</v>
      </c>
      <c r="C2446" s="6">
        <v>1</v>
      </c>
      <c r="D2446" s="123" t="s">
        <v>3117</v>
      </c>
      <c r="E2446" s="276" t="s">
        <v>3118</v>
      </c>
      <c r="F2446" s="58">
        <f t="shared" ref="F2446:F2455" si="72">100/20</f>
        <v>5</v>
      </c>
      <c r="G2446" s="209">
        <v>68.5</v>
      </c>
      <c r="H2446" s="289">
        <v>68.5</v>
      </c>
      <c r="I2446" s="288">
        <f t="shared" si="71"/>
        <v>0</v>
      </c>
      <c r="J2446" s="267"/>
      <c r="K2446" s="265"/>
    </row>
    <row r="2447" spans="1:11">
      <c r="A2447" s="58">
        <f t="shared" si="68"/>
        <v>390</v>
      </c>
      <c r="B2447" s="276" t="s">
        <v>3119</v>
      </c>
      <c r="C2447" s="6">
        <v>2</v>
      </c>
      <c r="D2447" s="123" t="s">
        <v>3120</v>
      </c>
      <c r="E2447" s="282" t="s">
        <v>3121</v>
      </c>
      <c r="F2447" s="58">
        <v>5</v>
      </c>
      <c r="G2447" s="209">
        <v>107.69</v>
      </c>
      <c r="H2447" s="289">
        <v>107.69</v>
      </c>
      <c r="I2447" s="288">
        <f t="shared" si="71"/>
        <v>0</v>
      </c>
      <c r="J2447" s="267"/>
      <c r="K2447" s="265"/>
    </row>
    <row r="2448" spans="1:11">
      <c r="A2448" s="58">
        <f t="shared" si="68"/>
        <v>391</v>
      </c>
      <c r="B2448" s="276" t="s">
        <v>3122</v>
      </c>
      <c r="C2448" s="6">
        <v>1</v>
      </c>
      <c r="D2448" s="123" t="s">
        <v>3123</v>
      </c>
      <c r="E2448" s="276" t="s">
        <v>2258</v>
      </c>
      <c r="F2448" s="58">
        <f t="shared" si="72"/>
        <v>5</v>
      </c>
      <c r="G2448" s="209">
        <v>1815.09</v>
      </c>
      <c r="H2448" s="289">
        <v>1815.09</v>
      </c>
      <c r="I2448" s="288">
        <f t="shared" si="71"/>
        <v>0</v>
      </c>
      <c r="J2448" s="267"/>
      <c r="K2448" s="265"/>
    </row>
    <row r="2449" spans="1:11">
      <c r="A2449" s="58">
        <f t="shared" si="68"/>
        <v>392</v>
      </c>
      <c r="B2449" s="276" t="s">
        <v>3124</v>
      </c>
      <c r="C2449" s="6">
        <v>2</v>
      </c>
      <c r="D2449" s="123" t="s">
        <v>3125</v>
      </c>
      <c r="E2449" s="276" t="s">
        <v>2258</v>
      </c>
      <c r="F2449" s="58">
        <v>1</v>
      </c>
      <c r="G2449" s="209">
        <v>4.62</v>
      </c>
      <c r="H2449" s="289">
        <v>4.62</v>
      </c>
      <c r="I2449" s="288">
        <f t="shared" si="71"/>
        <v>0</v>
      </c>
      <c r="J2449" s="267"/>
      <c r="K2449" s="265"/>
    </row>
    <row r="2450" spans="1:11">
      <c r="A2450" s="58">
        <f t="shared" si="68"/>
        <v>393</v>
      </c>
      <c r="B2450" s="276" t="s">
        <v>3126</v>
      </c>
      <c r="C2450" s="6">
        <v>7</v>
      </c>
      <c r="D2450" s="123" t="s">
        <v>3127</v>
      </c>
      <c r="E2450" s="276" t="s">
        <v>2258</v>
      </c>
      <c r="F2450" s="58">
        <f t="shared" si="72"/>
        <v>5</v>
      </c>
      <c r="G2450" s="209">
        <v>0</v>
      </c>
      <c r="H2450" s="289">
        <v>0</v>
      </c>
      <c r="I2450" s="288">
        <f t="shared" si="71"/>
        <v>0</v>
      </c>
      <c r="J2450" s="267"/>
      <c r="K2450" s="265"/>
    </row>
    <row r="2451" spans="1:11">
      <c r="A2451" s="58">
        <f t="shared" si="68"/>
        <v>394</v>
      </c>
      <c r="B2451" s="276" t="s">
        <v>3128</v>
      </c>
      <c r="C2451" s="6">
        <v>2</v>
      </c>
      <c r="D2451" s="123" t="s">
        <v>3129</v>
      </c>
      <c r="E2451" s="276" t="s">
        <v>2258</v>
      </c>
      <c r="F2451" s="58">
        <f t="shared" si="72"/>
        <v>5</v>
      </c>
      <c r="G2451" s="209">
        <v>0</v>
      </c>
      <c r="H2451" s="289">
        <v>0</v>
      </c>
      <c r="I2451" s="288">
        <f t="shared" si="71"/>
        <v>0</v>
      </c>
      <c r="J2451" s="267"/>
      <c r="K2451" s="265"/>
    </row>
    <row r="2452" spans="1:11">
      <c r="A2452" s="58">
        <f t="shared" si="68"/>
        <v>395</v>
      </c>
      <c r="B2452" s="276" t="s">
        <v>3130</v>
      </c>
      <c r="C2452" s="6">
        <v>1</v>
      </c>
      <c r="D2452" s="123" t="s">
        <v>3131</v>
      </c>
      <c r="E2452" s="276" t="s">
        <v>2258</v>
      </c>
      <c r="F2452" s="58">
        <f t="shared" si="72"/>
        <v>5</v>
      </c>
      <c r="G2452" s="209">
        <v>47.98</v>
      </c>
      <c r="H2452" s="289">
        <v>47.98</v>
      </c>
      <c r="I2452" s="288">
        <f t="shared" si="71"/>
        <v>0</v>
      </c>
      <c r="J2452" s="267"/>
      <c r="K2452" s="265"/>
    </row>
    <row r="2453" spans="1:11">
      <c r="A2453" s="58">
        <f t="shared" si="68"/>
        <v>396</v>
      </c>
      <c r="B2453" s="276" t="s">
        <v>3132</v>
      </c>
      <c r="C2453" s="6">
        <v>2</v>
      </c>
      <c r="D2453" s="123" t="s">
        <v>3133</v>
      </c>
      <c r="E2453" s="276" t="s">
        <v>2258</v>
      </c>
      <c r="F2453" s="58">
        <f t="shared" si="72"/>
        <v>5</v>
      </c>
      <c r="G2453" s="209">
        <v>0</v>
      </c>
      <c r="H2453" s="289">
        <v>0</v>
      </c>
      <c r="I2453" s="288">
        <f t="shared" si="71"/>
        <v>0</v>
      </c>
      <c r="J2453" s="267"/>
      <c r="K2453" s="265"/>
    </row>
    <row r="2454" spans="1:11">
      <c r="A2454" s="58">
        <f t="shared" si="68"/>
        <v>397</v>
      </c>
      <c r="B2454" s="276" t="s">
        <v>3134</v>
      </c>
      <c r="C2454" s="6">
        <v>8</v>
      </c>
      <c r="D2454" s="123" t="s">
        <v>3135</v>
      </c>
      <c r="E2454" s="276" t="s">
        <v>3136</v>
      </c>
      <c r="F2454" s="58">
        <f t="shared" si="72"/>
        <v>5</v>
      </c>
      <c r="G2454" s="209">
        <v>2356.41</v>
      </c>
      <c r="H2454" s="289">
        <f>+G2454+0</f>
        <v>2356.41</v>
      </c>
      <c r="I2454" s="288">
        <f t="shared" si="71"/>
        <v>0</v>
      </c>
      <c r="J2454" s="267"/>
      <c r="K2454" s="265"/>
    </row>
    <row r="2455" spans="1:11">
      <c r="A2455" s="58">
        <f t="shared" ref="A2455:A2520" si="73">+A2454+1</f>
        <v>398</v>
      </c>
      <c r="B2455" s="276" t="s">
        <v>3137</v>
      </c>
      <c r="C2455" s="6">
        <v>4</v>
      </c>
      <c r="D2455" s="123" t="s">
        <v>3138</v>
      </c>
      <c r="E2455" s="276" t="s">
        <v>2258</v>
      </c>
      <c r="F2455" s="58">
        <f t="shared" si="72"/>
        <v>5</v>
      </c>
      <c r="G2455" s="209">
        <v>0</v>
      </c>
      <c r="H2455" s="289">
        <v>0</v>
      </c>
      <c r="I2455" s="288">
        <f t="shared" si="71"/>
        <v>0</v>
      </c>
      <c r="J2455" s="267"/>
      <c r="K2455" s="265"/>
    </row>
    <row r="2456" spans="1:11" ht="16.5" customHeight="1">
      <c r="A2456" s="58">
        <f t="shared" si="73"/>
        <v>399</v>
      </c>
      <c r="B2456" s="276" t="s">
        <v>3139</v>
      </c>
      <c r="C2456" s="58">
        <v>1</v>
      </c>
      <c r="D2456" s="123" t="s">
        <v>3140</v>
      </c>
      <c r="E2456" s="277" t="s">
        <v>3141</v>
      </c>
      <c r="F2456" s="58">
        <v>5</v>
      </c>
      <c r="G2456" s="135">
        <v>185.09</v>
      </c>
      <c r="H2456" s="288">
        <v>185.09</v>
      </c>
      <c r="I2456" s="288">
        <f t="shared" si="71"/>
        <v>0</v>
      </c>
      <c r="J2456" s="270"/>
      <c r="K2456" s="265"/>
    </row>
    <row r="2457" spans="1:11">
      <c r="A2457" s="58">
        <f t="shared" si="73"/>
        <v>400</v>
      </c>
      <c r="B2457" s="276" t="s">
        <v>3142</v>
      </c>
      <c r="C2457" s="58">
        <v>1</v>
      </c>
      <c r="D2457" s="123" t="s">
        <v>3143</v>
      </c>
      <c r="E2457" s="276" t="s">
        <v>3144</v>
      </c>
      <c r="F2457" s="58">
        <f>100/20</f>
        <v>5</v>
      </c>
      <c r="G2457" s="135">
        <v>68.180000000000007</v>
      </c>
      <c r="H2457" s="288">
        <v>68.180000000000007</v>
      </c>
      <c r="I2457" s="288">
        <f t="shared" si="71"/>
        <v>0</v>
      </c>
      <c r="J2457" s="270"/>
      <c r="K2457" s="265"/>
    </row>
    <row r="2458" spans="1:11">
      <c r="A2458" s="58">
        <f t="shared" si="73"/>
        <v>401</v>
      </c>
      <c r="B2458" s="276" t="s">
        <v>3145</v>
      </c>
      <c r="C2458" s="58">
        <v>2</v>
      </c>
      <c r="D2458" s="123" t="s">
        <v>3146</v>
      </c>
      <c r="E2458" s="277" t="s">
        <v>3147</v>
      </c>
      <c r="F2458" s="58">
        <v>5</v>
      </c>
      <c r="G2458" s="135">
        <v>596.58000000000004</v>
      </c>
      <c r="H2458" s="288">
        <v>596.58000000000004</v>
      </c>
      <c r="I2458" s="288">
        <f t="shared" si="71"/>
        <v>0</v>
      </c>
      <c r="J2458" s="270"/>
      <c r="K2458" s="265"/>
    </row>
    <row r="2459" spans="1:11">
      <c r="A2459" s="58">
        <f t="shared" si="73"/>
        <v>402</v>
      </c>
      <c r="B2459" s="276" t="s">
        <v>1625</v>
      </c>
      <c r="C2459" s="58">
        <v>1</v>
      </c>
      <c r="D2459" s="123" t="s">
        <v>3148</v>
      </c>
      <c r="E2459" s="277" t="s">
        <v>3149</v>
      </c>
      <c r="F2459" s="58">
        <f>100/20</f>
        <v>5</v>
      </c>
      <c r="G2459" s="135">
        <v>29.91</v>
      </c>
      <c r="H2459" s="288">
        <v>29.91</v>
      </c>
      <c r="I2459" s="288">
        <f t="shared" si="71"/>
        <v>0</v>
      </c>
      <c r="J2459" s="270"/>
      <c r="K2459" s="265"/>
    </row>
    <row r="2460" spans="1:11">
      <c r="A2460" s="58">
        <f t="shared" si="73"/>
        <v>403</v>
      </c>
      <c r="B2460" s="276" t="s">
        <v>3150</v>
      </c>
      <c r="C2460" s="8">
        <v>1</v>
      </c>
      <c r="D2460" s="160" t="s">
        <v>3151</v>
      </c>
      <c r="E2460" s="282" t="s">
        <v>3152</v>
      </c>
      <c r="F2460" s="58">
        <v>10</v>
      </c>
      <c r="G2460" s="209">
        <v>623.08000000000004</v>
      </c>
      <c r="H2460" s="289">
        <v>78.02</v>
      </c>
      <c r="I2460" s="288">
        <f t="shared" si="71"/>
        <v>545.06000000000006</v>
      </c>
      <c r="J2460" s="270"/>
      <c r="K2460" s="107"/>
    </row>
    <row r="2461" spans="1:11">
      <c r="A2461" s="58">
        <f t="shared" si="73"/>
        <v>404</v>
      </c>
      <c r="B2461" s="276" t="s">
        <v>3153</v>
      </c>
      <c r="C2461" s="58">
        <v>1</v>
      </c>
      <c r="D2461" s="123" t="s">
        <v>3154</v>
      </c>
      <c r="E2461" s="281" t="s">
        <v>2258</v>
      </c>
      <c r="F2461" s="58">
        <v>5</v>
      </c>
      <c r="G2461" s="135">
        <v>192.3</v>
      </c>
      <c r="H2461" s="288">
        <v>192.3</v>
      </c>
      <c r="I2461" s="288">
        <f t="shared" si="71"/>
        <v>0</v>
      </c>
      <c r="J2461" s="270"/>
      <c r="K2461" s="265"/>
    </row>
    <row r="2462" spans="1:11">
      <c r="A2462" s="58">
        <f t="shared" si="73"/>
        <v>405</v>
      </c>
      <c r="B2462" s="276" t="s">
        <v>3155</v>
      </c>
      <c r="C2462" s="58">
        <v>1</v>
      </c>
      <c r="D2462" s="123" t="s">
        <v>3156</v>
      </c>
      <c r="E2462" s="281" t="s">
        <v>2258</v>
      </c>
      <c r="F2462" s="58">
        <v>5</v>
      </c>
      <c r="G2462" s="135">
        <v>81.760000000000005</v>
      </c>
      <c r="H2462" s="288">
        <v>81.760000000000005</v>
      </c>
      <c r="I2462" s="288">
        <f t="shared" si="71"/>
        <v>0</v>
      </c>
      <c r="J2462" s="270"/>
      <c r="K2462" s="265"/>
    </row>
    <row r="2463" spans="1:11">
      <c r="A2463" s="58">
        <f t="shared" si="73"/>
        <v>406</v>
      </c>
      <c r="B2463" s="276" t="s">
        <v>3157</v>
      </c>
      <c r="C2463" s="58">
        <v>1</v>
      </c>
      <c r="D2463" s="123" t="s">
        <v>3158</v>
      </c>
      <c r="E2463" s="281" t="s">
        <v>2258</v>
      </c>
      <c r="F2463" s="58">
        <f>100/20</f>
        <v>5</v>
      </c>
      <c r="G2463" s="135">
        <v>28.85</v>
      </c>
      <c r="H2463" s="288">
        <v>28.85</v>
      </c>
      <c r="I2463" s="288">
        <f t="shared" si="71"/>
        <v>0</v>
      </c>
      <c r="J2463" s="270"/>
      <c r="K2463" s="265"/>
    </row>
    <row r="2464" spans="1:11">
      <c r="A2464" s="58">
        <f t="shared" si="73"/>
        <v>407</v>
      </c>
      <c r="B2464" s="276" t="s">
        <v>3159</v>
      </c>
      <c r="C2464" s="58">
        <v>1</v>
      </c>
      <c r="D2464" s="123" t="s">
        <v>3160</v>
      </c>
      <c r="E2464" s="276" t="s">
        <v>3161</v>
      </c>
      <c r="F2464" s="58">
        <f>100/20</f>
        <v>5</v>
      </c>
      <c r="G2464" s="135">
        <v>32.479999999999997</v>
      </c>
      <c r="H2464" s="288">
        <v>32.479999999999997</v>
      </c>
      <c r="I2464" s="288">
        <f t="shared" si="71"/>
        <v>0</v>
      </c>
      <c r="J2464" s="270"/>
      <c r="K2464" s="265"/>
    </row>
    <row r="2465" spans="1:11" s="1" customFormat="1" ht="96">
      <c r="A2465" s="423" t="s">
        <v>5</v>
      </c>
      <c r="B2465" s="194" t="s">
        <v>155</v>
      </c>
      <c r="C2465" s="194" t="s">
        <v>156</v>
      </c>
      <c r="D2465" s="194" t="s">
        <v>8</v>
      </c>
      <c r="E2465" s="194" t="s">
        <v>157</v>
      </c>
      <c r="F2465" s="194" t="s">
        <v>158</v>
      </c>
      <c r="G2465" s="194" t="s">
        <v>10</v>
      </c>
      <c r="H2465" s="194" t="s">
        <v>159</v>
      </c>
      <c r="I2465" s="194" t="s">
        <v>160</v>
      </c>
      <c r="J2465" s="194" t="s">
        <v>161</v>
      </c>
      <c r="K2465" s="195" t="s">
        <v>14</v>
      </c>
    </row>
    <row r="2466" spans="1:11" ht="24">
      <c r="A2466" s="58">
        <f>+A2464+1</f>
        <v>408</v>
      </c>
      <c r="B2466" s="276" t="s">
        <v>3162</v>
      </c>
      <c r="C2466" s="58">
        <v>600</v>
      </c>
      <c r="D2466" s="123" t="s">
        <v>3163</v>
      </c>
      <c r="E2466" s="296" t="s">
        <v>3089</v>
      </c>
      <c r="F2466" s="58">
        <v>4</v>
      </c>
      <c r="G2466" s="135">
        <v>300</v>
      </c>
      <c r="H2466" s="288">
        <v>300</v>
      </c>
      <c r="I2466" s="288">
        <f t="shared" ref="I2466:I2492" si="74">+G2466-H2466</f>
        <v>0</v>
      </c>
      <c r="J2466" s="266"/>
      <c r="K2466" s="107"/>
    </row>
    <row r="2467" spans="1:11" ht="24">
      <c r="A2467" s="58">
        <f t="shared" si="73"/>
        <v>409</v>
      </c>
      <c r="B2467" s="276" t="s">
        <v>3164</v>
      </c>
      <c r="C2467" s="6">
        <v>1</v>
      </c>
      <c r="D2467" s="123" t="s">
        <v>3165</v>
      </c>
      <c r="E2467" s="296" t="s">
        <v>3166</v>
      </c>
      <c r="F2467" s="58">
        <v>3</v>
      </c>
      <c r="G2467" s="209">
        <v>1560.37</v>
      </c>
      <c r="H2467" s="289">
        <v>110.85</v>
      </c>
      <c r="I2467" s="288">
        <f t="shared" si="74"/>
        <v>1449.52</v>
      </c>
      <c r="J2467" s="270"/>
      <c r="K2467" s="107"/>
    </row>
    <row r="2468" spans="1:11">
      <c r="A2468" s="58">
        <f t="shared" si="73"/>
        <v>410</v>
      </c>
      <c r="B2468" s="276" t="s">
        <v>3167</v>
      </c>
      <c r="C2468" s="58">
        <v>1</v>
      </c>
      <c r="D2468" s="123" t="s">
        <v>3168</v>
      </c>
      <c r="E2468" s="276" t="s">
        <v>3169</v>
      </c>
      <c r="F2468" s="58">
        <v>5</v>
      </c>
      <c r="G2468" s="135">
        <v>0</v>
      </c>
      <c r="H2468" s="288">
        <v>0</v>
      </c>
      <c r="I2468" s="288">
        <f t="shared" si="74"/>
        <v>0</v>
      </c>
      <c r="J2468" s="270"/>
      <c r="K2468" s="265"/>
    </row>
    <row r="2469" spans="1:11" ht="24">
      <c r="A2469" s="58">
        <f t="shared" si="73"/>
        <v>411</v>
      </c>
      <c r="B2469" s="276" t="s">
        <v>3079</v>
      </c>
      <c r="C2469" s="58">
        <v>1</v>
      </c>
      <c r="D2469" s="123" t="s">
        <v>3170</v>
      </c>
      <c r="E2469" s="296" t="s">
        <v>3171</v>
      </c>
      <c r="F2469" s="58">
        <f>100/20</f>
        <v>5</v>
      </c>
      <c r="G2469" s="135">
        <v>249</v>
      </c>
      <c r="H2469" s="288">
        <v>249</v>
      </c>
      <c r="I2469" s="288">
        <f t="shared" si="74"/>
        <v>0</v>
      </c>
      <c r="J2469" s="270"/>
      <c r="K2469" s="265"/>
    </row>
    <row r="2470" spans="1:11">
      <c r="A2470" s="58">
        <f t="shared" si="73"/>
        <v>412</v>
      </c>
      <c r="B2470" s="276" t="s">
        <v>3172</v>
      </c>
      <c r="C2470" s="58">
        <v>1</v>
      </c>
      <c r="D2470" s="123" t="s">
        <v>3173</v>
      </c>
      <c r="E2470" s="281" t="s">
        <v>2853</v>
      </c>
      <c r="F2470" s="58">
        <f>100/20</f>
        <v>5</v>
      </c>
      <c r="G2470" s="135">
        <v>206</v>
      </c>
      <c r="H2470" s="288">
        <v>206</v>
      </c>
      <c r="I2470" s="288">
        <f t="shared" si="74"/>
        <v>0</v>
      </c>
      <c r="J2470" s="270"/>
      <c r="K2470" s="265"/>
    </row>
    <row r="2471" spans="1:11">
      <c r="A2471" s="58">
        <f t="shared" si="73"/>
        <v>413</v>
      </c>
      <c r="B2471" s="276" t="s">
        <v>3174</v>
      </c>
      <c r="C2471" s="6">
        <v>1</v>
      </c>
      <c r="D2471" s="58" t="s">
        <v>3175</v>
      </c>
      <c r="E2471" s="276" t="s">
        <v>2258</v>
      </c>
      <c r="F2471" s="58">
        <f>100/20</f>
        <v>5</v>
      </c>
      <c r="G2471" s="209">
        <v>434</v>
      </c>
      <c r="H2471" s="289">
        <v>434</v>
      </c>
      <c r="I2471" s="288">
        <f t="shared" si="74"/>
        <v>0</v>
      </c>
      <c r="J2471" s="270"/>
      <c r="K2471" s="265"/>
    </row>
    <row r="2472" spans="1:11">
      <c r="A2472" s="58">
        <f t="shared" si="73"/>
        <v>414</v>
      </c>
      <c r="B2472" s="276" t="s">
        <v>3176</v>
      </c>
      <c r="C2472" s="58">
        <v>1</v>
      </c>
      <c r="D2472" s="123" t="s">
        <v>3177</v>
      </c>
      <c r="E2472" s="281" t="s">
        <v>2258</v>
      </c>
      <c r="F2472" s="58">
        <f>100/20</f>
        <v>5</v>
      </c>
      <c r="G2472" s="135">
        <v>48.06</v>
      </c>
      <c r="H2472" s="288">
        <v>48.06</v>
      </c>
      <c r="I2472" s="288">
        <f t="shared" si="74"/>
        <v>0</v>
      </c>
      <c r="J2472" s="270"/>
      <c r="K2472" s="265"/>
    </row>
    <row r="2473" spans="1:11" ht="22.5">
      <c r="A2473" s="58">
        <f t="shared" si="73"/>
        <v>415</v>
      </c>
      <c r="B2473" s="276" t="s">
        <v>3178</v>
      </c>
      <c r="C2473" s="58">
        <v>1</v>
      </c>
      <c r="D2473" s="123" t="s">
        <v>3179</v>
      </c>
      <c r="E2473" s="277" t="s">
        <v>3180</v>
      </c>
      <c r="F2473" s="58">
        <v>3</v>
      </c>
      <c r="G2473" s="135">
        <v>1000</v>
      </c>
      <c r="H2473" s="288">
        <v>52.82</v>
      </c>
      <c r="I2473" s="288">
        <f t="shared" si="74"/>
        <v>947.18</v>
      </c>
      <c r="J2473" s="270"/>
      <c r="K2473" s="107"/>
    </row>
    <row r="2474" spans="1:11">
      <c r="A2474" s="58">
        <f t="shared" si="73"/>
        <v>416</v>
      </c>
      <c r="B2474" s="276" t="s">
        <v>3181</v>
      </c>
      <c r="C2474" s="58">
        <v>1</v>
      </c>
      <c r="D2474" s="123" t="s">
        <v>3182</v>
      </c>
      <c r="E2474" s="277" t="s">
        <v>3183</v>
      </c>
      <c r="F2474" s="58">
        <v>5</v>
      </c>
      <c r="G2474" s="135">
        <v>229.92</v>
      </c>
      <c r="H2474" s="288">
        <v>229.92</v>
      </c>
      <c r="I2474" s="288">
        <f t="shared" si="74"/>
        <v>0</v>
      </c>
      <c r="J2474" s="270"/>
      <c r="K2474" s="265"/>
    </row>
    <row r="2475" spans="1:11" ht="18.75" customHeight="1">
      <c r="A2475" s="58">
        <f t="shared" si="73"/>
        <v>417</v>
      </c>
      <c r="B2475" s="276" t="s">
        <v>1569</v>
      </c>
      <c r="C2475" s="58">
        <v>2</v>
      </c>
      <c r="D2475" s="123" t="s">
        <v>3184</v>
      </c>
      <c r="E2475" s="277" t="s">
        <v>3185</v>
      </c>
      <c r="F2475" s="58">
        <v>5</v>
      </c>
      <c r="G2475" s="135">
        <v>35.61</v>
      </c>
      <c r="H2475" s="288">
        <v>35.61</v>
      </c>
      <c r="I2475" s="288">
        <f t="shared" si="74"/>
        <v>0</v>
      </c>
      <c r="J2475" s="270"/>
      <c r="K2475" s="265"/>
    </row>
    <row r="2476" spans="1:11">
      <c r="A2476" s="58">
        <f t="shared" si="73"/>
        <v>418</v>
      </c>
      <c r="B2476" s="276" t="s">
        <v>3186</v>
      </c>
      <c r="C2476" s="6">
        <v>1</v>
      </c>
      <c r="D2476" s="123" t="s">
        <v>3187</v>
      </c>
      <c r="E2476" s="276" t="s">
        <v>2258</v>
      </c>
      <c r="F2476" s="58">
        <f>100/20</f>
        <v>5</v>
      </c>
      <c r="G2476" s="209">
        <v>256.45</v>
      </c>
      <c r="H2476" s="289">
        <v>256.45</v>
      </c>
      <c r="I2476" s="288">
        <f t="shared" si="74"/>
        <v>0</v>
      </c>
      <c r="J2476" s="270"/>
      <c r="K2476" s="107"/>
    </row>
    <row r="2477" spans="1:11">
      <c r="A2477" s="58">
        <f t="shared" si="73"/>
        <v>419</v>
      </c>
      <c r="B2477" s="276" t="s">
        <v>3188</v>
      </c>
      <c r="C2477" s="58">
        <v>1</v>
      </c>
      <c r="D2477" s="123" t="s">
        <v>3189</v>
      </c>
      <c r="E2477" s="276" t="s">
        <v>2258</v>
      </c>
      <c r="F2477" s="58">
        <f>100/20</f>
        <v>5</v>
      </c>
      <c r="G2477" s="135">
        <v>115.35</v>
      </c>
      <c r="H2477" s="288">
        <v>115.35</v>
      </c>
      <c r="I2477" s="288">
        <f t="shared" si="74"/>
        <v>0</v>
      </c>
      <c r="J2477" s="270"/>
      <c r="K2477" s="265"/>
    </row>
    <row r="2478" spans="1:11">
      <c r="A2478" s="58">
        <f t="shared" si="73"/>
        <v>420</v>
      </c>
      <c r="B2478" s="276" t="s">
        <v>3190</v>
      </c>
      <c r="C2478" s="58">
        <v>1</v>
      </c>
      <c r="D2478" s="123" t="s">
        <v>3191</v>
      </c>
      <c r="E2478" s="276" t="s">
        <v>2258</v>
      </c>
      <c r="F2478" s="58">
        <f>100/20</f>
        <v>5</v>
      </c>
      <c r="G2478" s="135">
        <v>192.31</v>
      </c>
      <c r="H2478" s="288">
        <v>192.31</v>
      </c>
      <c r="I2478" s="288">
        <f t="shared" si="74"/>
        <v>0</v>
      </c>
      <c r="J2478" s="270"/>
      <c r="K2478" s="265"/>
    </row>
    <row r="2479" spans="1:11">
      <c r="A2479" s="58">
        <f t="shared" si="73"/>
        <v>421</v>
      </c>
      <c r="B2479" s="276" t="s">
        <v>3192</v>
      </c>
      <c r="C2479" s="58">
        <v>1</v>
      </c>
      <c r="D2479" s="123" t="s">
        <v>3193</v>
      </c>
      <c r="E2479" s="276" t="s">
        <v>3194</v>
      </c>
      <c r="F2479" s="58">
        <v>1</v>
      </c>
      <c r="G2479" s="135">
        <v>4.0599999999999996</v>
      </c>
      <c r="H2479" s="288">
        <v>4.0599999999999996</v>
      </c>
      <c r="I2479" s="288">
        <f t="shared" si="74"/>
        <v>0</v>
      </c>
      <c r="J2479" s="270"/>
      <c r="K2479" s="265"/>
    </row>
    <row r="2480" spans="1:11">
      <c r="A2480" s="58">
        <f t="shared" si="73"/>
        <v>422</v>
      </c>
      <c r="B2480" s="276" t="s">
        <v>3195</v>
      </c>
      <c r="C2480" s="6">
        <v>1</v>
      </c>
      <c r="D2480" s="123" t="s">
        <v>3196</v>
      </c>
      <c r="E2480" s="282" t="s">
        <v>3197</v>
      </c>
      <c r="F2480" s="58">
        <v>5</v>
      </c>
      <c r="G2480" s="209">
        <v>650</v>
      </c>
      <c r="H2480" s="289">
        <v>184.49</v>
      </c>
      <c r="I2480" s="288">
        <f t="shared" si="74"/>
        <v>465.51</v>
      </c>
      <c r="J2480" s="270"/>
      <c r="K2480" s="107"/>
    </row>
    <row r="2481" spans="1:11">
      <c r="A2481" s="58">
        <f t="shared" si="73"/>
        <v>423</v>
      </c>
      <c r="B2481" s="276" t="s">
        <v>3198</v>
      </c>
      <c r="C2481" s="6">
        <v>1</v>
      </c>
      <c r="D2481" s="123" t="s">
        <v>3199</v>
      </c>
      <c r="E2481" s="276" t="s">
        <v>2258</v>
      </c>
      <c r="F2481" s="58">
        <f t="shared" ref="F2481:F2488" si="75">100/20</f>
        <v>5</v>
      </c>
      <c r="G2481" s="209">
        <v>409.73</v>
      </c>
      <c r="H2481" s="289">
        <v>409.73</v>
      </c>
      <c r="I2481" s="288">
        <f t="shared" si="74"/>
        <v>0</v>
      </c>
      <c r="J2481" s="267"/>
      <c r="K2481" s="265"/>
    </row>
    <row r="2482" spans="1:11">
      <c r="A2482" s="58">
        <f t="shared" si="73"/>
        <v>424</v>
      </c>
      <c r="B2482" s="276" t="s">
        <v>3200</v>
      </c>
      <c r="C2482" s="6">
        <v>1</v>
      </c>
      <c r="D2482" s="123" t="s">
        <v>3201</v>
      </c>
      <c r="E2482" s="276" t="s">
        <v>2258</v>
      </c>
      <c r="F2482" s="58">
        <f t="shared" si="75"/>
        <v>5</v>
      </c>
      <c r="G2482" s="209">
        <v>442.4</v>
      </c>
      <c r="H2482" s="289">
        <v>442.4</v>
      </c>
      <c r="I2482" s="288">
        <f t="shared" si="74"/>
        <v>0</v>
      </c>
      <c r="J2482" s="267"/>
      <c r="K2482" s="265"/>
    </row>
    <row r="2483" spans="1:11">
      <c r="A2483" s="58">
        <f t="shared" si="73"/>
        <v>425</v>
      </c>
      <c r="B2483" s="276" t="s">
        <v>3202</v>
      </c>
      <c r="C2483" s="6">
        <v>1</v>
      </c>
      <c r="D2483" s="123" t="s">
        <v>3203</v>
      </c>
      <c r="E2483" s="276" t="s">
        <v>2258</v>
      </c>
      <c r="F2483" s="58">
        <f t="shared" si="75"/>
        <v>5</v>
      </c>
      <c r="G2483" s="209">
        <v>292.83999999999997</v>
      </c>
      <c r="H2483" s="289">
        <v>292.83999999999997</v>
      </c>
      <c r="I2483" s="288">
        <f t="shared" si="74"/>
        <v>0</v>
      </c>
      <c r="J2483" s="267"/>
      <c r="K2483" s="265"/>
    </row>
    <row r="2484" spans="1:11">
      <c r="A2484" s="58">
        <f t="shared" si="73"/>
        <v>426</v>
      </c>
      <c r="B2484" s="276" t="s">
        <v>3202</v>
      </c>
      <c r="C2484" s="6">
        <v>1</v>
      </c>
      <c r="D2484" s="123" t="s">
        <v>3204</v>
      </c>
      <c r="E2484" s="276" t="s">
        <v>2258</v>
      </c>
      <c r="F2484" s="58">
        <f t="shared" si="75"/>
        <v>5</v>
      </c>
      <c r="G2484" s="209">
        <v>292.83999999999997</v>
      </c>
      <c r="H2484" s="289">
        <v>292.83999999999997</v>
      </c>
      <c r="I2484" s="288">
        <f t="shared" si="74"/>
        <v>0</v>
      </c>
      <c r="J2484" s="267"/>
      <c r="K2484" s="265"/>
    </row>
    <row r="2485" spans="1:11">
      <c r="A2485" s="58">
        <f t="shared" si="73"/>
        <v>427</v>
      </c>
      <c r="B2485" s="276" t="s">
        <v>3205</v>
      </c>
      <c r="C2485" s="6">
        <v>1</v>
      </c>
      <c r="D2485" s="123" t="s">
        <v>3206</v>
      </c>
      <c r="E2485" s="276" t="s">
        <v>2258</v>
      </c>
      <c r="F2485" s="58">
        <f t="shared" si="75"/>
        <v>5</v>
      </c>
      <c r="G2485" s="209">
        <v>269.27999999999997</v>
      </c>
      <c r="H2485" s="289">
        <v>269.27999999999997</v>
      </c>
      <c r="I2485" s="288">
        <f t="shared" si="74"/>
        <v>0</v>
      </c>
      <c r="J2485" s="267"/>
      <c r="K2485" s="265"/>
    </row>
    <row r="2486" spans="1:11">
      <c r="A2486" s="58">
        <f t="shared" si="73"/>
        <v>428</v>
      </c>
      <c r="B2486" s="276" t="s">
        <v>3202</v>
      </c>
      <c r="C2486" s="6">
        <v>1</v>
      </c>
      <c r="D2486" s="123" t="s">
        <v>3207</v>
      </c>
      <c r="E2486" s="276" t="s">
        <v>2258</v>
      </c>
      <c r="F2486" s="58">
        <f t="shared" si="75"/>
        <v>5</v>
      </c>
      <c r="G2486" s="209">
        <v>292.83999999999997</v>
      </c>
      <c r="H2486" s="289">
        <v>292.83999999999997</v>
      </c>
      <c r="I2486" s="288">
        <f t="shared" si="74"/>
        <v>0</v>
      </c>
      <c r="J2486" s="267"/>
      <c r="K2486" s="265"/>
    </row>
    <row r="2487" spans="1:11">
      <c r="A2487" s="58">
        <f t="shared" si="73"/>
        <v>429</v>
      </c>
      <c r="B2487" s="276" t="s">
        <v>3208</v>
      </c>
      <c r="C2487" s="6">
        <v>1</v>
      </c>
      <c r="D2487" s="123" t="s">
        <v>3209</v>
      </c>
      <c r="E2487" s="276" t="s">
        <v>3118</v>
      </c>
      <c r="F2487" s="58">
        <f t="shared" si="75"/>
        <v>5</v>
      </c>
      <c r="G2487" s="209">
        <v>40</v>
      </c>
      <c r="H2487" s="289">
        <v>40</v>
      </c>
      <c r="I2487" s="288">
        <f t="shared" si="74"/>
        <v>0</v>
      </c>
      <c r="J2487" s="267"/>
      <c r="K2487" s="265"/>
    </row>
    <row r="2488" spans="1:11">
      <c r="A2488" s="58">
        <f t="shared" si="73"/>
        <v>430</v>
      </c>
      <c r="B2488" s="276" t="s">
        <v>3210</v>
      </c>
      <c r="C2488" s="6">
        <v>1</v>
      </c>
      <c r="D2488" s="123" t="s">
        <v>3211</v>
      </c>
      <c r="E2488" s="276" t="s">
        <v>2258</v>
      </c>
      <c r="F2488" s="58">
        <f t="shared" si="75"/>
        <v>5</v>
      </c>
      <c r="G2488" s="209">
        <v>1408.22</v>
      </c>
      <c r="H2488" s="289">
        <v>1408.22</v>
      </c>
      <c r="I2488" s="288">
        <f t="shared" si="74"/>
        <v>0</v>
      </c>
      <c r="J2488" s="267"/>
      <c r="K2488" s="265"/>
    </row>
    <row r="2489" spans="1:11">
      <c r="A2489" s="58">
        <f t="shared" si="73"/>
        <v>431</v>
      </c>
      <c r="B2489" s="276" t="s">
        <v>3212</v>
      </c>
      <c r="C2489" s="58">
        <v>1</v>
      </c>
      <c r="D2489" s="123" t="s">
        <v>3213</v>
      </c>
      <c r="E2489" s="276" t="s">
        <v>2258</v>
      </c>
      <c r="F2489" s="58">
        <v>5</v>
      </c>
      <c r="G2489" s="135">
        <v>67.27</v>
      </c>
      <c r="H2489" s="288">
        <v>67.27</v>
      </c>
      <c r="I2489" s="288">
        <f t="shared" si="74"/>
        <v>0</v>
      </c>
      <c r="J2489" s="270"/>
      <c r="K2489" s="265"/>
    </row>
    <row r="2490" spans="1:11">
      <c r="A2490" s="58">
        <f t="shared" si="73"/>
        <v>432</v>
      </c>
      <c r="B2490" s="276" t="s">
        <v>3214</v>
      </c>
      <c r="C2490" s="58">
        <v>1</v>
      </c>
      <c r="D2490" s="123" t="s">
        <v>3215</v>
      </c>
      <c r="E2490" s="276" t="s">
        <v>2258</v>
      </c>
      <c r="F2490" s="58">
        <f>100/20</f>
        <v>5</v>
      </c>
      <c r="G2490" s="135">
        <v>250.08</v>
      </c>
      <c r="H2490" s="288">
        <v>250.08</v>
      </c>
      <c r="I2490" s="288">
        <f t="shared" si="74"/>
        <v>0</v>
      </c>
      <c r="J2490" s="270"/>
      <c r="K2490" s="265"/>
    </row>
    <row r="2491" spans="1:11">
      <c r="A2491" s="58">
        <f t="shared" si="73"/>
        <v>433</v>
      </c>
      <c r="B2491" s="276" t="s">
        <v>3216</v>
      </c>
      <c r="C2491" s="6">
        <v>1</v>
      </c>
      <c r="D2491" s="58" t="s">
        <v>3217</v>
      </c>
      <c r="E2491" s="276" t="s">
        <v>2258</v>
      </c>
      <c r="F2491" s="58">
        <f>100/20</f>
        <v>5</v>
      </c>
      <c r="G2491" s="209">
        <v>282.75</v>
      </c>
      <c r="H2491" s="289">
        <v>282.75</v>
      </c>
      <c r="I2491" s="288">
        <f t="shared" si="74"/>
        <v>0</v>
      </c>
      <c r="J2491" s="270"/>
      <c r="K2491" s="265"/>
    </row>
    <row r="2492" spans="1:11">
      <c r="A2492" s="58">
        <f t="shared" si="73"/>
        <v>434</v>
      </c>
      <c r="B2492" s="276" t="s">
        <v>3218</v>
      </c>
      <c r="C2492" s="58">
        <v>1</v>
      </c>
      <c r="D2492" s="123" t="s">
        <v>3219</v>
      </c>
      <c r="E2492" s="297" t="s">
        <v>3220</v>
      </c>
      <c r="F2492" s="58">
        <f>100/20</f>
        <v>5</v>
      </c>
      <c r="G2492" s="135">
        <v>98.55</v>
      </c>
      <c r="H2492" s="288">
        <v>98.55</v>
      </c>
      <c r="I2492" s="288">
        <f t="shared" si="74"/>
        <v>0</v>
      </c>
      <c r="J2492" s="270"/>
      <c r="K2492" s="265"/>
    </row>
    <row r="2493" spans="1:11" s="1" customFormat="1" ht="96">
      <c r="A2493" s="423" t="s">
        <v>5</v>
      </c>
      <c r="B2493" s="194" t="s">
        <v>155</v>
      </c>
      <c r="C2493" s="194" t="s">
        <v>156</v>
      </c>
      <c r="D2493" s="194" t="s">
        <v>8</v>
      </c>
      <c r="E2493" s="194" t="s">
        <v>157</v>
      </c>
      <c r="F2493" s="194" t="s">
        <v>158</v>
      </c>
      <c r="G2493" s="194" t="s">
        <v>10</v>
      </c>
      <c r="H2493" s="194" t="s">
        <v>159</v>
      </c>
      <c r="I2493" s="194" t="s">
        <v>160</v>
      </c>
      <c r="J2493" s="194" t="s">
        <v>161</v>
      </c>
      <c r="K2493" s="195" t="s">
        <v>14</v>
      </c>
    </row>
    <row r="2494" spans="1:11">
      <c r="A2494" s="58">
        <f>+A2492+1</f>
        <v>435</v>
      </c>
      <c r="B2494" s="276" t="s">
        <v>3221</v>
      </c>
      <c r="C2494" s="58">
        <v>2</v>
      </c>
      <c r="D2494" s="123" t="s">
        <v>3222</v>
      </c>
      <c r="E2494" s="276" t="s">
        <v>3100</v>
      </c>
      <c r="F2494" s="58">
        <v>5</v>
      </c>
      <c r="G2494" s="135">
        <v>288.88</v>
      </c>
      <c r="H2494" s="288">
        <v>288.88</v>
      </c>
      <c r="I2494" s="288">
        <f t="shared" ref="I2494:I2522" si="76">+G2494-H2494</f>
        <v>0</v>
      </c>
      <c r="J2494" s="270"/>
      <c r="K2494" s="265"/>
    </row>
    <row r="2495" spans="1:11">
      <c r="A2495" s="58">
        <f t="shared" si="73"/>
        <v>436</v>
      </c>
      <c r="B2495" s="276" t="s">
        <v>3223</v>
      </c>
      <c r="C2495" s="58">
        <v>1</v>
      </c>
      <c r="D2495" s="123" t="s">
        <v>3224</v>
      </c>
      <c r="E2495" s="282" t="s">
        <v>3102</v>
      </c>
      <c r="F2495" s="58">
        <v>5</v>
      </c>
      <c r="G2495" s="135">
        <v>17.809999999999999</v>
      </c>
      <c r="H2495" s="288">
        <v>17.809999999999999</v>
      </c>
      <c r="I2495" s="288">
        <f t="shared" si="76"/>
        <v>0</v>
      </c>
      <c r="J2495" s="270"/>
      <c r="K2495" s="265"/>
    </row>
    <row r="2496" spans="1:11">
      <c r="A2496" s="58">
        <f t="shared" si="73"/>
        <v>437</v>
      </c>
      <c r="B2496" s="276" t="s">
        <v>3225</v>
      </c>
      <c r="C2496" s="6">
        <v>1</v>
      </c>
      <c r="D2496" s="58" t="s">
        <v>3226</v>
      </c>
      <c r="E2496" s="276" t="s">
        <v>2258</v>
      </c>
      <c r="F2496" s="58">
        <f t="shared" ref="F2496:F2502" si="77">100/20</f>
        <v>5</v>
      </c>
      <c r="G2496" s="209">
        <v>286.07</v>
      </c>
      <c r="H2496" s="289">
        <v>286.07</v>
      </c>
      <c r="I2496" s="288">
        <f t="shared" si="76"/>
        <v>0</v>
      </c>
      <c r="J2496" s="270"/>
      <c r="K2496" s="265"/>
    </row>
    <row r="2497" spans="1:11">
      <c r="A2497" s="58">
        <f t="shared" si="73"/>
        <v>438</v>
      </c>
      <c r="B2497" s="276" t="s">
        <v>3227</v>
      </c>
      <c r="C2497" s="58">
        <v>2</v>
      </c>
      <c r="D2497" s="123" t="s">
        <v>3228</v>
      </c>
      <c r="E2497" s="276" t="s">
        <v>3229</v>
      </c>
      <c r="F2497" s="58">
        <f t="shared" si="77"/>
        <v>5</v>
      </c>
      <c r="G2497" s="135">
        <v>120.54</v>
      </c>
      <c r="H2497" s="288">
        <v>120.54</v>
      </c>
      <c r="I2497" s="288">
        <f t="shared" si="76"/>
        <v>0</v>
      </c>
      <c r="J2497" s="270"/>
      <c r="K2497" s="265"/>
    </row>
    <row r="2498" spans="1:11">
      <c r="A2498" s="58">
        <f t="shared" si="73"/>
        <v>439</v>
      </c>
      <c r="B2498" s="276" t="s">
        <v>3230</v>
      </c>
      <c r="C2498" s="58">
        <v>1</v>
      </c>
      <c r="D2498" s="123" t="s">
        <v>3231</v>
      </c>
      <c r="E2498" s="276" t="s">
        <v>2258</v>
      </c>
      <c r="F2498" s="58">
        <f t="shared" si="77"/>
        <v>5</v>
      </c>
      <c r="G2498" s="135">
        <v>65.150000000000006</v>
      </c>
      <c r="H2498" s="288">
        <v>65.150000000000006</v>
      </c>
      <c r="I2498" s="288">
        <f t="shared" si="76"/>
        <v>0</v>
      </c>
      <c r="J2498" s="270"/>
      <c r="K2498" s="265"/>
    </row>
    <row r="2499" spans="1:11">
      <c r="A2499" s="58">
        <f t="shared" si="73"/>
        <v>440</v>
      </c>
      <c r="B2499" s="276" t="s">
        <v>3232</v>
      </c>
      <c r="C2499" s="6">
        <v>1</v>
      </c>
      <c r="D2499" s="123" t="s">
        <v>3233</v>
      </c>
      <c r="E2499" s="276" t="s">
        <v>2258</v>
      </c>
      <c r="F2499" s="58">
        <f t="shared" si="77"/>
        <v>5</v>
      </c>
      <c r="G2499" s="209">
        <v>538.67999999999995</v>
      </c>
      <c r="H2499" s="289">
        <v>538.67999999999995</v>
      </c>
      <c r="I2499" s="288">
        <f t="shared" si="76"/>
        <v>0</v>
      </c>
      <c r="J2499" s="270"/>
      <c r="K2499" s="107"/>
    </row>
    <row r="2500" spans="1:11">
      <c r="A2500" s="58">
        <f t="shared" si="73"/>
        <v>441</v>
      </c>
      <c r="B2500" s="276" t="s">
        <v>3234</v>
      </c>
      <c r="C2500" s="6">
        <v>1</v>
      </c>
      <c r="D2500" s="58" t="s">
        <v>3235</v>
      </c>
      <c r="E2500" s="276" t="s">
        <v>2258</v>
      </c>
      <c r="F2500" s="58">
        <f t="shared" si="77"/>
        <v>5</v>
      </c>
      <c r="G2500" s="209">
        <v>269.33999999999997</v>
      </c>
      <c r="H2500" s="289">
        <v>269.33999999999997</v>
      </c>
      <c r="I2500" s="288">
        <f t="shared" si="76"/>
        <v>0</v>
      </c>
      <c r="J2500" s="270"/>
      <c r="K2500" s="265"/>
    </row>
    <row r="2501" spans="1:11">
      <c r="A2501" s="58">
        <f t="shared" si="73"/>
        <v>442</v>
      </c>
      <c r="B2501" s="276" t="s">
        <v>3236</v>
      </c>
      <c r="C2501" s="58">
        <v>1</v>
      </c>
      <c r="D2501" s="123" t="s">
        <v>3237</v>
      </c>
      <c r="E2501" s="276" t="s">
        <v>3238</v>
      </c>
      <c r="F2501" s="58">
        <f t="shared" si="77"/>
        <v>5</v>
      </c>
      <c r="G2501" s="209">
        <v>273</v>
      </c>
      <c r="H2501" s="288">
        <v>273</v>
      </c>
      <c r="I2501" s="288">
        <f t="shared" si="76"/>
        <v>0</v>
      </c>
      <c r="J2501" s="270"/>
      <c r="K2501" s="265"/>
    </row>
    <row r="2502" spans="1:11">
      <c r="A2502" s="58">
        <f t="shared" si="73"/>
        <v>443</v>
      </c>
      <c r="B2502" s="276" t="s">
        <v>3239</v>
      </c>
      <c r="C2502" s="6">
        <v>1</v>
      </c>
      <c r="D2502" s="123" t="s">
        <v>3240</v>
      </c>
      <c r="E2502" s="276" t="s">
        <v>3241</v>
      </c>
      <c r="F2502" s="58">
        <f t="shared" si="77"/>
        <v>5</v>
      </c>
      <c r="G2502" s="209">
        <v>709.42</v>
      </c>
      <c r="H2502" s="289">
        <v>709.42</v>
      </c>
      <c r="I2502" s="288">
        <f t="shared" si="76"/>
        <v>0</v>
      </c>
      <c r="J2502" s="270"/>
      <c r="K2502" s="107"/>
    </row>
    <row r="2503" spans="1:11" ht="17.25" customHeight="1">
      <c r="A2503" s="58">
        <f t="shared" si="73"/>
        <v>444</v>
      </c>
      <c r="B2503" s="276" t="s">
        <v>3242</v>
      </c>
      <c r="C2503" s="58">
        <v>1</v>
      </c>
      <c r="D2503" s="123" t="s">
        <v>3243</v>
      </c>
      <c r="E2503" s="277" t="s">
        <v>3244</v>
      </c>
      <c r="F2503" s="58">
        <v>5</v>
      </c>
      <c r="G2503" s="135">
        <v>98.29</v>
      </c>
      <c r="H2503" s="288">
        <v>98.29</v>
      </c>
      <c r="I2503" s="288">
        <f t="shared" si="76"/>
        <v>0</v>
      </c>
      <c r="J2503" s="270"/>
      <c r="K2503" s="265"/>
    </row>
    <row r="2504" spans="1:11">
      <c r="A2504" s="58">
        <f t="shared" si="73"/>
        <v>445</v>
      </c>
      <c r="B2504" s="276" t="s">
        <v>3245</v>
      </c>
      <c r="C2504" s="58">
        <v>1</v>
      </c>
      <c r="D2504" s="123" t="s">
        <v>3246</v>
      </c>
      <c r="E2504" s="276" t="s">
        <v>2248</v>
      </c>
      <c r="F2504" s="58">
        <f t="shared" ref="F2504:F2544" si="78">100/20</f>
        <v>5</v>
      </c>
      <c r="G2504" s="135">
        <v>0</v>
      </c>
      <c r="H2504" s="288">
        <v>0</v>
      </c>
      <c r="I2504" s="288">
        <f t="shared" si="76"/>
        <v>0</v>
      </c>
      <c r="J2504" s="270"/>
      <c r="K2504" s="265"/>
    </row>
    <row r="2505" spans="1:11">
      <c r="A2505" s="58">
        <f t="shared" si="73"/>
        <v>446</v>
      </c>
      <c r="B2505" s="276" t="s">
        <v>3247</v>
      </c>
      <c r="C2505" s="58">
        <v>1</v>
      </c>
      <c r="D2505" s="123" t="s">
        <v>3248</v>
      </c>
      <c r="E2505" s="276" t="s">
        <v>2258</v>
      </c>
      <c r="F2505" s="58">
        <f t="shared" si="78"/>
        <v>5</v>
      </c>
      <c r="G2505" s="135">
        <v>577.13</v>
      </c>
      <c r="H2505" s="288">
        <v>577.13</v>
      </c>
      <c r="I2505" s="288">
        <f t="shared" si="76"/>
        <v>0</v>
      </c>
      <c r="J2505" s="270"/>
      <c r="K2505" s="265"/>
    </row>
    <row r="2506" spans="1:11">
      <c r="A2506" s="58">
        <f t="shared" si="73"/>
        <v>447</v>
      </c>
      <c r="B2506" s="276" t="s">
        <v>3249</v>
      </c>
      <c r="C2506" s="58">
        <v>1</v>
      </c>
      <c r="D2506" s="123" t="s">
        <v>3250</v>
      </c>
      <c r="E2506" s="276" t="s">
        <v>2258</v>
      </c>
      <c r="F2506" s="58">
        <f t="shared" si="78"/>
        <v>5</v>
      </c>
      <c r="G2506" s="135">
        <v>192.31</v>
      </c>
      <c r="H2506" s="288">
        <v>192.31</v>
      </c>
      <c r="I2506" s="288">
        <f t="shared" si="76"/>
        <v>0</v>
      </c>
      <c r="J2506" s="270"/>
      <c r="K2506" s="265"/>
    </row>
    <row r="2507" spans="1:11">
      <c r="A2507" s="58">
        <f t="shared" si="73"/>
        <v>448</v>
      </c>
      <c r="B2507" s="276" t="s">
        <v>3251</v>
      </c>
      <c r="C2507" s="58">
        <v>1</v>
      </c>
      <c r="D2507" s="123" t="s">
        <v>3252</v>
      </c>
      <c r="E2507" s="276" t="s">
        <v>2258</v>
      </c>
      <c r="F2507" s="58">
        <f t="shared" si="78"/>
        <v>5</v>
      </c>
      <c r="G2507" s="135">
        <v>192.31</v>
      </c>
      <c r="H2507" s="288">
        <v>192.31</v>
      </c>
      <c r="I2507" s="288">
        <f t="shared" si="76"/>
        <v>0</v>
      </c>
      <c r="J2507" s="270"/>
      <c r="K2507" s="265"/>
    </row>
    <row r="2508" spans="1:11">
      <c r="A2508" s="58">
        <f t="shared" si="73"/>
        <v>449</v>
      </c>
      <c r="B2508" s="276" t="s">
        <v>3253</v>
      </c>
      <c r="C2508" s="58">
        <v>1</v>
      </c>
      <c r="D2508" s="123" t="s">
        <v>3254</v>
      </c>
      <c r="E2508" s="276" t="s">
        <v>2245</v>
      </c>
      <c r="F2508" s="58">
        <f t="shared" si="78"/>
        <v>5</v>
      </c>
      <c r="G2508" s="135">
        <v>192.31</v>
      </c>
      <c r="H2508" s="288">
        <v>192.31</v>
      </c>
      <c r="I2508" s="288">
        <f t="shared" si="76"/>
        <v>0</v>
      </c>
      <c r="J2508" s="270"/>
      <c r="K2508" s="265"/>
    </row>
    <row r="2509" spans="1:11">
      <c r="A2509" s="58">
        <f t="shared" si="73"/>
        <v>450</v>
      </c>
      <c r="B2509" s="276" t="s">
        <v>3255</v>
      </c>
      <c r="C2509" s="58">
        <v>1</v>
      </c>
      <c r="D2509" s="123" t="s">
        <v>3256</v>
      </c>
      <c r="E2509" s="276" t="s">
        <v>2258</v>
      </c>
      <c r="F2509" s="58">
        <f t="shared" si="78"/>
        <v>5</v>
      </c>
      <c r="G2509" s="135">
        <v>192.36</v>
      </c>
      <c r="H2509" s="288">
        <v>192.36</v>
      </c>
      <c r="I2509" s="288">
        <f t="shared" si="76"/>
        <v>0</v>
      </c>
      <c r="J2509" s="270"/>
      <c r="K2509" s="265"/>
    </row>
    <row r="2510" spans="1:11">
      <c r="A2510" s="58">
        <f t="shared" si="73"/>
        <v>451</v>
      </c>
      <c r="B2510" s="276" t="s">
        <v>3255</v>
      </c>
      <c r="C2510" s="58">
        <v>1</v>
      </c>
      <c r="D2510" s="123" t="s">
        <v>3257</v>
      </c>
      <c r="E2510" s="276" t="s">
        <v>2258</v>
      </c>
      <c r="F2510" s="58">
        <f t="shared" si="78"/>
        <v>5</v>
      </c>
      <c r="G2510" s="135">
        <v>153.83000000000001</v>
      </c>
      <c r="H2510" s="288">
        <v>153.83000000000001</v>
      </c>
      <c r="I2510" s="288">
        <f t="shared" si="76"/>
        <v>0</v>
      </c>
      <c r="J2510" s="270"/>
      <c r="K2510" s="265"/>
    </row>
    <row r="2511" spans="1:11">
      <c r="A2511" s="58">
        <f t="shared" si="73"/>
        <v>452</v>
      </c>
      <c r="B2511" s="276" t="s">
        <v>3258</v>
      </c>
      <c r="C2511" s="58">
        <v>1</v>
      </c>
      <c r="D2511" s="123" t="s">
        <v>3259</v>
      </c>
      <c r="E2511" s="276" t="s">
        <v>2258</v>
      </c>
      <c r="F2511" s="58">
        <f t="shared" si="78"/>
        <v>5</v>
      </c>
      <c r="G2511" s="135">
        <v>153.83000000000001</v>
      </c>
      <c r="H2511" s="288">
        <v>153.83000000000001</v>
      </c>
      <c r="I2511" s="288">
        <f t="shared" si="76"/>
        <v>0</v>
      </c>
      <c r="J2511" s="270"/>
      <c r="K2511" s="265"/>
    </row>
    <row r="2512" spans="1:11" ht="24">
      <c r="A2512" s="58">
        <f t="shared" si="73"/>
        <v>453</v>
      </c>
      <c r="B2512" s="276" t="s">
        <v>3260</v>
      </c>
      <c r="C2512" s="6">
        <v>1</v>
      </c>
      <c r="D2512" s="123" t="s">
        <v>3261</v>
      </c>
      <c r="E2512" s="296" t="s">
        <v>3262</v>
      </c>
      <c r="F2512" s="58">
        <v>5</v>
      </c>
      <c r="G2512" s="209">
        <v>0</v>
      </c>
      <c r="H2512" s="289">
        <v>0</v>
      </c>
      <c r="I2512" s="288">
        <f t="shared" si="76"/>
        <v>0</v>
      </c>
      <c r="J2512" s="270"/>
      <c r="K2512" s="265"/>
    </row>
    <row r="2513" spans="1:11">
      <c r="A2513" s="58">
        <f t="shared" si="73"/>
        <v>454</v>
      </c>
      <c r="B2513" s="276" t="s">
        <v>3251</v>
      </c>
      <c r="C2513" s="58">
        <v>1</v>
      </c>
      <c r="D2513" s="123" t="s">
        <v>3263</v>
      </c>
      <c r="E2513" s="276" t="s">
        <v>2258</v>
      </c>
      <c r="F2513" s="58">
        <f t="shared" si="78"/>
        <v>5</v>
      </c>
      <c r="G2513" s="135">
        <v>192.36</v>
      </c>
      <c r="H2513" s="288">
        <v>192.36</v>
      </c>
      <c r="I2513" s="288">
        <f t="shared" si="76"/>
        <v>0</v>
      </c>
      <c r="J2513" s="270"/>
      <c r="K2513" s="265"/>
    </row>
    <row r="2514" spans="1:11">
      <c r="A2514" s="58">
        <f t="shared" si="73"/>
        <v>455</v>
      </c>
      <c r="B2514" s="276" t="s">
        <v>3264</v>
      </c>
      <c r="C2514" s="58">
        <v>1</v>
      </c>
      <c r="D2514" s="123" t="s">
        <v>3265</v>
      </c>
      <c r="E2514" s="276" t="s">
        <v>2258</v>
      </c>
      <c r="F2514" s="58">
        <f t="shared" si="78"/>
        <v>5</v>
      </c>
      <c r="G2514" s="135">
        <v>192.36</v>
      </c>
      <c r="H2514" s="288">
        <v>192.36</v>
      </c>
      <c r="I2514" s="288">
        <f t="shared" si="76"/>
        <v>0</v>
      </c>
      <c r="J2514" s="270"/>
      <c r="K2514" s="265"/>
    </row>
    <row r="2515" spans="1:11">
      <c r="A2515" s="58">
        <f t="shared" si="73"/>
        <v>456</v>
      </c>
      <c r="B2515" s="276" t="s">
        <v>3255</v>
      </c>
      <c r="C2515" s="58">
        <v>1</v>
      </c>
      <c r="D2515" s="123" t="s">
        <v>3266</v>
      </c>
      <c r="E2515" s="276" t="s">
        <v>2258</v>
      </c>
      <c r="F2515" s="58">
        <f t="shared" si="78"/>
        <v>5</v>
      </c>
      <c r="G2515" s="135">
        <v>153.83000000000001</v>
      </c>
      <c r="H2515" s="288">
        <v>153.83000000000001</v>
      </c>
      <c r="I2515" s="288">
        <f t="shared" si="76"/>
        <v>0</v>
      </c>
      <c r="J2515" s="270"/>
      <c r="K2515" s="265"/>
    </row>
    <row r="2516" spans="1:11">
      <c r="A2516" s="58">
        <f t="shared" si="73"/>
        <v>457</v>
      </c>
      <c r="B2516" s="276" t="s">
        <v>3186</v>
      </c>
      <c r="C2516" s="6">
        <v>1</v>
      </c>
      <c r="D2516" s="123" t="s">
        <v>3267</v>
      </c>
      <c r="E2516" s="276" t="s">
        <v>2258</v>
      </c>
      <c r="F2516" s="58">
        <f t="shared" si="78"/>
        <v>5</v>
      </c>
      <c r="G2516" s="209">
        <v>256.45</v>
      </c>
      <c r="H2516" s="289">
        <v>256.45</v>
      </c>
      <c r="I2516" s="288">
        <f t="shared" si="76"/>
        <v>0</v>
      </c>
      <c r="J2516" s="267"/>
      <c r="K2516" s="265"/>
    </row>
    <row r="2517" spans="1:11">
      <c r="A2517" s="58">
        <f t="shared" si="73"/>
        <v>458</v>
      </c>
      <c r="B2517" s="276" t="s">
        <v>3268</v>
      </c>
      <c r="C2517" s="6">
        <v>1</v>
      </c>
      <c r="D2517" s="123" t="s">
        <v>3269</v>
      </c>
      <c r="E2517" s="276" t="s">
        <v>2258</v>
      </c>
      <c r="F2517" s="58">
        <f t="shared" si="78"/>
        <v>5</v>
      </c>
      <c r="G2517" s="209">
        <v>384.72</v>
      </c>
      <c r="H2517" s="289">
        <v>384.72</v>
      </c>
      <c r="I2517" s="288">
        <f t="shared" si="76"/>
        <v>0</v>
      </c>
      <c r="J2517" s="267"/>
      <c r="K2517" s="265"/>
    </row>
    <row r="2518" spans="1:11">
      <c r="A2518" s="58">
        <f t="shared" si="73"/>
        <v>459</v>
      </c>
      <c r="B2518" s="276" t="s">
        <v>3270</v>
      </c>
      <c r="C2518" s="6">
        <v>1</v>
      </c>
      <c r="D2518" s="123" t="s">
        <v>3271</v>
      </c>
      <c r="E2518" s="276" t="s">
        <v>2258</v>
      </c>
      <c r="F2518" s="58">
        <f t="shared" si="78"/>
        <v>5</v>
      </c>
      <c r="G2518" s="209">
        <v>1477.06</v>
      </c>
      <c r="H2518" s="289">
        <v>1477.06</v>
      </c>
      <c r="I2518" s="288">
        <f t="shared" si="76"/>
        <v>0</v>
      </c>
      <c r="J2518" s="267"/>
      <c r="K2518" s="265"/>
    </row>
    <row r="2519" spans="1:11">
      <c r="A2519" s="58">
        <f t="shared" si="73"/>
        <v>460</v>
      </c>
      <c r="B2519" s="276" t="s">
        <v>3272</v>
      </c>
      <c r="C2519" s="58">
        <v>1</v>
      </c>
      <c r="D2519" s="123" t="s">
        <v>3273</v>
      </c>
      <c r="E2519" s="276" t="s">
        <v>2258</v>
      </c>
      <c r="F2519" s="58">
        <f t="shared" si="78"/>
        <v>5</v>
      </c>
      <c r="G2519" s="135">
        <v>153.83000000000001</v>
      </c>
      <c r="H2519" s="288">
        <v>153.83000000000001</v>
      </c>
      <c r="I2519" s="288">
        <f t="shared" si="76"/>
        <v>0</v>
      </c>
      <c r="J2519" s="270"/>
      <c r="K2519" s="265"/>
    </row>
    <row r="2520" spans="1:11">
      <c r="A2520" s="58">
        <f t="shared" si="73"/>
        <v>461</v>
      </c>
      <c r="B2520" s="276" t="s">
        <v>3274</v>
      </c>
      <c r="C2520" s="58">
        <v>1</v>
      </c>
      <c r="D2520" s="123" t="s">
        <v>3275</v>
      </c>
      <c r="E2520" s="276" t="s">
        <v>2258</v>
      </c>
      <c r="F2520" s="58">
        <f t="shared" si="78"/>
        <v>5</v>
      </c>
      <c r="G2520" s="135">
        <v>38.450000000000003</v>
      </c>
      <c r="H2520" s="288">
        <v>38.450000000000003</v>
      </c>
      <c r="I2520" s="288">
        <f t="shared" si="76"/>
        <v>0</v>
      </c>
      <c r="J2520" s="270"/>
      <c r="K2520" s="265"/>
    </row>
    <row r="2521" spans="1:11" ht="22.5">
      <c r="A2521" s="58">
        <f t="shared" ref="A2521:A2587" si="79">+A2520+1</f>
        <v>462</v>
      </c>
      <c r="B2521" s="276" t="s">
        <v>3276</v>
      </c>
      <c r="C2521" s="58">
        <v>1</v>
      </c>
      <c r="D2521" s="123" t="s">
        <v>3277</v>
      </c>
      <c r="E2521" s="276" t="s">
        <v>2258</v>
      </c>
      <c r="F2521" s="58">
        <f t="shared" si="78"/>
        <v>5</v>
      </c>
      <c r="G2521" s="135">
        <v>76.91</v>
      </c>
      <c r="H2521" s="288">
        <v>76.911000000000001</v>
      </c>
      <c r="I2521" s="288">
        <f t="shared" si="76"/>
        <v>-1.0000000000047748E-3</v>
      </c>
      <c r="J2521" s="295" t="s">
        <v>2405</v>
      </c>
      <c r="K2521" s="57" t="s">
        <v>2406</v>
      </c>
    </row>
    <row r="2522" spans="1:11">
      <c r="A2522" s="58">
        <f t="shared" si="79"/>
        <v>463</v>
      </c>
      <c r="B2522" s="276" t="s">
        <v>3278</v>
      </c>
      <c r="C2522" s="58">
        <v>1</v>
      </c>
      <c r="D2522" s="123" t="s">
        <v>3279</v>
      </c>
      <c r="E2522" s="281" t="s">
        <v>3280</v>
      </c>
      <c r="F2522" s="58">
        <v>5</v>
      </c>
      <c r="G2522" s="135">
        <v>169.95</v>
      </c>
      <c r="H2522" s="288">
        <v>169.95</v>
      </c>
      <c r="I2522" s="288">
        <f t="shared" si="76"/>
        <v>0</v>
      </c>
      <c r="J2522" s="295"/>
      <c r="K2522" s="57"/>
    </row>
    <row r="2523" spans="1:11" s="1" customFormat="1" ht="96">
      <c r="A2523" s="423" t="s">
        <v>5</v>
      </c>
      <c r="B2523" s="194" t="s">
        <v>155</v>
      </c>
      <c r="C2523" s="194" t="s">
        <v>156</v>
      </c>
      <c r="D2523" s="194" t="s">
        <v>8</v>
      </c>
      <c r="E2523" s="194" t="s">
        <v>157</v>
      </c>
      <c r="F2523" s="194" t="s">
        <v>158</v>
      </c>
      <c r="G2523" s="194" t="s">
        <v>10</v>
      </c>
      <c r="H2523" s="194" t="s">
        <v>159</v>
      </c>
      <c r="I2523" s="194" t="s">
        <v>160</v>
      </c>
      <c r="J2523" s="194" t="s">
        <v>161</v>
      </c>
      <c r="K2523" s="195" t="s">
        <v>14</v>
      </c>
    </row>
    <row r="2524" spans="1:11" ht="18" customHeight="1">
      <c r="A2524" s="58">
        <f>+A2522+1</f>
        <v>464</v>
      </c>
      <c r="B2524" s="276" t="s">
        <v>3281</v>
      </c>
      <c r="C2524" s="58">
        <v>1</v>
      </c>
      <c r="D2524" s="123" t="s">
        <v>3282</v>
      </c>
      <c r="E2524" s="277" t="s">
        <v>3283</v>
      </c>
      <c r="F2524" s="58">
        <f t="shared" si="78"/>
        <v>5</v>
      </c>
      <c r="G2524" s="135">
        <v>495.73</v>
      </c>
      <c r="H2524" s="288">
        <v>495.73</v>
      </c>
      <c r="I2524" s="288">
        <f t="shared" ref="I2524:I2547" si="80">+G2524-H2524</f>
        <v>0</v>
      </c>
      <c r="J2524" s="295"/>
      <c r="K2524" s="57"/>
    </row>
    <row r="2525" spans="1:11" ht="22.5">
      <c r="A2525" s="58">
        <f t="shared" si="79"/>
        <v>465</v>
      </c>
      <c r="B2525" s="276" t="s">
        <v>3284</v>
      </c>
      <c r="C2525" s="58">
        <v>10</v>
      </c>
      <c r="D2525" s="123" t="s">
        <v>3285</v>
      </c>
      <c r="E2525" s="277" t="s">
        <v>3283</v>
      </c>
      <c r="F2525" s="58">
        <f t="shared" si="78"/>
        <v>5</v>
      </c>
      <c r="G2525" s="135">
        <v>51.28</v>
      </c>
      <c r="H2525" s="288">
        <v>51.28</v>
      </c>
      <c r="I2525" s="288">
        <f t="shared" si="80"/>
        <v>0</v>
      </c>
      <c r="J2525" s="295" t="s">
        <v>2405</v>
      </c>
      <c r="K2525" s="57" t="s">
        <v>3286</v>
      </c>
    </row>
    <row r="2526" spans="1:11" ht="22.5">
      <c r="A2526" s="58">
        <f t="shared" si="79"/>
        <v>466</v>
      </c>
      <c r="B2526" s="276" t="s">
        <v>3287</v>
      </c>
      <c r="C2526" s="58">
        <v>6</v>
      </c>
      <c r="D2526" s="123" t="s">
        <v>3288</v>
      </c>
      <c r="E2526" s="277" t="s">
        <v>3283</v>
      </c>
      <c r="F2526" s="58">
        <f t="shared" si="78"/>
        <v>5</v>
      </c>
      <c r="G2526" s="135">
        <v>52</v>
      </c>
      <c r="H2526" s="288">
        <v>52</v>
      </c>
      <c r="I2526" s="288">
        <f t="shared" si="80"/>
        <v>0</v>
      </c>
      <c r="J2526" s="295" t="s">
        <v>2405</v>
      </c>
      <c r="K2526" s="57" t="s">
        <v>3289</v>
      </c>
    </row>
    <row r="2527" spans="1:11" ht="22.5">
      <c r="A2527" s="58">
        <f t="shared" si="79"/>
        <v>467</v>
      </c>
      <c r="B2527" s="276" t="s">
        <v>3290</v>
      </c>
      <c r="C2527" s="58">
        <v>1</v>
      </c>
      <c r="D2527" s="123" t="s">
        <v>3291</v>
      </c>
      <c r="E2527" s="277" t="s">
        <v>3283</v>
      </c>
      <c r="F2527" s="58">
        <f t="shared" si="78"/>
        <v>5</v>
      </c>
      <c r="G2527" s="135">
        <v>23.08</v>
      </c>
      <c r="H2527" s="288">
        <v>23.08</v>
      </c>
      <c r="I2527" s="288">
        <f t="shared" si="80"/>
        <v>0</v>
      </c>
      <c r="J2527" s="295" t="s">
        <v>2405</v>
      </c>
      <c r="K2527" s="57" t="s">
        <v>2406</v>
      </c>
    </row>
    <row r="2528" spans="1:11">
      <c r="A2528" s="58">
        <f t="shared" si="79"/>
        <v>468</v>
      </c>
      <c r="B2528" s="276" t="s">
        <v>3292</v>
      </c>
      <c r="C2528" s="58">
        <v>1</v>
      </c>
      <c r="D2528" s="123" t="s">
        <v>3293</v>
      </c>
      <c r="E2528" s="277" t="s">
        <v>3283</v>
      </c>
      <c r="F2528" s="58">
        <f t="shared" si="78"/>
        <v>5</v>
      </c>
      <c r="G2528" s="135">
        <v>166.67</v>
      </c>
      <c r="H2528" s="288">
        <v>166.67</v>
      </c>
      <c r="I2528" s="288">
        <f t="shared" si="80"/>
        <v>0</v>
      </c>
      <c r="J2528" s="295"/>
      <c r="K2528" s="57"/>
    </row>
    <row r="2529" spans="1:11" ht="22.5">
      <c r="A2529" s="58">
        <f t="shared" si="79"/>
        <v>469</v>
      </c>
      <c r="B2529" s="276" t="s">
        <v>3294</v>
      </c>
      <c r="C2529" s="58">
        <v>2</v>
      </c>
      <c r="D2529" s="123" t="s">
        <v>3295</v>
      </c>
      <c r="E2529" s="277" t="s">
        <v>3283</v>
      </c>
      <c r="F2529" s="58">
        <f t="shared" si="78"/>
        <v>5</v>
      </c>
      <c r="G2529" s="135">
        <v>145.30000000000001</v>
      </c>
      <c r="H2529" s="288">
        <v>145.30000000000001</v>
      </c>
      <c r="I2529" s="288">
        <f t="shared" si="80"/>
        <v>0</v>
      </c>
      <c r="J2529" s="295" t="s">
        <v>2405</v>
      </c>
      <c r="K2529" s="57" t="s">
        <v>2490</v>
      </c>
    </row>
    <row r="2530" spans="1:11" ht="22.5">
      <c r="A2530" s="58">
        <f t="shared" si="79"/>
        <v>470</v>
      </c>
      <c r="B2530" s="276" t="s">
        <v>3296</v>
      </c>
      <c r="C2530" s="58">
        <v>2</v>
      </c>
      <c r="D2530" s="123" t="s">
        <v>3297</v>
      </c>
      <c r="E2530" s="277" t="s">
        <v>3283</v>
      </c>
      <c r="F2530" s="58">
        <f t="shared" si="78"/>
        <v>5</v>
      </c>
      <c r="G2530" s="135">
        <v>111.12</v>
      </c>
      <c r="H2530" s="288">
        <v>111.12</v>
      </c>
      <c r="I2530" s="288">
        <f t="shared" si="80"/>
        <v>0</v>
      </c>
      <c r="J2530" s="295" t="s">
        <v>2405</v>
      </c>
      <c r="K2530" s="57" t="s">
        <v>2490</v>
      </c>
    </row>
    <row r="2531" spans="1:11">
      <c r="A2531" s="58">
        <f t="shared" si="79"/>
        <v>471</v>
      </c>
      <c r="B2531" s="276" t="s">
        <v>3298</v>
      </c>
      <c r="C2531" s="58">
        <v>1</v>
      </c>
      <c r="D2531" s="123" t="s">
        <v>3299</v>
      </c>
      <c r="E2531" s="277" t="s">
        <v>3283</v>
      </c>
      <c r="F2531" s="58">
        <f t="shared" si="78"/>
        <v>5</v>
      </c>
      <c r="G2531" s="135">
        <v>34.19</v>
      </c>
      <c r="H2531" s="288">
        <v>34.19</v>
      </c>
      <c r="I2531" s="288">
        <f t="shared" si="80"/>
        <v>0</v>
      </c>
      <c r="J2531" s="295"/>
      <c r="K2531" s="57"/>
    </row>
    <row r="2532" spans="1:11" ht="22.5">
      <c r="A2532" s="58">
        <f t="shared" si="79"/>
        <v>472</v>
      </c>
      <c r="B2532" s="276" t="s">
        <v>3300</v>
      </c>
      <c r="C2532" s="58">
        <v>2</v>
      </c>
      <c r="D2532" s="123" t="s">
        <v>3301</v>
      </c>
      <c r="E2532" s="277" t="s">
        <v>3283</v>
      </c>
      <c r="F2532" s="58">
        <f t="shared" si="78"/>
        <v>5</v>
      </c>
      <c r="G2532" s="135">
        <v>15.38</v>
      </c>
      <c r="H2532" s="288">
        <v>15.38</v>
      </c>
      <c r="I2532" s="288">
        <f t="shared" si="80"/>
        <v>0</v>
      </c>
      <c r="J2532" s="295" t="s">
        <v>2405</v>
      </c>
      <c r="K2532" s="57" t="s">
        <v>2490</v>
      </c>
    </row>
    <row r="2533" spans="1:11">
      <c r="A2533" s="58">
        <f t="shared" si="79"/>
        <v>473</v>
      </c>
      <c r="B2533" s="276" t="s">
        <v>3302</v>
      </c>
      <c r="C2533" s="58">
        <v>1</v>
      </c>
      <c r="D2533" s="123" t="s">
        <v>3303</v>
      </c>
      <c r="E2533" s="277" t="s">
        <v>3283</v>
      </c>
      <c r="F2533" s="58">
        <f t="shared" si="78"/>
        <v>5</v>
      </c>
      <c r="G2533" s="135">
        <v>55.56</v>
      </c>
      <c r="H2533" s="288">
        <v>55.56</v>
      </c>
      <c r="I2533" s="288">
        <f t="shared" si="80"/>
        <v>0</v>
      </c>
      <c r="J2533" s="295"/>
      <c r="K2533" s="57"/>
    </row>
    <row r="2534" spans="1:11" ht="22.5">
      <c r="A2534" s="58">
        <f t="shared" si="79"/>
        <v>474</v>
      </c>
      <c r="B2534" s="276" t="s">
        <v>2824</v>
      </c>
      <c r="C2534" s="58">
        <v>2</v>
      </c>
      <c r="D2534" s="123" t="s">
        <v>3304</v>
      </c>
      <c r="E2534" s="277" t="s">
        <v>3283</v>
      </c>
      <c r="F2534" s="58">
        <f t="shared" si="78"/>
        <v>5</v>
      </c>
      <c r="G2534" s="135">
        <v>13.68</v>
      </c>
      <c r="H2534" s="288">
        <v>13.68</v>
      </c>
      <c r="I2534" s="288">
        <f t="shared" si="80"/>
        <v>0</v>
      </c>
      <c r="J2534" s="295" t="s">
        <v>2405</v>
      </c>
      <c r="K2534" s="57" t="s">
        <v>2490</v>
      </c>
    </row>
    <row r="2535" spans="1:11" ht="22.5">
      <c r="A2535" s="58">
        <f t="shared" si="79"/>
        <v>475</v>
      </c>
      <c r="B2535" s="276" t="s">
        <v>3305</v>
      </c>
      <c r="C2535" s="58">
        <v>2</v>
      </c>
      <c r="D2535" s="123" t="s">
        <v>3306</v>
      </c>
      <c r="E2535" s="277" t="s">
        <v>3283</v>
      </c>
      <c r="F2535" s="58">
        <f t="shared" si="78"/>
        <v>5</v>
      </c>
      <c r="G2535" s="135">
        <v>13.68</v>
      </c>
      <c r="H2535" s="288">
        <v>13.68</v>
      </c>
      <c r="I2535" s="288">
        <f t="shared" si="80"/>
        <v>0</v>
      </c>
      <c r="J2535" s="295" t="s">
        <v>2405</v>
      </c>
      <c r="K2535" s="57" t="s">
        <v>2490</v>
      </c>
    </row>
    <row r="2536" spans="1:11">
      <c r="A2536" s="58">
        <f t="shared" si="79"/>
        <v>476</v>
      </c>
      <c r="B2536" s="276" t="s">
        <v>3307</v>
      </c>
      <c r="C2536" s="58">
        <v>2</v>
      </c>
      <c r="D2536" s="123" t="s">
        <v>3308</v>
      </c>
      <c r="E2536" s="277" t="s">
        <v>3283</v>
      </c>
      <c r="F2536" s="58">
        <f t="shared" si="78"/>
        <v>5</v>
      </c>
      <c r="G2536" s="135">
        <v>44</v>
      </c>
      <c r="H2536" s="288">
        <v>44</v>
      </c>
      <c r="I2536" s="288">
        <f t="shared" si="80"/>
        <v>0</v>
      </c>
      <c r="J2536" s="295"/>
      <c r="K2536" s="57"/>
    </row>
    <row r="2537" spans="1:11">
      <c r="A2537" s="58">
        <f t="shared" si="79"/>
        <v>477</v>
      </c>
      <c r="B2537" s="276" t="s">
        <v>2657</v>
      </c>
      <c r="C2537" s="58">
        <v>1</v>
      </c>
      <c r="D2537" s="123" t="s">
        <v>3309</v>
      </c>
      <c r="E2537" s="281" t="s">
        <v>2659</v>
      </c>
      <c r="F2537" s="58">
        <f t="shared" si="78"/>
        <v>5</v>
      </c>
      <c r="G2537" s="135">
        <v>54.79</v>
      </c>
      <c r="H2537" s="288">
        <v>54.79</v>
      </c>
      <c r="I2537" s="288">
        <f t="shared" si="80"/>
        <v>0</v>
      </c>
      <c r="J2537" s="295"/>
      <c r="K2537" s="57"/>
    </row>
    <row r="2538" spans="1:11" ht="22.5">
      <c r="A2538" s="58">
        <f t="shared" si="79"/>
        <v>478</v>
      </c>
      <c r="B2538" s="276" t="s">
        <v>3310</v>
      </c>
      <c r="C2538" s="58">
        <v>1</v>
      </c>
      <c r="D2538" s="123" t="s">
        <v>3311</v>
      </c>
      <c r="E2538" s="277" t="s">
        <v>3312</v>
      </c>
      <c r="F2538" s="58">
        <f t="shared" si="78"/>
        <v>5</v>
      </c>
      <c r="G2538" s="135">
        <v>192.31</v>
      </c>
      <c r="H2538" s="288">
        <v>192.31</v>
      </c>
      <c r="I2538" s="288">
        <f t="shared" si="80"/>
        <v>0</v>
      </c>
      <c r="J2538" s="295"/>
      <c r="K2538" s="57"/>
    </row>
    <row r="2539" spans="1:11" ht="15" customHeight="1">
      <c r="A2539" s="58">
        <f t="shared" si="79"/>
        <v>479</v>
      </c>
      <c r="B2539" s="276" t="s">
        <v>3307</v>
      </c>
      <c r="C2539" s="58">
        <v>7</v>
      </c>
      <c r="D2539" s="123" t="s">
        <v>3313</v>
      </c>
      <c r="E2539" s="277" t="s">
        <v>3314</v>
      </c>
      <c r="F2539" s="58">
        <f t="shared" si="78"/>
        <v>5</v>
      </c>
      <c r="G2539" s="135">
        <v>683.76</v>
      </c>
      <c r="H2539" s="288">
        <v>683.76</v>
      </c>
      <c r="I2539" s="288">
        <f t="shared" si="80"/>
        <v>0</v>
      </c>
      <c r="J2539" s="295"/>
      <c r="K2539" s="57"/>
    </row>
    <row r="2540" spans="1:11">
      <c r="A2540" s="58">
        <f t="shared" si="79"/>
        <v>480</v>
      </c>
      <c r="B2540" s="276" t="s">
        <v>3315</v>
      </c>
      <c r="C2540" s="58">
        <v>1</v>
      </c>
      <c r="D2540" s="123" t="s">
        <v>3316</v>
      </c>
      <c r="E2540" s="297" t="s">
        <v>3317</v>
      </c>
      <c r="F2540" s="58">
        <f t="shared" si="78"/>
        <v>5</v>
      </c>
      <c r="G2540" s="135">
        <v>11.61</v>
      </c>
      <c r="H2540" s="288">
        <v>11.61</v>
      </c>
      <c r="I2540" s="288">
        <f t="shared" si="80"/>
        <v>0</v>
      </c>
      <c r="J2540" s="295"/>
      <c r="K2540" s="57"/>
    </row>
    <row r="2541" spans="1:11" ht="22.5">
      <c r="A2541" s="58">
        <f t="shared" si="79"/>
        <v>481</v>
      </c>
      <c r="B2541" s="276" t="s">
        <v>3318</v>
      </c>
      <c r="C2541" s="58">
        <v>1</v>
      </c>
      <c r="D2541" s="123" t="s">
        <v>3319</v>
      </c>
      <c r="E2541" s="277" t="s">
        <v>2953</v>
      </c>
      <c r="F2541" s="58">
        <f t="shared" si="78"/>
        <v>5</v>
      </c>
      <c r="G2541" s="135">
        <v>640.87</v>
      </c>
      <c r="H2541" s="288">
        <v>640.87</v>
      </c>
      <c r="I2541" s="288">
        <f t="shared" si="80"/>
        <v>0</v>
      </c>
      <c r="J2541" s="295" t="s">
        <v>2405</v>
      </c>
      <c r="K2541" s="57" t="s">
        <v>2406</v>
      </c>
    </row>
    <row r="2542" spans="1:11">
      <c r="A2542" s="58">
        <f t="shared" si="79"/>
        <v>482</v>
      </c>
      <c r="B2542" s="276" t="s">
        <v>3320</v>
      </c>
      <c r="C2542" s="58">
        <v>1</v>
      </c>
      <c r="D2542" s="123" t="s">
        <v>3321</v>
      </c>
      <c r="E2542" s="297" t="s">
        <v>3317</v>
      </c>
      <c r="F2542" s="58">
        <f t="shared" si="78"/>
        <v>5</v>
      </c>
      <c r="G2542" s="135">
        <v>20</v>
      </c>
      <c r="H2542" s="288">
        <v>20</v>
      </c>
      <c r="I2542" s="288">
        <f t="shared" si="80"/>
        <v>0</v>
      </c>
      <c r="J2542" s="270"/>
      <c r="K2542" s="265"/>
    </row>
    <row r="2543" spans="1:11">
      <c r="A2543" s="58">
        <f t="shared" si="79"/>
        <v>483</v>
      </c>
      <c r="B2543" s="276" t="s">
        <v>3322</v>
      </c>
      <c r="C2543" s="58">
        <v>1</v>
      </c>
      <c r="D2543" s="123" t="s">
        <v>3323</v>
      </c>
      <c r="E2543" s="277" t="s">
        <v>3324</v>
      </c>
      <c r="F2543" s="58">
        <f t="shared" si="78"/>
        <v>5</v>
      </c>
      <c r="G2543" s="184">
        <v>2366</v>
      </c>
      <c r="H2543" s="288">
        <v>2366</v>
      </c>
      <c r="I2543" s="288">
        <f t="shared" si="80"/>
        <v>0</v>
      </c>
      <c r="J2543" s="270"/>
      <c r="K2543" s="265"/>
    </row>
    <row r="2544" spans="1:11">
      <c r="A2544" s="58">
        <f t="shared" si="79"/>
        <v>484</v>
      </c>
      <c r="B2544" s="276" t="s">
        <v>3325</v>
      </c>
      <c r="C2544" s="58">
        <v>1</v>
      </c>
      <c r="D2544" s="123" t="s">
        <v>3326</v>
      </c>
      <c r="E2544" s="281" t="s">
        <v>2258</v>
      </c>
      <c r="F2544" s="273">
        <f t="shared" si="78"/>
        <v>5</v>
      </c>
      <c r="G2544" s="135">
        <v>172.57</v>
      </c>
      <c r="H2544" s="288">
        <v>172.57</v>
      </c>
      <c r="I2544" s="288">
        <f t="shared" si="80"/>
        <v>0</v>
      </c>
      <c r="J2544" s="270"/>
      <c r="K2544" s="265"/>
    </row>
    <row r="2545" spans="1:11">
      <c r="A2545" s="58">
        <f t="shared" si="79"/>
        <v>485</v>
      </c>
      <c r="B2545" s="276" t="s">
        <v>1625</v>
      </c>
      <c r="C2545" s="58">
        <v>1</v>
      </c>
      <c r="D2545" s="123" t="s">
        <v>3327</v>
      </c>
      <c r="E2545" s="276" t="s">
        <v>3328</v>
      </c>
      <c r="F2545" s="58">
        <v>5</v>
      </c>
      <c r="G2545" s="135">
        <v>29.91</v>
      </c>
      <c r="H2545" s="288">
        <v>29.91</v>
      </c>
      <c r="I2545" s="288">
        <f t="shared" si="80"/>
        <v>0</v>
      </c>
      <c r="J2545" s="270"/>
      <c r="K2545" s="265"/>
    </row>
    <row r="2546" spans="1:11">
      <c r="A2546" s="58">
        <f t="shared" si="79"/>
        <v>486</v>
      </c>
      <c r="B2546" s="276" t="s">
        <v>3329</v>
      </c>
      <c r="C2546" s="58">
        <v>1</v>
      </c>
      <c r="D2546" s="123" t="s">
        <v>3330</v>
      </c>
      <c r="E2546" s="281" t="s">
        <v>2258</v>
      </c>
      <c r="F2546" s="58">
        <f t="shared" ref="F2546:F2553" si="81">100/20</f>
        <v>5</v>
      </c>
      <c r="G2546" s="135">
        <v>92.83</v>
      </c>
      <c r="H2546" s="288">
        <v>92.83</v>
      </c>
      <c r="I2546" s="288">
        <f t="shared" si="80"/>
        <v>0</v>
      </c>
      <c r="J2546" s="270"/>
      <c r="K2546" s="265"/>
    </row>
    <row r="2547" spans="1:11">
      <c r="A2547" s="58">
        <f t="shared" si="79"/>
        <v>487</v>
      </c>
      <c r="B2547" s="276" t="s">
        <v>1625</v>
      </c>
      <c r="C2547" s="58">
        <v>1</v>
      </c>
      <c r="D2547" s="123" t="s">
        <v>3331</v>
      </c>
      <c r="E2547" s="281" t="s">
        <v>2258</v>
      </c>
      <c r="F2547" s="58">
        <f t="shared" si="81"/>
        <v>5</v>
      </c>
      <c r="G2547" s="135">
        <v>0</v>
      </c>
      <c r="H2547" s="288">
        <v>0</v>
      </c>
      <c r="I2547" s="288">
        <f t="shared" si="80"/>
        <v>0</v>
      </c>
      <c r="J2547" s="270"/>
      <c r="K2547" s="265"/>
    </row>
    <row r="2548" spans="1:11" s="1" customFormat="1" ht="96">
      <c r="A2548" s="423" t="s">
        <v>5</v>
      </c>
      <c r="B2548" s="194" t="s">
        <v>155</v>
      </c>
      <c r="C2548" s="194" t="s">
        <v>156</v>
      </c>
      <c r="D2548" s="194" t="s">
        <v>8</v>
      </c>
      <c r="E2548" s="194" t="s">
        <v>157</v>
      </c>
      <c r="F2548" s="194" t="s">
        <v>158</v>
      </c>
      <c r="G2548" s="194" t="s">
        <v>10</v>
      </c>
      <c r="H2548" s="194" t="s">
        <v>159</v>
      </c>
      <c r="I2548" s="194" t="s">
        <v>160</v>
      </c>
      <c r="J2548" s="194" t="s">
        <v>161</v>
      </c>
      <c r="K2548" s="195" t="s">
        <v>14</v>
      </c>
    </row>
    <row r="2549" spans="1:11">
      <c r="A2549" s="58">
        <f>+A2547+1</f>
        <v>488</v>
      </c>
      <c r="B2549" s="276" t="s">
        <v>3332</v>
      </c>
      <c r="C2549" s="58">
        <v>1</v>
      </c>
      <c r="D2549" s="123" t="s">
        <v>3333</v>
      </c>
      <c r="E2549" s="281" t="s">
        <v>2258</v>
      </c>
      <c r="F2549" s="58">
        <f t="shared" si="81"/>
        <v>5</v>
      </c>
      <c r="G2549" s="135">
        <v>0</v>
      </c>
      <c r="H2549" s="288">
        <v>0</v>
      </c>
      <c r="I2549" s="288">
        <f t="shared" ref="I2549:I2573" si="82">+G2549-H2549</f>
        <v>0</v>
      </c>
      <c r="J2549" s="270"/>
      <c r="K2549" s="265"/>
    </row>
    <row r="2550" spans="1:11" ht="22.5">
      <c r="A2550" s="58">
        <f t="shared" si="79"/>
        <v>489</v>
      </c>
      <c r="B2550" s="276" t="s">
        <v>3276</v>
      </c>
      <c r="C2550" s="58">
        <v>1</v>
      </c>
      <c r="D2550" s="123" t="s">
        <v>3334</v>
      </c>
      <c r="E2550" s="281" t="s">
        <v>2258</v>
      </c>
      <c r="F2550" s="58">
        <f t="shared" si="81"/>
        <v>5</v>
      </c>
      <c r="G2550" s="135">
        <v>76.91</v>
      </c>
      <c r="H2550" s="288">
        <v>76.91</v>
      </c>
      <c r="I2550" s="288">
        <f t="shared" si="82"/>
        <v>0</v>
      </c>
      <c r="J2550" s="295" t="s">
        <v>2405</v>
      </c>
      <c r="K2550" s="57" t="s">
        <v>2406</v>
      </c>
    </row>
    <row r="2551" spans="1:11">
      <c r="A2551" s="58">
        <f t="shared" si="79"/>
        <v>490</v>
      </c>
      <c r="B2551" s="276" t="s">
        <v>3214</v>
      </c>
      <c r="C2551" s="58">
        <v>1</v>
      </c>
      <c r="D2551" s="160" t="s">
        <v>3335</v>
      </c>
      <c r="E2551" s="281" t="s">
        <v>2258</v>
      </c>
      <c r="F2551" s="58">
        <f t="shared" si="81"/>
        <v>5</v>
      </c>
      <c r="G2551" s="135">
        <v>250.08</v>
      </c>
      <c r="H2551" s="288">
        <v>250.08</v>
      </c>
      <c r="I2551" s="288">
        <f t="shared" si="82"/>
        <v>0</v>
      </c>
      <c r="J2551" s="270"/>
      <c r="K2551" s="265"/>
    </row>
    <row r="2552" spans="1:11">
      <c r="A2552" s="58">
        <f t="shared" si="79"/>
        <v>491</v>
      </c>
      <c r="B2552" s="276" t="s">
        <v>3336</v>
      </c>
      <c r="C2552" s="58">
        <v>1</v>
      </c>
      <c r="D2552" s="123" t="s">
        <v>3337</v>
      </c>
      <c r="E2552" s="281" t="s">
        <v>3338</v>
      </c>
      <c r="F2552" s="58">
        <f t="shared" si="81"/>
        <v>5</v>
      </c>
      <c r="G2552" s="135">
        <v>225</v>
      </c>
      <c r="H2552" s="288">
        <v>225</v>
      </c>
      <c r="I2552" s="288">
        <f t="shared" si="82"/>
        <v>0</v>
      </c>
      <c r="J2552" s="270"/>
      <c r="K2552" s="265"/>
    </row>
    <row r="2553" spans="1:11">
      <c r="A2553" s="58">
        <f t="shared" si="79"/>
        <v>492</v>
      </c>
      <c r="B2553" s="276" t="s">
        <v>3339</v>
      </c>
      <c r="C2553" s="6">
        <v>1</v>
      </c>
      <c r="D2553" s="58" t="s">
        <v>3340</v>
      </c>
      <c r="E2553" s="276" t="s">
        <v>2258</v>
      </c>
      <c r="F2553" s="58">
        <f t="shared" si="81"/>
        <v>5</v>
      </c>
      <c r="G2553" s="209">
        <v>92.89</v>
      </c>
      <c r="H2553" s="289">
        <v>92.89</v>
      </c>
      <c r="I2553" s="288">
        <f t="shared" si="82"/>
        <v>0</v>
      </c>
      <c r="J2553" s="270"/>
      <c r="K2553" s="265"/>
    </row>
    <row r="2554" spans="1:11">
      <c r="A2554" s="58">
        <f t="shared" si="79"/>
        <v>493</v>
      </c>
      <c r="B2554" s="276" t="s">
        <v>1649</v>
      </c>
      <c r="C2554" s="58">
        <v>1</v>
      </c>
      <c r="D2554" s="123" t="s">
        <v>3341</v>
      </c>
      <c r="E2554" s="277" t="s">
        <v>3342</v>
      </c>
      <c r="F2554" s="58">
        <v>5</v>
      </c>
      <c r="G2554" s="135">
        <v>239.32</v>
      </c>
      <c r="H2554" s="288">
        <v>239.32</v>
      </c>
      <c r="I2554" s="288">
        <f t="shared" si="82"/>
        <v>0</v>
      </c>
      <c r="J2554" s="270"/>
      <c r="K2554" s="265"/>
    </row>
    <row r="2555" spans="1:11">
      <c r="A2555" s="58">
        <f t="shared" si="79"/>
        <v>494</v>
      </c>
      <c r="B2555" s="276" t="s">
        <v>3343</v>
      </c>
      <c r="C2555" s="58">
        <v>2</v>
      </c>
      <c r="D2555" s="123" t="s">
        <v>3344</v>
      </c>
      <c r="E2555" s="277" t="s">
        <v>3345</v>
      </c>
      <c r="F2555" s="58">
        <v>5</v>
      </c>
      <c r="G2555" s="135">
        <v>459.83</v>
      </c>
      <c r="H2555" s="288">
        <v>459.83</v>
      </c>
      <c r="I2555" s="288">
        <f t="shared" si="82"/>
        <v>0</v>
      </c>
      <c r="J2555" s="270"/>
      <c r="K2555" s="265"/>
    </row>
    <row r="2556" spans="1:11">
      <c r="A2556" s="58">
        <f t="shared" si="79"/>
        <v>495</v>
      </c>
      <c r="B2556" s="276" t="s">
        <v>3098</v>
      </c>
      <c r="C2556" s="58">
        <v>2</v>
      </c>
      <c r="D2556" s="123" t="s">
        <v>3346</v>
      </c>
      <c r="E2556" s="277" t="s">
        <v>3347</v>
      </c>
      <c r="F2556" s="58">
        <v>5</v>
      </c>
      <c r="G2556" s="135">
        <v>459.83</v>
      </c>
      <c r="H2556" s="288">
        <v>459.83</v>
      </c>
      <c r="I2556" s="288">
        <f t="shared" si="82"/>
        <v>0</v>
      </c>
      <c r="J2556" s="270"/>
      <c r="K2556" s="265"/>
    </row>
    <row r="2557" spans="1:11">
      <c r="A2557" s="58">
        <f t="shared" si="79"/>
        <v>496</v>
      </c>
      <c r="B2557" s="276" t="s">
        <v>1873</v>
      </c>
      <c r="C2557" s="58">
        <v>2</v>
      </c>
      <c r="D2557" s="123" t="s">
        <v>3348</v>
      </c>
      <c r="E2557" s="276" t="s">
        <v>3102</v>
      </c>
      <c r="F2557" s="58">
        <f t="shared" ref="F2557:F2563" si="83">100/20</f>
        <v>5</v>
      </c>
      <c r="G2557" s="135">
        <v>35.61</v>
      </c>
      <c r="H2557" s="288">
        <v>35.61</v>
      </c>
      <c r="I2557" s="288">
        <f t="shared" si="82"/>
        <v>0</v>
      </c>
      <c r="J2557" s="270"/>
      <c r="K2557" s="265"/>
    </row>
    <row r="2558" spans="1:11">
      <c r="A2558" s="58">
        <f t="shared" si="79"/>
        <v>497</v>
      </c>
      <c r="B2558" s="276" t="s">
        <v>3349</v>
      </c>
      <c r="C2558" s="58">
        <v>1</v>
      </c>
      <c r="D2558" s="123" t="s">
        <v>3350</v>
      </c>
      <c r="E2558" s="276" t="s">
        <v>3328</v>
      </c>
      <c r="F2558" s="58">
        <v>5</v>
      </c>
      <c r="G2558" s="135">
        <v>79.44</v>
      </c>
      <c r="H2558" s="288">
        <v>79.44</v>
      </c>
      <c r="I2558" s="288">
        <f t="shared" si="82"/>
        <v>0</v>
      </c>
      <c r="J2558" s="270"/>
      <c r="K2558" s="265"/>
    </row>
    <row r="2559" spans="1:11">
      <c r="A2559" s="58">
        <f t="shared" si="79"/>
        <v>498</v>
      </c>
      <c r="B2559" s="276" t="s">
        <v>3351</v>
      </c>
      <c r="C2559" s="6">
        <v>1</v>
      </c>
      <c r="D2559" s="123" t="s">
        <v>3352</v>
      </c>
      <c r="E2559" s="276" t="s">
        <v>2258</v>
      </c>
      <c r="F2559" s="58">
        <f>100/20</f>
        <v>5</v>
      </c>
      <c r="G2559" s="209">
        <v>73.819999999999993</v>
      </c>
      <c r="H2559" s="289">
        <v>73.819999999999993</v>
      </c>
      <c r="I2559" s="288">
        <f t="shared" si="82"/>
        <v>0</v>
      </c>
      <c r="J2559" s="270"/>
      <c r="K2559" s="107"/>
    </row>
    <row r="2560" spans="1:11">
      <c r="A2560" s="58">
        <f t="shared" si="79"/>
        <v>499</v>
      </c>
      <c r="B2560" s="276" t="s">
        <v>3353</v>
      </c>
      <c r="C2560" s="58">
        <v>1</v>
      </c>
      <c r="D2560" s="123" t="s">
        <v>3354</v>
      </c>
      <c r="E2560" s="281" t="s">
        <v>2258</v>
      </c>
      <c r="F2560" s="58">
        <f t="shared" si="83"/>
        <v>5</v>
      </c>
      <c r="G2560" s="135">
        <v>40.33</v>
      </c>
      <c r="H2560" s="288">
        <v>40.33</v>
      </c>
      <c r="I2560" s="288">
        <f t="shared" si="82"/>
        <v>0</v>
      </c>
      <c r="J2560" s="270"/>
      <c r="K2560" s="265"/>
    </row>
    <row r="2561" spans="1:11">
      <c r="A2561" s="58">
        <f t="shared" si="79"/>
        <v>500</v>
      </c>
      <c r="B2561" s="276" t="s">
        <v>2545</v>
      </c>
      <c r="C2561" s="58">
        <v>1</v>
      </c>
      <c r="D2561" s="123" t="s">
        <v>3355</v>
      </c>
      <c r="E2561" s="281" t="s">
        <v>2258</v>
      </c>
      <c r="F2561" s="58">
        <f t="shared" si="83"/>
        <v>5</v>
      </c>
      <c r="G2561" s="135">
        <v>65.150000000000006</v>
      </c>
      <c r="H2561" s="288">
        <v>65.150000000000006</v>
      </c>
      <c r="I2561" s="288">
        <f t="shared" si="82"/>
        <v>0</v>
      </c>
      <c r="J2561" s="270"/>
      <c r="K2561" s="265"/>
    </row>
    <row r="2562" spans="1:11">
      <c r="A2562" s="58">
        <f t="shared" si="79"/>
        <v>501</v>
      </c>
      <c r="B2562" s="276" t="s">
        <v>1630</v>
      </c>
      <c r="C2562" s="58">
        <v>1</v>
      </c>
      <c r="D2562" s="123" t="s">
        <v>3356</v>
      </c>
      <c r="E2562" s="277" t="s">
        <v>3357</v>
      </c>
      <c r="F2562" s="58">
        <f t="shared" si="83"/>
        <v>5</v>
      </c>
      <c r="G2562" s="135">
        <v>521</v>
      </c>
      <c r="H2562" s="288">
        <v>521</v>
      </c>
      <c r="I2562" s="288">
        <f t="shared" si="82"/>
        <v>0</v>
      </c>
      <c r="J2562" s="270"/>
      <c r="K2562" s="265"/>
    </row>
    <row r="2563" spans="1:11">
      <c r="A2563" s="58">
        <f t="shared" si="79"/>
        <v>502</v>
      </c>
      <c r="B2563" s="276" t="s">
        <v>3351</v>
      </c>
      <c r="C2563" s="6">
        <v>1</v>
      </c>
      <c r="D2563" s="123" t="s">
        <v>3358</v>
      </c>
      <c r="E2563" s="276" t="s">
        <v>2258</v>
      </c>
      <c r="F2563" s="58">
        <f t="shared" si="83"/>
        <v>5</v>
      </c>
      <c r="G2563" s="209">
        <v>73.819999999999993</v>
      </c>
      <c r="H2563" s="289">
        <v>73.819999999999993</v>
      </c>
      <c r="I2563" s="288">
        <f t="shared" si="82"/>
        <v>0</v>
      </c>
      <c r="J2563" s="270"/>
      <c r="K2563" s="107"/>
    </row>
    <row r="2564" spans="1:11">
      <c r="A2564" s="58">
        <f t="shared" si="79"/>
        <v>503</v>
      </c>
      <c r="B2564" s="276" t="s">
        <v>3359</v>
      </c>
      <c r="C2564" s="58">
        <v>1</v>
      </c>
      <c r="D2564" s="123" t="s">
        <v>3360</v>
      </c>
      <c r="E2564" s="277" t="s">
        <v>3361</v>
      </c>
      <c r="F2564" s="58">
        <v>5</v>
      </c>
      <c r="G2564" s="135">
        <v>279.44</v>
      </c>
      <c r="H2564" s="288">
        <v>279.44</v>
      </c>
      <c r="I2564" s="288">
        <f t="shared" si="82"/>
        <v>0</v>
      </c>
      <c r="J2564" s="270"/>
      <c r="K2564" s="265"/>
    </row>
    <row r="2565" spans="1:11">
      <c r="A2565" s="58">
        <f t="shared" si="79"/>
        <v>504</v>
      </c>
      <c r="B2565" s="276" t="s">
        <v>3362</v>
      </c>
      <c r="C2565" s="58">
        <v>1</v>
      </c>
      <c r="D2565" s="123" t="s">
        <v>3363</v>
      </c>
      <c r="E2565" s="277" t="s">
        <v>3364</v>
      </c>
      <c r="F2565" s="58">
        <v>5</v>
      </c>
      <c r="G2565" s="135">
        <v>188.79</v>
      </c>
      <c r="H2565" s="288">
        <v>188.79</v>
      </c>
      <c r="I2565" s="288">
        <f t="shared" si="82"/>
        <v>0</v>
      </c>
      <c r="J2565" s="270"/>
      <c r="K2565" s="265"/>
    </row>
    <row r="2566" spans="1:11">
      <c r="A2566" s="58">
        <f t="shared" si="79"/>
        <v>505</v>
      </c>
      <c r="B2566" s="276" t="s">
        <v>3365</v>
      </c>
      <c r="C2566" s="58">
        <v>1</v>
      </c>
      <c r="D2566" s="123" t="s">
        <v>3366</v>
      </c>
      <c r="E2566" s="281" t="s">
        <v>3367</v>
      </c>
      <c r="F2566" s="58">
        <v>5</v>
      </c>
      <c r="G2566" s="135">
        <v>183.34</v>
      </c>
      <c r="H2566" s="288">
        <v>183.34</v>
      </c>
      <c r="I2566" s="288">
        <f t="shared" si="82"/>
        <v>0</v>
      </c>
      <c r="J2566" s="270"/>
      <c r="K2566" s="265"/>
    </row>
    <row r="2567" spans="1:11">
      <c r="A2567" s="58">
        <f t="shared" si="79"/>
        <v>506</v>
      </c>
      <c r="B2567" s="276" t="s">
        <v>3368</v>
      </c>
      <c r="C2567" s="58">
        <v>1</v>
      </c>
      <c r="D2567" s="123" t="s">
        <v>3369</v>
      </c>
      <c r="E2567" s="277" t="s">
        <v>3357</v>
      </c>
      <c r="F2567" s="58">
        <v>5</v>
      </c>
      <c r="G2567" s="135">
        <v>359</v>
      </c>
      <c r="H2567" s="288">
        <v>359</v>
      </c>
      <c r="I2567" s="288">
        <f t="shared" si="82"/>
        <v>0</v>
      </c>
      <c r="J2567" s="270"/>
      <c r="K2567" s="265"/>
    </row>
    <row r="2568" spans="1:11">
      <c r="A2568" s="58">
        <f t="shared" si="79"/>
        <v>507</v>
      </c>
      <c r="B2568" s="276" t="s">
        <v>3370</v>
      </c>
      <c r="C2568" s="58">
        <v>1</v>
      </c>
      <c r="D2568" s="123" t="s">
        <v>3371</v>
      </c>
      <c r="E2568" s="277" t="s">
        <v>3372</v>
      </c>
      <c r="F2568" s="58">
        <v>5</v>
      </c>
      <c r="G2568" s="135">
        <v>305.98</v>
      </c>
      <c r="H2568" s="288">
        <v>305.98</v>
      </c>
      <c r="I2568" s="288">
        <f t="shared" si="82"/>
        <v>0</v>
      </c>
      <c r="J2568" s="270"/>
      <c r="K2568" s="265"/>
    </row>
    <row r="2569" spans="1:11" ht="22.5">
      <c r="A2569" s="58">
        <f t="shared" si="79"/>
        <v>508</v>
      </c>
      <c r="B2569" s="276" t="s">
        <v>3373</v>
      </c>
      <c r="C2569" s="58">
        <v>1</v>
      </c>
      <c r="D2569" s="123" t="s">
        <v>3374</v>
      </c>
      <c r="E2569" s="277" t="s">
        <v>3375</v>
      </c>
      <c r="F2569" s="58">
        <f>100/20</f>
        <v>5</v>
      </c>
      <c r="G2569" s="135">
        <v>42.74</v>
      </c>
      <c r="H2569" s="288">
        <v>42.74</v>
      </c>
      <c r="I2569" s="288">
        <f t="shared" si="82"/>
        <v>0</v>
      </c>
      <c r="J2569" s="270"/>
      <c r="K2569" s="265"/>
    </row>
    <row r="2570" spans="1:11" ht="22.5">
      <c r="A2570" s="58">
        <f t="shared" si="79"/>
        <v>509</v>
      </c>
      <c r="B2570" s="276" t="s">
        <v>3082</v>
      </c>
      <c r="C2570" s="58">
        <v>1</v>
      </c>
      <c r="D2570" s="123" t="s">
        <v>3376</v>
      </c>
      <c r="E2570" s="277" t="s">
        <v>3377</v>
      </c>
      <c r="F2570" s="58">
        <f>100/20</f>
        <v>5</v>
      </c>
      <c r="G2570" s="135">
        <v>48.05</v>
      </c>
      <c r="H2570" s="288">
        <v>48.05</v>
      </c>
      <c r="I2570" s="288">
        <f t="shared" si="82"/>
        <v>0</v>
      </c>
      <c r="J2570" s="270"/>
      <c r="K2570" s="265"/>
    </row>
    <row r="2571" spans="1:11">
      <c r="A2571" s="58">
        <f t="shared" si="79"/>
        <v>510</v>
      </c>
      <c r="B2571" s="276" t="s">
        <v>3378</v>
      </c>
      <c r="C2571" s="6">
        <v>1</v>
      </c>
      <c r="D2571" s="58" t="s">
        <v>3379</v>
      </c>
      <c r="E2571" s="276" t="s">
        <v>2522</v>
      </c>
      <c r="F2571" s="6">
        <v>10</v>
      </c>
      <c r="G2571" s="191">
        <v>1400</v>
      </c>
      <c r="H2571" s="288">
        <v>373.97</v>
      </c>
      <c r="I2571" s="288">
        <f t="shared" si="82"/>
        <v>1026.03</v>
      </c>
      <c r="J2571" s="266"/>
      <c r="K2571" s="107"/>
    </row>
    <row r="2572" spans="1:11" ht="22.5">
      <c r="A2572" s="58">
        <f t="shared" si="79"/>
        <v>511</v>
      </c>
      <c r="B2572" s="276" t="s">
        <v>1735</v>
      </c>
      <c r="C2572" s="58">
        <v>1</v>
      </c>
      <c r="D2572" s="123" t="s">
        <v>3380</v>
      </c>
      <c r="E2572" s="277" t="s">
        <v>3381</v>
      </c>
      <c r="F2572" s="58">
        <v>5</v>
      </c>
      <c r="G2572" s="135">
        <v>100</v>
      </c>
      <c r="H2572" s="288">
        <v>100</v>
      </c>
      <c r="I2572" s="288">
        <f t="shared" si="82"/>
        <v>0</v>
      </c>
      <c r="J2572" s="270"/>
      <c r="K2572" s="265"/>
    </row>
    <row r="2573" spans="1:11">
      <c r="A2573" s="58">
        <f t="shared" si="79"/>
        <v>512</v>
      </c>
      <c r="B2573" s="276" t="s">
        <v>3382</v>
      </c>
      <c r="C2573" s="58">
        <v>2</v>
      </c>
      <c r="D2573" s="123" t="s">
        <v>3383</v>
      </c>
      <c r="E2573" s="281" t="s">
        <v>2258</v>
      </c>
      <c r="F2573" s="58">
        <v>10</v>
      </c>
      <c r="G2573" s="135">
        <v>179.03</v>
      </c>
      <c r="H2573" s="288">
        <v>179.03</v>
      </c>
      <c r="I2573" s="288">
        <f t="shared" si="82"/>
        <v>0</v>
      </c>
      <c r="J2573" s="270"/>
      <c r="K2573" s="265"/>
    </row>
    <row r="2574" spans="1:11" s="1" customFormat="1" ht="96">
      <c r="A2574" s="423" t="s">
        <v>5</v>
      </c>
      <c r="B2574" s="194" t="s">
        <v>155</v>
      </c>
      <c r="C2574" s="194" t="s">
        <v>156</v>
      </c>
      <c r="D2574" s="194" t="s">
        <v>8</v>
      </c>
      <c r="E2574" s="194" t="s">
        <v>157</v>
      </c>
      <c r="F2574" s="194" t="s">
        <v>158</v>
      </c>
      <c r="G2574" s="194" t="s">
        <v>10</v>
      </c>
      <c r="H2574" s="194" t="s">
        <v>159</v>
      </c>
      <c r="I2574" s="194" t="s">
        <v>160</v>
      </c>
      <c r="J2574" s="194" t="s">
        <v>161</v>
      </c>
      <c r="K2574" s="195" t="s">
        <v>14</v>
      </c>
    </row>
    <row r="2575" spans="1:11">
      <c r="A2575" s="58">
        <f>+A2573+1</f>
        <v>513</v>
      </c>
      <c r="B2575" s="276" t="s">
        <v>3384</v>
      </c>
      <c r="C2575" s="58">
        <v>1</v>
      </c>
      <c r="D2575" s="123" t="s">
        <v>3383</v>
      </c>
      <c r="E2575" s="281" t="s">
        <v>2258</v>
      </c>
      <c r="F2575" s="58">
        <v>10</v>
      </c>
      <c r="G2575" s="135">
        <v>23.99</v>
      </c>
      <c r="H2575" s="288">
        <v>23.99</v>
      </c>
      <c r="I2575" s="288">
        <f t="shared" ref="I2575:I2604" si="84">+G2575-H2575</f>
        <v>0</v>
      </c>
      <c r="J2575" s="270"/>
      <c r="K2575" s="265"/>
    </row>
    <row r="2576" spans="1:11">
      <c r="A2576" s="58">
        <f t="shared" si="79"/>
        <v>514</v>
      </c>
      <c r="B2576" s="276" t="s">
        <v>3385</v>
      </c>
      <c r="C2576" s="6">
        <v>20</v>
      </c>
      <c r="D2576" s="123" t="s">
        <v>3386</v>
      </c>
      <c r="E2576" s="276" t="s">
        <v>3387</v>
      </c>
      <c r="F2576" s="58">
        <v>25</v>
      </c>
      <c r="G2576" s="191">
        <v>52029</v>
      </c>
      <c r="H2576" s="289">
        <v>33994.18</v>
      </c>
      <c r="I2576" s="288">
        <f t="shared" si="84"/>
        <v>18034.82</v>
      </c>
      <c r="J2576" s="270"/>
      <c r="K2576" s="265"/>
    </row>
    <row r="2577" spans="1:11">
      <c r="A2577" s="58">
        <f t="shared" si="79"/>
        <v>515</v>
      </c>
      <c r="B2577" s="276" t="s">
        <v>2371</v>
      </c>
      <c r="C2577" s="58">
        <v>1</v>
      </c>
      <c r="D2577" s="123" t="s">
        <v>3388</v>
      </c>
      <c r="E2577" s="281" t="s">
        <v>2258</v>
      </c>
      <c r="F2577" s="58">
        <f>100/20</f>
        <v>5</v>
      </c>
      <c r="G2577" s="135">
        <v>126.33</v>
      </c>
      <c r="H2577" s="288">
        <v>126.33</v>
      </c>
      <c r="I2577" s="288">
        <f t="shared" si="84"/>
        <v>0</v>
      </c>
      <c r="J2577" s="270"/>
      <c r="K2577" s="265"/>
    </row>
    <row r="2578" spans="1:11">
      <c r="A2578" s="58">
        <f t="shared" si="79"/>
        <v>516</v>
      </c>
      <c r="B2578" s="276" t="s">
        <v>3389</v>
      </c>
      <c r="C2578" s="6">
        <v>1</v>
      </c>
      <c r="D2578" s="58" t="s">
        <v>3390</v>
      </c>
      <c r="E2578" s="276" t="s">
        <v>2258</v>
      </c>
      <c r="F2578" s="58">
        <f>100/20</f>
        <v>5</v>
      </c>
      <c r="G2578" s="191">
        <v>286.07</v>
      </c>
      <c r="H2578" s="289">
        <v>286.07</v>
      </c>
      <c r="I2578" s="288">
        <f t="shared" si="84"/>
        <v>0</v>
      </c>
      <c r="J2578" s="270"/>
      <c r="K2578" s="265"/>
    </row>
    <row r="2579" spans="1:11">
      <c r="A2579" s="58">
        <f t="shared" si="79"/>
        <v>517</v>
      </c>
      <c r="B2579" s="276" t="s">
        <v>3391</v>
      </c>
      <c r="C2579" s="58">
        <v>2</v>
      </c>
      <c r="D2579" s="123" t="s">
        <v>3392</v>
      </c>
      <c r="E2579" s="281" t="s">
        <v>2258</v>
      </c>
      <c r="F2579" s="58">
        <f t="shared" ref="F2579:F2608" si="85">100/20</f>
        <v>5</v>
      </c>
      <c r="G2579" s="135">
        <v>0</v>
      </c>
      <c r="H2579" s="288">
        <v>0</v>
      </c>
      <c r="I2579" s="288">
        <f t="shared" si="84"/>
        <v>0</v>
      </c>
      <c r="J2579" s="270"/>
      <c r="K2579" s="265"/>
    </row>
    <row r="2580" spans="1:11">
      <c r="A2580" s="58">
        <f t="shared" si="79"/>
        <v>518</v>
      </c>
      <c r="B2580" s="276" t="s">
        <v>3393</v>
      </c>
      <c r="C2580" s="58">
        <v>1</v>
      </c>
      <c r="D2580" s="123" t="s">
        <v>3394</v>
      </c>
      <c r="E2580" s="281" t="s">
        <v>2258</v>
      </c>
      <c r="F2580" s="58">
        <f t="shared" si="85"/>
        <v>5</v>
      </c>
      <c r="G2580" s="135">
        <v>791.78</v>
      </c>
      <c r="H2580" s="288">
        <v>791.78</v>
      </c>
      <c r="I2580" s="288">
        <f t="shared" si="84"/>
        <v>0</v>
      </c>
      <c r="J2580" s="270"/>
      <c r="K2580" s="265"/>
    </row>
    <row r="2581" spans="1:11">
      <c r="A2581" s="58">
        <f t="shared" si="79"/>
        <v>519</v>
      </c>
      <c r="B2581" s="276" t="s">
        <v>3395</v>
      </c>
      <c r="C2581" s="58">
        <v>1</v>
      </c>
      <c r="D2581" s="123" t="s">
        <v>3396</v>
      </c>
      <c r="E2581" s="281" t="s">
        <v>2258</v>
      </c>
      <c r="F2581" s="58">
        <f t="shared" si="85"/>
        <v>5</v>
      </c>
      <c r="G2581" s="135">
        <v>0</v>
      </c>
      <c r="H2581" s="288">
        <v>0</v>
      </c>
      <c r="I2581" s="288">
        <f t="shared" si="84"/>
        <v>0</v>
      </c>
      <c r="J2581" s="270"/>
      <c r="K2581" s="265"/>
    </row>
    <row r="2582" spans="1:11">
      <c r="A2582" s="58">
        <f t="shared" si="79"/>
        <v>520</v>
      </c>
      <c r="B2582" s="276" t="s">
        <v>3397</v>
      </c>
      <c r="C2582" s="58">
        <v>1</v>
      </c>
      <c r="D2582" s="123" t="s">
        <v>3398</v>
      </c>
      <c r="E2582" s="276" t="s">
        <v>2318</v>
      </c>
      <c r="F2582" s="58">
        <f t="shared" si="85"/>
        <v>5</v>
      </c>
      <c r="G2582" s="135">
        <v>0</v>
      </c>
      <c r="H2582" s="288">
        <v>0</v>
      </c>
      <c r="I2582" s="288">
        <f t="shared" si="84"/>
        <v>0</v>
      </c>
      <c r="J2582" s="270"/>
      <c r="K2582" s="265"/>
    </row>
    <row r="2583" spans="1:11">
      <c r="A2583" s="58">
        <f t="shared" si="79"/>
        <v>521</v>
      </c>
      <c r="B2583" s="276" t="s">
        <v>3399</v>
      </c>
      <c r="C2583" s="58">
        <v>8</v>
      </c>
      <c r="D2583" s="123" t="s">
        <v>3400</v>
      </c>
      <c r="E2583" s="276" t="s">
        <v>3401</v>
      </c>
      <c r="F2583" s="58">
        <f t="shared" si="85"/>
        <v>5</v>
      </c>
      <c r="G2583" s="135">
        <v>0</v>
      </c>
      <c r="H2583" s="288">
        <v>0</v>
      </c>
      <c r="I2583" s="288">
        <f t="shared" si="84"/>
        <v>0</v>
      </c>
      <c r="J2583" s="270"/>
      <c r="K2583" s="265"/>
    </row>
    <row r="2584" spans="1:11" ht="22.5">
      <c r="A2584" s="58">
        <f t="shared" si="79"/>
        <v>522</v>
      </c>
      <c r="B2584" s="276" t="s">
        <v>3402</v>
      </c>
      <c r="C2584" s="58">
        <v>1</v>
      </c>
      <c r="D2584" s="123" t="s">
        <v>3403</v>
      </c>
      <c r="E2584" s="277" t="s">
        <v>3404</v>
      </c>
      <c r="F2584" s="58">
        <f t="shared" si="85"/>
        <v>5</v>
      </c>
      <c r="G2584" s="135">
        <v>65.81</v>
      </c>
      <c r="H2584" s="288">
        <v>65.81</v>
      </c>
      <c r="I2584" s="288">
        <f t="shared" si="84"/>
        <v>0</v>
      </c>
      <c r="J2584" s="270"/>
      <c r="K2584" s="107"/>
    </row>
    <row r="2585" spans="1:11">
      <c r="A2585" s="58">
        <f t="shared" si="79"/>
        <v>523</v>
      </c>
      <c r="B2585" s="276" t="s">
        <v>3405</v>
      </c>
      <c r="C2585" s="58">
        <v>1</v>
      </c>
      <c r="D2585" s="123" t="s">
        <v>3406</v>
      </c>
      <c r="E2585" s="281" t="s">
        <v>2258</v>
      </c>
      <c r="F2585" s="58">
        <f t="shared" si="85"/>
        <v>5</v>
      </c>
      <c r="G2585" s="135">
        <v>288.56</v>
      </c>
      <c r="H2585" s="288">
        <v>288.56</v>
      </c>
      <c r="I2585" s="288">
        <f t="shared" si="84"/>
        <v>0</v>
      </c>
      <c r="J2585" s="270"/>
      <c r="K2585" s="265"/>
    </row>
    <row r="2586" spans="1:11">
      <c r="A2586" s="58">
        <f t="shared" si="79"/>
        <v>524</v>
      </c>
      <c r="B2586" s="276" t="s">
        <v>3407</v>
      </c>
      <c r="C2586" s="58">
        <v>1</v>
      </c>
      <c r="D2586" s="123" t="s">
        <v>3408</v>
      </c>
      <c r="E2586" s="281" t="s">
        <v>2258</v>
      </c>
      <c r="F2586" s="58">
        <f t="shared" si="85"/>
        <v>5</v>
      </c>
      <c r="G2586" s="135">
        <v>57.67</v>
      </c>
      <c r="H2586" s="288">
        <v>57.67</v>
      </c>
      <c r="I2586" s="288">
        <f t="shared" si="84"/>
        <v>0</v>
      </c>
      <c r="J2586" s="270"/>
      <c r="K2586" s="265"/>
    </row>
    <row r="2587" spans="1:11">
      <c r="A2587" s="58">
        <f t="shared" si="79"/>
        <v>525</v>
      </c>
      <c r="B2587" s="276" t="s">
        <v>3409</v>
      </c>
      <c r="C2587" s="58">
        <v>1</v>
      </c>
      <c r="D2587" s="123" t="s">
        <v>3410</v>
      </c>
      <c r="E2587" s="281" t="s">
        <v>2258</v>
      </c>
      <c r="F2587" s="58">
        <f t="shared" si="85"/>
        <v>5</v>
      </c>
      <c r="G2587" s="135">
        <v>38.39</v>
      </c>
      <c r="H2587" s="288">
        <v>38.39</v>
      </c>
      <c r="I2587" s="288">
        <f t="shared" si="84"/>
        <v>0</v>
      </c>
      <c r="J2587" s="270"/>
      <c r="K2587" s="265"/>
    </row>
    <row r="2588" spans="1:11">
      <c r="A2588" s="58">
        <f t="shared" ref="A2588:A2653" si="86">+A2587+1</f>
        <v>526</v>
      </c>
      <c r="B2588" s="276" t="s">
        <v>3411</v>
      </c>
      <c r="C2588" s="58">
        <v>1</v>
      </c>
      <c r="D2588" s="123" t="s">
        <v>3412</v>
      </c>
      <c r="E2588" s="281" t="s">
        <v>2258</v>
      </c>
      <c r="F2588" s="58">
        <f t="shared" si="85"/>
        <v>5</v>
      </c>
      <c r="G2588" s="135">
        <v>173.12</v>
      </c>
      <c r="H2588" s="288">
        <v>173.12</v>
      </c>
      <c r="I2588" s="288">
        <f t="shared" si="84"/>
        <v>0</v>
      </c>
      <c r="J2588" s="270"/>
      <c r="K2588" s="265"/>
    </row>
    <row r="2589" spans="1:11">
      <c r="A2589" s="58">
        <f t="shared" si="86"/>
        <v>527</v>
      </c>
      <c r="B2589" s="276" t="s">
        <v>3413</v>
      </c>
      <c r="C2589" s="58">
        <v>26</v>
      </c>
      <c r="D2589" s="123" t="s">
        <v>3414</v>
      </c>
      <c r="E2589" s="281" t="s">
        <v>2258</v>
      </c>
      <c r="F2589" s="58">
        <f t="shared" si="85"/>
        <v>5</v>
      </c>
      <c r="G2589" s="135">
        <v>115.35</v>
      </c>
      <c r="H2589" s="288">
        <v>115.35</v>
      </c>
      <c r="I2589" s="288">
        <f t="shared" si="84"/>
        <v>0</v>
      </c>
      <c r="J2589" s="270"/>
      <c r="K2589" s="265"/>
    </row>
    <row r="2590" spans="1:11">
      <c r="A2590" s="58">
        <f t="shared" si="86"/>
        <v>528</v>
      </c>
      <c r="B2590" s="276" t="s">
        <v>3415</v>
      </c>
      <c r="C2590" s="58">
        <v>3</v>
      </c>
      <c r="D2590" s="123" t="s">
        <v>3416</v>
      </c>
      <c r="E2590" s="281" t="s">
        <v>2258</v>
      </c>
      <c r="F2590" s="58">
        <f t="shared" si="85"/>
        <v>5</v>
      </c>
      <c r="G2590" s="135">
        <v>461.69</v>
      </c>
      <c r="H2590" s="288">
        <v>461.69</v>
      </c>
      <c r="I2590" s="288">
        <f t="shared" si="84"/>
        <v>0</v>
      </c>
      <c r="J2590" s="270"/>
      <c r="K2590" s="265"/>
    </row>
    <row r="2591" spans="1:11">
      <c r="A2591" s="58">
        <f t="shared" si="86"/>
        <v>529</v>
      </c>
      <c r="B2591" s="276" t="s">
        <v>3417</v>
      </c>
      <c r="C2591" s="58">
        <v>8</v>
      </c>
      <c r="D2591" s="123" t="s">
        <v>3418</v>
      </c>
      <c r="E2591" s="281" t="s">
        <v>2258</v>
      </c>
      <c r="F2591" s="58">
        <f t="shared" si="85"/>
        <v>5</v>
      </c>
      <c r="G2591" s="135">
        <v>4429.5200000000004</v>
      </c>
      <c r="H2591" s="288">
        <v>4429.5200000000004</v>
      </c>
      <c r="I2591" s="288">
        <f t="shared" si="84"/>
        <v>0</v>
      </c>
      <c r="J2591" s="270"/>
      <c r="K2591" s="265"/>
    </row>
    <row r="2592" spans="1:11">
      <c r="A2592" s="58">
        <f t="shared" si="86"/>
        <v>530</v>
      </c>
      <c r="B2592" s="276" t="s">
        <v>3419</v>
      </c>
      <c r="C2592" s="58">
        <v>8</v>
      </c>
      <c r="D2592" s="123" t="s">
        <v>3420</v>
      </c>
      <c r="E2592" s="281" t="s">
        <v>2258</v>
      </c>
      <c r="F2592" s="58">
        <f t="shared" si="85"/>
        <v>5</v>
      </c>
      <c r="G2592" s="135">
        <v>4429.5200000000004</v>
      </c>
      <c r="H2592" s="288">
        <v>4429.5200000000004</v>
      </c>
      <c r="I2592" s="288">
        <f t="shared" si="84"/>
        <v>0</v>
      </c>
      <c r="J2592" s="270"/>
      <c r="K2592" s="265"/>
    </row>
    <row r="2593" spans="1:11">
      <c r="A2593" s="58">
        <f t="shared" si="86"/>
        <v>531</v>
      </c>
      <c r="B2593" s="276" t="s">
        <v>3421</v>
      </c>
      <c r="C2593" s="58">
        <v>4</v>
      </c>
      <c r="D2593" s="123" t="s">
        <v>3422</v>
      </c>
      <c r="E2593" s="281" t="s">
        <v>2258</v>
      </c>
      <c r="F2593" s="58">
        <f t="shared" si="85"/>
        <v>5</v>
      </c>
      <c r="G2593" s="135">
        <v>2214.7600000000002</v>
      </c>
      <c r="H2593" s="288">
        <v>2214.7600000000002</v>
      </c>
      <c r="I2593" s="288">
        <f t="shared" si="84"/>
        <v>0</v>
      </c>
      <c r="J2593" s="270"/>
      <c r="K2593" s="265"/>
    </row>
    <row r="2594" spans="1:11">
      <c r="A2594" s="58">
        <f t="shared" si="86"/>
        <v>532</v>
      </c>
      <c r="B2594" s="276" t="s">
        <v>3423</v>
      </c>
      <c r="C2594" s="58">
        <v>1</v>
      </c>
      <c r="D2594" s="123" t="s">
        <v>3424</v>
      </c>
      <c r="E2594" s="281" t="s">
        <v>2258</v>
      </c>
      <c r="F2594" s="58">
        <f t="shared" si="85"/>
        <v>5</v>
      </c>
      <c r="G2594" s="135">
        <v>553.69000000000005</v>
      </c>
      <c r="H2594" s="288">
        <v>553.69000000000005</v>
      </c>
      <c r="I2594" s="288">
        <f t="shared" si="84"/>
        <v>0</v>
      </c>
      <c r="J2594" s="270"/>
      <c r="K2594" s="265"/>
    </row>
    <row r="2595" spans="1:11">
      <c r="A2595" s="58">
        <f t="shared" si="86"/>
        <v>533</v>
      </c>
      <c r="B2595" s="276" t="s">
        <v>3425</v>
      </c>
      <c r="C2595" s="58">
        <v>1</v>
      </c>
      <c r="D2595" s="123" t="s">
        <v>3426</v>
      </c>
      <c r="E2595" s="281" t="s">
        <v>2258</v>
      </c>
      <c r="F2595" s="58">
        <f t="shared" si="85"/>
        <v>5</v>
      </c>
      <c r="G2595" s="135">
        <v>184.56</v>
      </c>
      <c r="H2595" s="288">
        <v>184.56</v>
      </c>
      <c r="I2595" s="288">
        <f t="shared" si="84"/>
        <v>0</v>
      </c>
      <c r="J2595" s="270"/>
      <c r="K2595" s="265"/>
    </row>
    <row r="2596" spans="1:11">
      <c r="A2596" s="58">
        <f t="shared" si="86"/>
        <v>534</v>
      </c>
      <c r="B2596" s="276" t="s">
        <v>3427</v>
      </c>
      <c r="C2596" s="58">
        <v>2</v>
      </c>
      <c r="D2596" s="123" t="s">
        <v>3428</v>
      </c>
      <c r="E2596" s="281" t="s">
        <v>2258</v>
      </c>
      <c r="F2596" s="58">
        <f t="shared" si="85"/>
        <v>5</v>
      </c>
      <c r="G2596" s="135">
        <v>1107.3800000000001</v>
      </c>
      <c r="H2596" s="288">
        <v>1107.3800000000001</v>
      </c>
      <c r="I2596" s="288">
        <f t="shared" si="84"/>
        <v>0</v>
      </c>
      <c r="J2596" s="270"/>
      <c r="K2596" s="265"/>
    </row>
    <row r="2597" spans="1:11">
      <c r="A2597" s="58">
        <f t="shared" si="86"/>
        <v>535</v>
      </c>
      <c r="B2597" s="276" t="s">
        <v>3429</v>
      </c>
      <c r="C2597" s="58">
        <v>25</v>
      </c>
      <c r="D2597" s="123" t="s">
        <v>3430</v>
      </c>
      <c r="E2597" s="281" t="s">
        <v>2258</v>
      </c>
      <c r="F2597" s="58">
        <f t="shared" si="85"/>
        <v>5</v>
      </c>
      <c r="G2597" s="135">
        <v>43.37</v>
      </c>
      <c r="H2597" s="288">
        <v>43.37</v>
      </c>
      <c r="I2597" s="288">
        <f t="shared" si="84"/>
        <v>0</v>
      </c>
      <c r="J2597" s="270"/>
      <c r="K2597" s="265"/>
    </row>
    <row r="2598" spans="1:11">
      <c r="A2598" s="58">
        <f t="shared" si="86"/>
        <v>536</v>
      </c>
      <c r="B2598" s="276" t="s">
        <v>3431</v>
      </c>
      <c r="C2598" s="58">
        <v>30</v>
      </c>
      <c r="D2598" s="123" t="s">
        <v>3432</v>
      </c>
      <c r="E2598" s="281" t="s">
        <v>2258</v>
      </c>
      <c r="F2598" s="58">
        <f t="shared" si="85"/>
        <v>5</v>
      </c>
      <c r="G2598" s="135">
        <v>22.15</v>
      </c>
      <c r="H2598" s="288">
        <v>22.15</v>
      </c>
      <c r="I2598" s="288">
        <f t="shared" si="84"/>
        <v>0</v>
      </c>
      <c r="J2598" s="270"/>
      <c r="K2598" s="265"/>
    </row>
    <row r="2599" spans="1:11">
      <c r="A2599" s="58">
        <f t="shared" si="86"/>
        <v>537</v>
      </c>
      <c r="B2599" s="276" t="s">
        <v>3433</v>
      </c>
      <c r="C2599" s="58">
        <v>3</v>
      </c>
      <c r="D2599" s="123" t="s">
        <v>3434</v>
      </c>
      <c r="E2599" s="281" t="s">
        <v>2258</v>
      </c>
      <c r="F2599" s="58">
        <f t="shared" si="85"/>
        <v>5</v>
      </c>
      <c r="G2599" s="135">
        <v>4.97</v>
      </c>
      <c r="H2599" s="288">
        <v>4.97</v>
      </c>
      <c r="I2599" s="288">
        <f t="shared" si="84"/>
        <v>0</v>
      </c>
      <c r="J2599" s="270"/>
      <c r="K2599" s="265"/>
    </row>
    <row r="2600" spans="1:11">
      <c r="A2600" s="58">
        <f t="shared" si="86"/>
        <v>538</v>
      </c>
      <c r="B2600" s="276" t="s">
        <v>3433</v>
      </c>
      <c r="C2600" s="58">
        <v>2</v>
      </c>
      <c r="D2600" s="123" t="s">
        <v>3435</v>
      </c>
      <c r="E2600" s="281" t="s">
        <v>2258</v>
      </c>
      <c r="F2600" s="58">
        <f t="shared" si="85"/>
        <v>5</v>
      </c>
      <c r="G2600" s="135">
        <v>1.67</v>
      </c>
      <c r="H2600" s="288">
        <v>1.67</v>
      </c>
      <c r="I2600" s="288">
        <f t="shared" si="84"/>
        <v>0</v>
      </c>
      <c r="J2600" s="270"/>
      <c r="K2600" s="265"/>
    </row>
    <row r="2601" spans="1:11">
      <c r="A2601" s="58">
        <f t="shared" si="86"/>
        <v>539</v>
      </c>
      <c r="B2601" s="276" t="s">
        <v>3436</v>
      </c>
      <c r="C2601" s="58">
        <v>1</v>
      </c>
      <c r="D2601" s="123" t="s">
        <v>3437</v>
      </c>
      <c r="E2601" s="281" t="s">
        <v>2258</v>
      </c>
      <c r="F2601" s="58">
        <f t="shared" si="85"/>
        <v>5</v>
      </c>
      <c r="G2601" s="135">
        <v>18.45</v>
      </c>
      <c r="H2601" s="288">
        <v>18.45</v>
      </c>
      <c r="I2601" s="288">
        <f t="shared" si="84"/>
        <v>0</v>
      </c>
      <c r="J2601" s="270"/>
      <c r="K2601" s="265"/>
    </row>
    <row r="2602" spans="1:11">
      <c r="A2602" s="58">
        <f t="shared" si="86"/>
        <v>540</v>
      </c>
      <c r="B2602" s="276" t="s">
        <v>3438</v>
      </c>
      <c r="C2602" s="58">
        <v>3</v>
      </c>
      <c r="D2602" s="123" t="s">
        <v>3439</v>
      </c>
      <c r="E2602" s="281" t="s">
        <v>2258</v>
      </c>
      <c r="F2602" s="58">
        <f t="shared" si="85"/>
        <v>5</v>
      </c>
      <c r="G2602" s="135">
        <v>4.0199999999999996</v>
      </c>
      <c r="H2602" s="288">
        <v>4.0199999999999996</v>
      </c>
      <c r="I2602" s="288">
        <f t="shared" si="84"/>
        <v>0</v>
      </c>
      <c r="J2602" s="270"/>
      <c r="K2602" s="265"/>
    </row>
    <row r="2603" spans="1:11">
      <c r="A2603" s="58">
        <f t="shared" si="86"/>
        <v>541</v>
      </c>
      <c r="B2603" s="276" t="s">
        <v>3440</v>
      </c>
      <c r="C2603" s="58">
        <v>6</v>
      </c>
      <c r="D2603" s="123" t="s">
        <v>3441</v>
      </c>
      <c r="E2603" s="281" t="s">
        <v>2458</v>
      </c>
      <c r="F2603" s="58">
        <f t="shared" si="85"/>
        <v>5</v>
      </c>
      <c r="G2603" s="135">
        <v>443.66</v>
      </c>
      <c r="H2603" s="288">
        <v>443.66</v>
      </c>
      <c r="I2603" s="288">
        <f t="shared" si="84"/>
        <v>0</v>
      </c>
      <c r="J2603" s="270"/>
      <c r="K2603" s="265"/>
    </row>
    <row r="2604" spans="1:11">
      <c r="A2604" s="58">
        <f t="shared" si="86"/>
        <v>542</v>
      </c>
      <c r="B2604" s="276" t="s">
        <v>3442</v>
      </c>
      <c r="C2604" s="58">
        <v>4</v>
      </c>
      <c r="D2604" s="123" t="s">
        <v>3443</v>
      </c>
      <c r="E2604" s="281" t="s">
        <v>2258</v>
      </c>
      <c r="F2604" s="58">
        <f t="shared" si="85"/>
        <v>5</v>
      </c>
      <c r="G2604" s="135">
        <v>2214.7600000000002</v>
      </c>
      <c r="H2604" s="288">
        <v>2214.7600000000002</v>
      </c>
      <c r="I2604" s="288">
        <f t="shared" si="84"/>
        <v>0</v>
      </c>
      <c r="J2604" s="270"/>
      <c r="K2604" s="265"/>
    </row>
    <row r="2605" spans="1:11" s="1" customFormat="1" ht="96">
      <c r="A2605" s="423" t="s">
        <v>5</v>
      </c>
      <c r="B2605" s="194" t="s">
        <v>155</v>
      </c>
      <c r="C2605" s="194" t="s">
        <v>156</v>
      </c>
      <c r="D2605" s="194" t="s">
        <v>8</v>
      </c>
      <c r="E2605" s="194" t="s">
        <v>157</v>
      </c>
      <c r="F2605" s="194" t="s">
        <v>158</v>
      </c>
      <c r="G2605" s="194" t="s">
        <v>10</v>
      </c>
      <c r="H2605" s="194" t="s">
        <v>159</v>
      </c>
      <c r="I2605" s="194" t="s">
        <v>160</v>
      </c>
      <c r="J2605" s="194" t="s">
        <v>161</v>
      </c>
      <c r="K2605" s="195" t="s">
        <v>14</v>
      </c>
    </row>
    <row r="2606" spans="1:11">
      <c r="A2606" s="58">
        <f>+A2604+1</f>
        <v>543</v>
      </c>
      <c r="B2606" s="276" t="s">
        <v>3444</v>
      </c>
      <c r="C2606" s="58">
        <v>1</v>
      </c>
      <c r="D2606" s="123" t="s">
        <v>3445</v>
      </c>
      <c r="E2606" s="281" t="s">
        <v>2258</v>
      </c>
      <c r="F2606" s="58">
        <f t="shared" si="85"/>
        <v>5</v>
      </c>
      <c r="G2606" s="135">
        <v>369.13</v>
      </c>
      <c r="H2606" s="288">
        <v>369.13</v>
      </c>
      <c r="I2606" s="288">
        <f t="shared" ref="I2606:I2633" si="87">+G2606-H2606</f>
        <v>0</v>
      </c>
      <c r="J2606" s="270"/>
      <c r="K2606" s="265"/>
    </row>
    <row r="2607" spans="1:11">
      <c r="A2607" s="58">
        <f t="shared" si="86"/>
        <v>544</v>
      </c>
      <c r="B2607" s="276" t="s">
        <v>3446</v>
      </c>
      <c r="C2607" s="58">
        <v>2</v>
      </c>
      <c r="D2607" s="123" t="s">
        <v>3447</v>
      </c>
      <c r="E2607" s="281" t="s">
        <v>2258</v>
      </c>
      <c r="F2607" s="58">
        <f t="shared" si="85"/>
        <v>5</v>
      </c>
      <c r="G2607" s="135">
        <v>1107.3800000000001</v>
      </c>
      <c r="H2607" s="288">
        <v>1107.3800000000001</v>
      </c>
      <c r="I2607" s="288">
        <f t="shared" si="87"/>
        <v>0</v>
      </c>
      <c r="J2607" s="270"/>
      <c r="K2607" s="265"/>
    </row>
    <row r="2608" spans="1:11">
      <c r="A2608" s="58">
        <f t="shared" si="86"/>
        <v>545</v>
      </c>
      <c r="B2608" s="276" t="s">
        <v>3448</v>
      </c>
      <c r="C2608" s="58">
        <v>1</v>
      </c>
      <c r="D2608" s="123" t="s">
        <v>3449</v>
      </c>
      <c r="E2608" s="281" t="s">
        <v>2258</v>
      </c>
      <c r="F2608" s="58">
        <f t="shared" si="85"/>
        <v>5</v>
      </c>
      <c r="G2608" s="135">
        <v>1.31</v>
      </c>
      <c r="H2608" s="288">
        <v>1.31</v>
      </c>
      <c r="I2608" s="288">
        <f t="shared" si="87"/>
        <v>0</v>
      </c>
      <c r="J2608" s="270"/>
      <c r="K2608" s="265"/>
    </row>
    <row r="2609" spans="1:11">
      <c r="A2609" s="58">
        <f t="shared" si="86"/>
        <v>546</v>
      </c>
      <c r="B2609" s="276" t="s">
        <v>3450</v>
      </c>
      <c r="C2609" s="58">
        <v>1</v>
      </c>
      <c r="D2609" s="123" t="s">
        <v>3451</v>
      </c>
      <c r="E2609" s="281" t="s">
        <v>2258</v>
      </c>
      <c r="F2609" s="58">
        <v>5</v>
      </c>
      <c r="G2609" s="135">
        <v>384.72</v>
      </c>
      <c r="H2609" s="288">
        <v>384.72</v>
      </c>
      <c r="I2609" s="288">
        <f t="shared" si="87"/>
        <v>0</v>
      </c>
      <c r="J2609" s="270"/>
      <c r="K2609" s="265"/>
    </row>
    <row r="2610" spans="1:11">
      <c r="A2610" s="58">
        <f t="shared" si="86"/>
        <v>547</v>
      </c>
      <c r="B2610" s="276" t="s">
        <v>2475</v>
      </c>
      <c r="C2610" s="58">
        <v>2</v>
      </c>
      <c r="D2610" s="123" t="s">
        <v>3452</v>
      </c>
      <c r="E2610" s="276" t="s">
        <v>2318</v>
      </c>
      <c r="F2610" s="58">
        <f>100/10</f>
        <v>10</v>
      </c>
      <c r="G2610" s="135">
        <v>0</v>
      </c>
      <c r="H2610" s="288">
        <v>0</v>
      </c>
      <c r="I2610" s="288">
        <f t="shared" si="87"/>
        <v>0</v>
      </c>
      <c r="J2610" s="270"/>
      <c r="K2610" s="265"/>
    </row>
    <row r="2611" spans="1:11">
      <c r="A2611" s="58">
        <f t="shared" si="86"/>
        <v>548</v>
      </c>
      <c r="B2611" s="276" t="s">
        <v>3453</v>
      </c>
      <c r="C2611" s="58">
        <v>1</v>
      </c>
      <c r="D2611" s="123" t="s">
        <v>3454</v>
      </c>
      <c r="E2611" s="281" t="s">
        <v>2258</v>
      </c>
      <c r="F2611" s="58">
        <v>5</v>
      </c>
      <c r="G2611" s="135">
        <v>192.3</v>
      </c>
      <c r="H2611" s="288">
        <v>192.3</v>
      </c>
      <c r="I2611" s="288">
        <f t="shared" si="87"/>
        <v>0</v>
      </c>
      <c r="J2611" s="270"/>
      <c r="K2611" s="265"/>
    </row>
    <row r="2612" spans="1:11">
      <c r="A2612" s="58">
        <f t="shared" si="86"/>
        <v>549</v>
      </c>
      <c r="B2612" s="276" t="s">
        <v>3455</v>
      </c>
      <c r="C2612" s="6">
        <v>1</v>
      </c>
      <c r="D2612" s="123" t="s">
        <v>3456</v>
      </c>
      <c r="E2612" s="276" t="s">
        <v>2258</v>
      </c>
      <c r="F2612" s="58">
        <f>100/20</f>
        <v>5</v>
      </c>
      <c r="G2612" s="209">
        <v>615.62</v>
      </c>
      <c r="H2612" s="289">
        <v>615.62</v>
      </c>
      <c r="I2612" s="288">
        <f t="shared" si="87"/>
        <v>0</v>
      </c>
      <c r="J2612" s="270" t="s">
        <v>3030</v>
      </c>
      <c r="K2612" s="265"/>
    </row>
    <row r="2613" spans="1:11">
      <c r="A2613" s="58">
        <f t="shared" si="86"/>
        <v>550</v>
      </c>
      <c r="B2613" s="276" t="s">
        <v>3457</v>
      </c>
      <c r="C2613" s="58">
        <v>1</v>
      </c>
      <c r="D2613" s="123" t="s">
        <v>3458</v>
      </c>
      <c r="E2613" s="281" t="s">
        <v>2258</v>
      </c>
      <c r="F2613" s="58">
        <f>100/20</f>
        <v>5</v>
      </c>
      <c r="G2613" s="135">
        <v>55.74</v>
      </c>
      <c r="H2613" s="288">
        <v>55.74</v>
      </c>
      <c r="I2613" s="288">
        <f t="shared" si="87"/>
        <v>0</v>
      </c>
      <c r="J2613" s="270"/>
      <c r="K2613" s="265"/>
    </row>
    <row r="2614" spans="1:11">
      <c r="A2614" s="58">
        <f t="shared" si="86"/>
        <v>551</v>
      </c>
      <c r="B2614" s="276" t="s">
        <v>3351</v>
      </c>
      <c r="C2614" s="6">
        <v>1</v>
      </c>
      <c r="D2614" s="123" t="s">
        <v>3459</v>
      </c>
      <c r="E2614" s="276" t="s">
        <v>2258</v>
      </c>
      <c r="F2614" s="58">
        <f>100/20</f>
        <v>5</v>
      </c>
      <c r="G2614" s="209">
        <v>73.819999999999993</v>
      </c>
      <c r="H2614" s="289">
        <v>73.819999999999993</v>
      </c>
      <c r="I2614" s="288">
        <f t="shared" si="87"/>
        <v>0</v>
      </c>
      <c r="J2614" s="270"/>
      <c r="K2614" s="107"/>
    </row>
    <row r="2615" spans="1:11">
      <c r="A2615" s="58">
        <f t="shared" si="86"/>
        <v>552</v>
      </c>
      <c r="B2615" s="276" t="s">
        <v>3460</v>
      </c>
      <c r="C2615" s="6">
        <v>1</v>
      </c>
      <c r="D2615" s="123" t="s">
        <v>3461</v>
      </c>
      <c r="E2615" s="276" t="s">
        <v>3462</v>
      </c>
      <c r="F2615" s="58">
        <v>5</v>
      </c>
      <c r="G2615" s="209">
        <v>0</v>
      </c>
      <c r="H2615" s="288">
        <v>0</v>
      </c>
      <c r="I2615" s="288">
        <f t="shared" si="87"/>
        <v>0</v>
      </c>
      <c r="J2615" s="272"/>
      <c r="K2615" s="66"/>
    </row>
    <row r="2616" spans="1:11">
      <c r="A2616" s="58">
        <f t="shared" si="86"/>
        <v>553</v>
      </c>
      <c r="B2616" s="276" t="s">
        <v>3463</v>
      </c>
      <c r="C2616" s="58">
        <v>1</v>
      </c>
      <c r="D2616" s="123" t="s">
        <v>3464</v>
      </c>
      <c r="E2616" s="281" t="s">
        <v>2258</v>
      </c>
      <c r="F2616" s="58">
        <f>100/20</f>
        <v>5</v>
      </c>
      <c r="G2616" s="135">
        <v>75.03</v>
      </c>
      <c r="H2616" s="288">
        <v>75.03</v>
      </c>
      <c r="I2616" s="288">
        <f t="shared" si="87"/>
        <v>0</v>
      </c>
      <c r="J2616" s="270"/>
      <c r="K2616" s="265"/>
    </row>
    <row r="2617" spans="1:11">
      <c r="A2617" s="58">
        <f t="shared" si="86"/>
        <v>554</v>
      </c>
      <c r="B2617" s="276" t="s">
        <v>3465</v>
      </c>
      <c r="C2617" s="58">
        <v>1</v>
      </c>
      <c r="D2617" s="123" t="s">
        <v>3466</v>
      </c>
      <c r="E2617" s="277" t="s">
        <v>3467</v>
      </c>
      <c r="F2617" s="58">
        <f>100/20</f>
        <v>5</v>
      </c>
      <c r="G2617" s="135">
        <v>400</v>
      </c>
      <c r="H2617" s="288">
        <v>400</v>
      </c>
      <c r="I2617" s="288">
        <f t="shared" si="87"/>
        <v>0</v>
      </c>
      <c r="J2617" s="270"/>
      <c r="K2617" s="265"/>
    </row>
    <row r="2618" spans="1:11">
      <c r="A2618" s="58">
        <f t="shared" si="86"/>
        <v>555</v>
      </c>
      <c r="B2618" s="276" t="s">
        <v>3468</v>
      </c>
      <c r="C2618" s="58">
        <v>1</v>
      </c>
      <c r="D2618" s="123" t="s">
        <v>3469</v>
      </c>
      <c r="E2618" s="277" t="s">
        <v>3467</v>
      </c>
      <c r="F2618" s="58">
        <f>100/20</f>
        <v>5</v>
      </c>
      <c r="G2618" s="135">
        <v>300</v>
      </c>
      <c r="H2618" s="288">
        <v>300</v>
      </c>
      <c r="I2618" s="288">
        <f t="shared" si="87"/>
        <v>0</v>
      </c>
      <c r="J2618" s="270"/>
      <c r="K2618" s="265"/>
    </row>
    <row r="2619" spans="1:11">
      <c r="A2619" s="58">
        <f t="shared" si="86"/>
        <v>556</v>
      </c>
      <c r="B2619" s="276" t="s">
        <v>3470</v>
      </c>
      <c r="C2619" s="6">
        <v>1</v>
      </c>
      <c r="D2619" s="123" t="s">
        <v>3471</v>
      </c>
      <c r="E2619" s="276" t="s">
        <v>3472</v>
      </c>
      <c r="F2619" s="58">
        <v>5</v>
      </c>
      <c r="G2619" s="209">
        <v>409.14</v>
      </c>
      <c r="H2619" s="288">
        <v>225.31</v>
      </c>
      <c r="I2619" s="288">
        <f t="shared" si="87"/>
        <v>183.82999999999998</v>
      </c>
      <c r="J2619" s="266"/>
      <c r="K2619" s="107"/>
    </row>
    <row r="2620" spans="1:11">
      <c r="A2620" s="58">
        <f t="shared" si="86"/>
        <v>557</v>
      </c>
      <c r="B2620" s="276" t="s">
        <v>3473</v>
      </c>
      <c r="C2620" s="58">
        <v>2</v>
      </c>
      <c r="D2620" s="123" t="s">
        <v>3474</v>
      </c>
      <c r="E2620" s="277" t="s">
        <v>3475</v>
      </c>
      <c r="F2620" s="58">
        <f>100/20</f>
        <v>5</v>
      </c>
      <c r="G2620" s="135">
        <v>205.13</v>
      </c>
      <c r="H2620" s="288">
        <v>205.13</v>
      </c>
      <c r="I2620" s="288">
        <f t="shared" si="87"/>
        <v>0</v>
      </c>
      <c r="J2620" s="270"/>
      <c r="K2620" s="265"/>
    </row>
    <row r="2621" spans="1:11">
      <c r="A2621" s="58">
        <f t="shared" si="86"/>
        <v>558</v>
      </c>
      <c r="B2621" s="276" t="s">
        <v>3476</v>
      </c>
      <c r="C2621" s="58">
        <v>1</v>
      </c>
      <c r="D2621" s="123" t="s">
        <v>3477</v>
      </c>
      <c r="E2621" s="281" t="s">
        <v>2258</v>
      </c>
      <c r="F2621" s="58">
        <v>10</v>
      </c>
      <c r="G2621" s="135">
        <v>89.51</v>
      </c>
      <c r="H2621" s="288">
        <v>89.51</v>
      </c>
      <c r="I2621" s="288">
        <f t="shared" si="87"/>
        <v>0</v>
      </c>
      <c r="J2621" s="270"/>
      <c r="K2621" s="265"/>
    </row>
    <row r="2622" spans="1:11">
      <c r="A2622" s="58">
        <f t="shared" si="86"/>
        <v>559</v>
      </c>
      <c r="B2622" s="276" t="s">
        <v>3384</v>
      </c>
      <c r="C2622" s="58">
        <v>2</v>
      </c>
      <c r="D2622" s="123" t="s">
        <v>3478</v>
      </c>
      <c r="E2622" s="281" t="s">
        <v>2258</v>
      </c>
      <c r="F2622" s="58">
        <v>10</v>
      </c>
      <c r="G2622" s="135">
        <v>47.98</v>
      </c>
      <c r="H2622" s="288">
        <v>47.98</v>
      </c>
      <c r="I2622" s="288">
        <f t="shared" si="87"/>
        <v>0</v>
      </c>
      <c r="J2622" s="270"/>
      <c r="K2622" s="265"/>
    </row>
    <row r="2623" spans="1:11">
      <c r="A2623" s="58">
        <f t="shared" si="86"/>
        <v>560</v>
      </c>
      <c r="B2623" s="276" t="s">
        <v>1625</v>
      </c>
      <c r="C2623" s="58">
        <v>1</v>
      </c>
      <c r="D2623" s="123" t="s">
        <v>3327</v>
      </c>
      <c r="E2623" s="277" t="s">
        <v>3149</v>
      </c>
      <c r="F2623" s="58">
        <v>5</v>
      </c>
      <c r="G2623" s="135">
        <v>29.41</v>
      </c>
      <c r="H2623" s="288">
        <v>29.41</v>
      </c>
      <c r="I2623" s="288">
        <f t="shared" si="87"/>
        <v>0</v>
      </c>
      <c r="J2623" s="270"/>
      <c r="K2623" s="265"/>
    </row>
    <row r="2624" spans="1:11">
      <c r="A2624" s="58">
        <f t="shared" si="86"/>
        <v>561</v>
      </c>
      <c r="B2624" s="276" t="s">
        <v>2583</v>
      </c>
      <c r="C2624" s="58">
        <v>1</v>
      </c>
      <c r="D2624" s="123" t="s">
        <v>3479</v>
      </c>
      <c r="E2624" s="281" t="s">
        <v>3480</v>
      </c>
      <c r="F2624" s="58">
        <v>5</v>
      </c>
      <c r="G2624" s="135">
        <v>118.8</v>
      </c>
      <c r="H2624" s="288">
        <v>118.8</v>
      </c>
      <c r="I2624" s="288">
        <f t="shared" si="87"/>
        <v>0</v>
      </c>
      <c r="J2624" s="270"/>
      <c r="K2624" s="265"/>
    </row>
    <row r="2625" spans="1:11">
      <c r="A2625" s="58">
        <f t="shared" si="86"/>
        <v>562</v>
      </c>
      <c r="B2625" s="276" t="s">
        <v>3481</v>
      </c>
      <c r="C2625" s="6">
        <v>1</v>
      </c>
      <c r="D2625" s="123" t="s">
        <v>3482</v>
      </c>
      <c r="E2625" s="282" t="s">
        <v>3483</v>
      </c>
      <c r="F2625" s="58">
        <v>5</v>
      </c>
      <c r="G2625" s="209">
        <v>0</v>
      </c>
      <c r="H2625" s="288">
        <v>0</v>
      </c>
      <c r="I2625" s="288">
        <f t="shared" si="87"/>
        <v>0</v>
      </c>
      <c r="J2625" s="266"/>
      <c r="K2625" s="107"/>
    </row>
    <row r="2626" spans="1:11">
      <c r="A2626" s="58">
        <f t="shared" si="86"/>
        <v>563</v>
      </c>
      <c r="B2626" s="276" t="s">
        <v>3484</v>
      </c>
      <c r="C2626" s="6">
        <v>1</v>
      </c>
      <c r="D2626" s="123" t="s">
        <v>3485</v>
      </c>
      <c r="E2626" s="276" t="s">
        <v>2522</v>
      </c>
      <c r="F2626" s="58">
        <v>10</v>
      </c>
      <c r="G2626" s="209">
        <v>480</v>
      </c>
      <c r="H2626" s="288">
        <v>128.22</v>
      </c>
      <c r="I2626" s="288">
        <f t="shared" si="87"/>
        <v>351.78</v>
      </c>
      <c r="J2626" s="266"/>
      <c r="K2626" s="107"/>
    </row>
    <row r="2627" spans="1:11">
      <c r="A2627" s="58">
        <f t="shared" si="86"/>
        <v>564</v>
      </c>
      <c r="B2627" s="276" t="s">
        <v>3486</v>
      </c>
      <c r="C2627" s="6">
        <v>1</v>
      </c>
      <c r="D2627" s="58" t="s">
        <v>3487</v>
      </c>
      <c r="E2627" s="276" t="s">
        <v>2258</v>
      </c>
      <c r="F2627" s="58">
        <f>100/20</f>
        <v>5</v>
      </c>
      <c r="G2627" s="209">
        <v>434</v>
      </c>
      <c r="H2627" s="289">
        <v>434</v>
      </c>
      <c r="I2627" s="288">
        <f t="shared" si="87"/>
        <v>0</v>
      </c>
      <c r="J2627" s="270"/>
      <c r="K2627" s="265"/>
    </row>
    <row r="2628" spans="1:11">
      <c r="A2628" s="58">
        <f t="shared" si="86"/>
        <v>565</v>
      </c>
      <c r="B2628" s="276" t="s">
        <v>3488</v>
      </c>
      <c r="C2628" s="58">
        <v>30</v>
      </c>
      <c r="D2628" s="123" t="s">
        <v>3489</v>
      </c>
      <c r="E2628" s="282" t="s">
        <v>3490</v>
      </c>
      <c r="F2628" s="58">
        <v>5</v>
      </c>
      <c r="G2628" s="209">
        <f>59.82+837.61</f>
        <v>897.43000000000006</v>
      </c>
      <c r="H2628" s="288">
        <v>897.43</v>
      </c>
      <c r="I2628" s="288">
        <f t="shared" si="87"/>
        <v>0</v>
      </c>
      <c r="J2628" s="270"/>
      <c r="K2628" s="265"/>
    </row>
    <row r="2629" spans="1:11">
      <c r="A2629" s="58">
        <f t="shared" si="86"/>
        <v>566</v>
      </c>
      <c r="B2629" s="276" t="s">
        <v>3491</v>
      </c>
      <c r="C2629" s="58">
        <v>1</v>
      </c>
      <c r="D2629" s="123" t="s">
        <v>3492</v>
      </c>
      <c r="E2629" s="281" t="s">
        <v>2258</v>
      </c>
      <c r="F2629" s="58">
        <f t="shared" ref="F2629:F2636" si="88">100/20</f>
        <v>5</v>
      </c>
      <c r="G2629" s="209">
        <v>192.36</v>
      </c>
      <c r="H2629" s="288">
        <v>192.36</v>
      </c>
      <c r="I2629" s="288">
        <f t="shared" si="87"/>
        <v>0</v>
      </c>
      <c r="J2629" s="270"/>
      <c r="K2629" s="265"/>
    </row>
    <row r="2630" spans="1:11">
      <c r="A2630" s="58">
        <f t="shared" si="86"/>
        <v>567</v>
      </c>
      <c r="B2630" s="276" t="s">
        <v>3493</v>
      </c>
      <c r="C2630" s="58">
        <v>1</v>
      </c>
      <c r="D2630" s="123" t="s">
        <v>3494</v>
      </c>
      <c r="E2630" s="281" t="s">
        <v>2258</v>
      </c>
      <c r="F2630" s="58">
        <f t="shared" si="88"/>
        <v>5</v>
      </c>
      <c r="G2630" s="209">
        <v>192.31</v>
      </c>
      <c r="H2630" s="288">
        <v>192.31</v>
      </c>
      <c r="I2630" s="288">
        <f t="shared" si="87"/>
        <v>0</v>
      </c>
      <c r="J2630" s="270"/>
      <c r="K2630" s="265"/>
    </row>
    <row r="2631" spans="1:11">
      <c r="A2631" s="58">
        <f t="shared" si="86"/>
        <v>568</v>
      </c>
      <c r="B2631" s="276" t="s">
        <v>3495</v>
      </c>
      <c r="C2631" s="58">
        <v>1</v>
      </c>
      <c r="D2631" s="123" t="s">
        <v>3496</v>
      </c>
      <c r="E2631" s="281" t="s">
        <v>2258</v>
      </c>
      <c r="F2631" s="58">
        <f t="shared" si="88"/>
        <v>5</v>
      </c>
      <c r="G2631" s="209">
        <v>28.85</v>
      </c>
      <c r="H2631" s="288">
        <v>28.85</v>
      </c>
      <c r="I2631" s="288">
        <f t="shared" si="87"/>
        <v>0</v>
      </c>
      <c r="J2631" s="270"/>
      <c r="K2631" s="265"/>
    </row>
    <row r="2632" spans="1:11">
      <c r="A2632" s="58">
        <f t="shared" si="86"/>
        <v>569</v>
      </c>
      <c r="B2632" s="276" t="s">
        <v>3497</v>
      </c>
      <c r="C2632" s="6">
        <v>1</v>
      </c>
      <c r="D2632" s="58" t="s">
        <v>3498</v>
      </c>
      <c r="E2632" s="276" t="s">
        <v>2258</v>
      </c>
      <c r="F2632" s="58">
        <f t="shared" si="88"/>
        <v>5</v>
      </c>
      <c r="G2632" s="209">
        <v>255.81</v>
      </c>
      <c r="H2632" s="289">
        <v>255.81</v>
      </c>
      <c r="I2632" s="288">
        <f t="shared" si="87"/>
        <v>0</v>
      </c>
      <c r="J2632" s="270"/>
      <c r="K2632" s="265"/>
    </row>
    <row r="2633" spans="1:11">
      <c r="A2633" s="58">
        <f t="shared" si="86"/>
        <v>570</v>
      </c>
      <c r="B2633" s="276" t="s">
        <v>3495</v>
      </c>
      <c r="C2633" s="58">
        <v>1</v>
      </c>
      <c r="D2633" s="123" t="s">
        <v>3499</v>
      </c>
      <c r="E2633" s="281" t="s">
        <v>2258</v>
      </c>
      <c r="F2633" s="58">
        <f t="shared" si="88"/>
        <v>5</v>
      </c>
      <c r="G2633" s="209">
        <v>28.85</v>
      </c>
      <c r="H2633" s="288">
        <v>28.85</v>
      </c>
      <c r="I2633" s="288">
        <f t="shared" si="87"/>
        <v>0</v>
      </c>
      <c r="J2633" s="270"/>
      <c r="K2633" s="265"/>
    </row>
    <row r="2634" spans="1:11" s="1" customFormat="1" ht="96">
      <c r="A2634" s="423" t="s">
        <v>5</v>
      </c>
      <c r="B2634" s="194" t="s">
        <v>155</v>
      </c>
      <c r="C2634" s="194" t="s">
        <v>156</v>
      </c>
      <c r="D2634" s="194" t="s">
        <v>8</v>
      </c>
      <c r="E2634" s="194" t="s">
        <v>157</v>
      </c>
      <c r="F2634" s="194" t="s">
        <v>158</v>
      </c>
      <c r="G2634" s="194" t="s">
        <v>10</v>
      </c>
      <c r="H2634" s="194" t="s">
        <v>159</v>
      </c>
      <c r="I2634" s="194" t="s">
        <v>160</v>
      </c>
      <c r="J2634" s="194" t="s">
        <v>161</v>
      </c>
      <c r="K2634" s="195" t="s">
        <v>14</v>
      </c>
    </row>
    <row r="2635" spans="1:11">
      <c r="A2635" s="58">
        <f>+A2633+1</f>
        <v>571</v>
      </c>
      <c r="B2635" s="276" t="s">
        <v>3500</v>
      </c>
      <c r="C2635" s="58">
        <v>1</v>
      </c>
      <c r="D2635" s="123" t="s">
        <v>3501</v>
      </c>
      <c r="E2635" s="281" t="s">
        <v>2258</v>
      </c>
      <c r="F2635" s="58">
        <f t="shared" si="88"/>
        <v>5</v>
      </c>
      <c r="G2635" s="209">
        <v>192.31</v>
      </c>
      <c r="H2635" s="288">
        <v>192.31</v>
      </c>
      <c r="I2635" s="288">
        <f t="shared" ref="I2635:I2663" si="89">+G2635-H2635</f>
        <v>0</v>
      </c>
      <c r="J2635" s="270"/>
      <c r="K2635" s="265"/>
    </row>
    <row r="2636" spans="1:11">
      <c r="A2636" s="58">
        <f t="shared" si="86"/>
        <v>572</v>
      </c>
      <c r="B2636" s="276" t="s">
        <v>3339</v>
      </c>
      <c r="C2636" s="6">
        <v>1</v>
      </c>
      <c r="D2636" s="58" t="s">
        <v>3502</v>
      </c>
      <c r="E2636" s="276" t="s">
        <v>2258</v>
      </c>
      <c r="F2636" s="58">
        <f t="shared" si="88"/>
        <v>5</v>
      </c>
      <c r="G2636" s="209">
        <v>92.89</v>
      </c>
      <c r="H2636" s="289">
        <v>92.89</v>
      </c>
      <c r="I2636" s="288">
        <f t="shared" si="89"/>
        <v>0</v>
      </c>
      <c r="J2636" s="270"/>
      <c r="K2636" s="265"/>
    </row>
    <row r="2637" spans="1:11">
      <c r="A2637" s="58">
        <f t="shared" si="86"/>
        <v>573</v>
      </c>
      <c r="B2637" s="276" t="s">
        <v>3503</v>
      </c>
      <c r="C2637" s="58">
        <v>1</v>
      </c>
      <c r="D2637" s="123" t="s">
        <v>3504</v>
      </c>
      <c r="E2637" s="281" t="s">
        <v>2258</v>
      </c>
      <c r="F2637" s="58">
        <v>5</v>
      </c>
      <c r="G2637" s="209">
        <v>65.150000000000006</v>
      </c>
      <c r="H2637" s="288">
        <v>65.150000000000006</v>
      </c>
      <c r="I2637" s="288">
        <f t="shared" si="89"/>
        <v>0</v>
      </c>
      <c r="J2637" s="270"/>
      <c r="K2637" s="265"/>
    </row>
    <row r="2638" spans="1:11">
      <c r="A2638" s="58">
        <f t="shared" si="86"/>
        <v>574</v>
      </c>
      <c r="B2638" s="276" t="s">
        <v>3505</v>
      </c>
      <c r="C2638" s="58">
        <v>27</v>
      </c>
      <c r="D2638" s="123" t="s">
        <v>3506</v>
      </c>
      <c r="E2638" s="276" t="s">
        <v>3507</v>
      </c>
      <c r="F2638" s="58">
        <f t="shared" ref="F2638:F2646" si="90">100/20</f>
        <v>5</v>
      </c>
      <c r="G2638" s="209">
        <v>1592.19</v>
      </c>
      <c r="H2638" s="288">
        <v>1592.19</v>
      </c>
      <c r="I2638" s="288">
        <f t="shared" si="89"/>
        <v>0</v>
      </c>
      <c r="J2638" s="273"/>
      <c r="K2638" s="58"/>
    </row>
    <row r="2639" spans="1:11">
      <c r="A2639" s="58">
        <f t="shared" si="86"/>
        <v>575</v>
      </c>
      <c r="B2639" s="276" t="s">
        <v>3508</v>
      </c>
      <c r="C2639" s="58">
        <v>6</v>
      </c>
      <c r="D2639" s="123" t="s">
        <v>3509</v>
      </c>
      <c r="E2639" s="276" t="s">
        <v>3507</v>
      </c>
      <c r="F2639" s="58">
        <f t="shared" si="90"/>
        <v>5</v>
      </c>
      <c r="G2639" s="209">
        <v>692.28</v>
      </c>
      <c r="H2639" s="288">
        <v>692.28</v>
      </c>
      <c r="I2639" s="288">
        <f t="shared" si="89"/>
        <v>0</v>
      </c>
      <c r="J2639" s="273"/>
      <c r="K2639" s="58"/>
    </row>
    <row r="2640" spans="1:11">
      <c r="A2640" s="58">
        <f t="shared" si="86"/>
        <v>576</v>
      </c>
      <c r="B2640" s="276" t="s">
        <v>3510</v>
      </c>
      <c r="C2640" s="6">
        <v>1</v>
      </c>
      <c r="D2640" s="123" t="s">
        <v>3511</v>
      </c>
      <c r="E2640" s="276" t="s">
        <v>3512</v>
      </c>
      <c r="F2640" s="58">
        <f t="shared" si="90"/>
        <v>5</v>
      </c>
      <c r="G2640" s="209">
        <v>0</v>
      </c>
      <c r="H2640" s="289">
        <v>0</v>
      </c>
      <c r="I2640" s="288">
        <f t="shared" si="89"/>
        <v>0</v>
      </c>
      <c r="J2640" s="270"/>
      <c r="K2640" s="265"/>
    </row>
    <row r="2641" spans="1:11">
      <c r="A2641" s="58">
        <f t="shared" si="86"/>
        <v>577</v>
      </c>
      <c r="B2641" s="276" t="s">
        <v>3513</v>
      </c>
      <c r="C2641" s="6">
        <v>1</v>
      </c>
      <c r="D2641" s="123" t="s">
        <v>3514</v>
      </c>
      <c r="E2641" s="276" t="s">
        <v>3515</v>
      </c>
      <c r="F2641" s="58">
        <f t="shared" si="90"/>
        <v>5</v>
      </c>
      <c r="G2641" s="209">
        <v>0</v>
      </c>
      <c r="H2641" s="289">
        <v>0</v>
      </c>
      <c r="I2641" s="288">
        <f t="shared" si="89"/>
        <v>0</v>
      </c>
      <c r="J2641" s="270"/>
      <c r="K2641" s="265"/>
    </row>
    <row r="2642" spans="1:11">
      <c r="A2642" s="58">
        <f t="shared" si="86"/>
        <v>578</v>
      </c>
      <c r="B2642" s="276" t="s">
        <v>3516</v>
      </c>
      <c r="C2642" s="6">
        <v>1</v>
      </c>
      <c r="D2642" s="58" t="s">
        <v>3517</v>
      </c>
      <c r="E2642" s="276" t="s">
        <v>2258</v>
      </c>
      <c r="F2642" s="58">
        <f t="shared" si="90"/>
        <v>5</v>
      </c>
      <c r="G2642" s="209">
        <v>286.07</v>
      </c>
      <c r="H2642" s="289">
        <v>286.07</v>
      </c>
      <c r="I2642" s="288">
        <f t="shared" si="89"/>
        <v>0</v>
      </c>
      <c r="J2642" s="270"/>
      <c r="K2642" s="265"/>
    </row>
    <row r="2643" spans="1:11">
      <c r="A2643" s="58">
        <f t="shared" si="86"/>
        <v>579</v>
      </c>
      <c r="B2643" s="276" t="s">
        <v>3518</v>
      </c>
      <c r="C2643" s="58">
        <v>8</v>
      </c>
      <c r="D2643" s="123" t="s">
        <v>3519</v>
      </c>
      <c r="E2643" s="276" t="s">
        <v>2334</v>
      </c>
      <c r="F2643" s="58">
        <f t="shared" si="90"/>
        <v>5</v>
      </c>
      <c r="G2643" s="209">
        <v>230.9</v>
      </c>
      <c r="H2643" s="288">
        <v>230.9</v>
      </c>
      <c r="I2643" s="288">
        <f t="shared" si="89"/>
        <v>0</v>
      </c>
      <c r="J2643" s="270"/>
      <c r="K2643" s="265"/>
    </row>
    <row r="2644" spans="1:11" ht="24">
      <c r="A2644" s="58">
        <f t="shared" si="86"/>
        <v>580</v>
      </c>
      <c r="B2644" s="276" t="s">
        <v>3520</v>
      </c>
      <c r="C2644" s="8">
        <v>1</v>
      </c>
      <c r="D2644" s="160" t="s">
        <v>3521</v>
      </c>
      <c r="E2644" s="296" t="s">
        <v>3522</v>
      </c>
      <c r="F2644" s="58">
        <v>10</v>
      </c>
      <c r="G2644" s="209">
        <v>890</v>
      </c>
      <c r="H2644" s="289">
        <v>96.56</v>
      </c>
      <c r="I2644" s="288">
        <f t="shared" si="89"/>
        <v>793.44</v>
      </c>
      <c r="J2644" s="270"/>
      <c r="K2644" s="107"/>
    </row>
    <row r="2645" spans="1:11">
      <c r="A2645" s="58">
        <f t="shared" si="86"/>
        <v>581</v>
      </c>
      <c r="B2645" s="276" t="s">
        <v>3523</v>
      </c>
      <c r="C2645" s="6">
        <v>1</v>
      </c>
      <c r="D2645" s="123" t="s">
        <v>3524</v>
      </c>
      <c r="E2645" s="276" t="s">
        <v>3525</v>
      </c>
      <c r="F2645" s="58">
        <v>10</v>
      </c>
      <c r="G2645" s="209">
        <v>0</v>
      </c>
      <c r="H2645" s="288">
        <v>0</v>
      </c>
      <c r="I2645" s="288">
        <f t="shared" si="89"/>
        <v>0</v>
      </c>
      <c r="J2645" s="266"/>
      <c r="K2645" s="107"/>
    </row>
    <row r="2646" spans="1:11">
      <c r="A2646" s="58">
        <f t="shared" si="86"/>
        <v>582</v>
      </c>
      <c r="B2646" s="276" t="s">
        <v>3526</v>
      </c>
      <c r="C2646" s="58">
        <v>32</v>
      </c>
      <c r="D2646" s="123" t="s">
        <v>3527</v>
      </c>
      <c r="E2646" s="276" t="s">
        <v>2318</v>
      </c>
      <c r="F2646" s="58">
        <f t="shared" si="90"/>
        <v>5</v>
      </c>
      <c r="G2646" s="209">
        <v>0</v>
      </c>
      <c r="H2646" s="288">
        <v>0</v>
      </c>
      <c r="I2646" s="288">
        <f t="shared" si="89"/>
        <v>0</v>
      </c>
      <c r="J2646" s="270"/>
      <c r="K2646" s="265"/>
    </row>
    <row r="2647" spans="1:11">
      <c r="A2647" s="58">
        <f t="shared" si="86"/>
        <v>583</v>
      </c>
      <c r="B2647" s="276" t="s">
        <v>3528</v>
      </c>
      <c r="C2647" s="58">
        <v>1</v>
      </c>
      <c r="D2647" s="123" t="s">
        <v>3529</v>
      </c>
      <c r="E2647" s="276" t="s">
        <v>3530</v>
      </c>
      <c r="F2647" s="58">
        <v>1</v>
      </c>
      <c r="G2647" s="209">
        <v>621.74</v>
      </c>
      <c r="H2647" s="288">
        <v>621.74</v>
      </c>
      <c r="I2647" s="288">
        <f t="shared" si="89"/>
        <v>0</v>
      </c>
      <c r="J2647" s="270"/>
      <c r="K2647" s="265"/>
    </row>
    <row r="2648" spans="1:11">
      <c r="A2648" s="58">
        <f t="shared" si="86"/>
        <v>584</v>
      </c>
      <c r="B2648" s="276" t="s">
        <v>3495</v>
      </c>
      <c r="C2648" s="58">
        <v>1</v>
      </c>
      <c r="D2648" s="123" t="s">
        <v>3531</v>
      </c>
      <c r="E2648" s="276" t="s">
        <v>2258</v>
      </c>
      <c r="F2648" s="58">
        <f>100/20</f>
        <v>5</v>
      </c>
      <c r="G2648" s="209">
        <v>36.43</v>
      </c>
      <c r="H2648" s="288">
        <v>36.43</v>
      </c>
      <c r="I2648" s="288">
        <f t="shared" si="89"/>
        <v>0</v>
      </c>
      <c r="J2648" s="270"/>
      <c r="K2648" s="265"/>
    </row>
    <row r="2649" spans="1:11" ht="24">
      <c r="A2649" s="58">
        <f t="shared" si="86"/>
        <v>585</v>
      </c>
      <c r="B2649" s="276" t="s">
        <v>3532</v>
      </c>
      <c r="C2649" s="6">
        <v>1</v>
      </c>
      <c r="D2649" s="123" t="s">
        <v>3533</v>
      </c>
      <c r="E2649" s="296" t="s">
        <v>3534</v>
      </c>
      <c r="F2649" s="58">
        <v>5</v>
      </c>
      <c r="G2649" s="209">
        <v>115.39</v>
      </c>
      <c r="H2649" s="289">
        <v>115.39</v>
      </c>
      <c r="I2649" s="288">
        <f t="shared" si="89"/>
        <v>0</v>
      </c>
      <c r="J2649" s="270"/>
      <c r="K2649" s="265"/>
    </row>
    <row r="2650" spans="1:11">
      <c r="A2650" s="58">
        <f t="shared" si="86"/>
        <v>586</v>
      </c>
      <c r="B2650" s="276" t="s">
        <v>3535</v>
      </c>
      <c r="C2650" s="58">
        <v>1</v>
      </c>
      <c r="D2650" s="123" t="s">
        <v>3536</v>
      </c>
      <c r="E2650" s="276" t="s">
        <v>2258</v>
      </c>
      <c r="F2650" s="58">
        <f t="shared" ref="F2650:F2715" si="91">100/20</f>
        <v>5</v>
      </c>
      <c r="G2650" s="209">
        <v>384.72</v>
      </c>
      <c r="H2650" s="289">
        <v>384.72</v>
      </c>
      <c r="I2650" s="288">
        <f t="shared" si="89"/>
        <v>0</v>
      </c>
      <c r="J2650" s="270"/>
      <c r="K2650" s="265"/>
    </row>
    <row r="2651" spans="1:11">
      <c r="A2651" s="58">
        <f t="shared" si="86"/>
        <v>587</v>
      </c>
      <c r="B2651" s="276" t="s">
        <v>3537</v>
      </c>
      <c r="C2651" s="58">
        <v>1</v>
      </c>
      <c r="D2651" s="123" t="s">
        <v>3538</v>
      </c>
      <c r="E2651" s="276" t="s">
        <v>2258</v>
      </c>
      <c r="F2651" s="58">
        <f t="shared" si="91"/>
        <v>5</v>
      </c>
      <c r="G2651" s="209">
        <v>171.18</v>
      </c>
      <c r="H2651" s="289">
        <v>171.18</v>
      </c>
      <c r="I2651" s="288">
        <f t="shared" si="89"/>
        <v>0</v>
      </c>
      <c r="J2651" s="269"/>
      <c r="K2651" s="107"/>
    </row>
    <row r="2652" spans="1:11">
      <c r="A2652" s="58">
        <f t="shared" si="86"/>
        <v>588</v>
      </c>
      <c r="B2652" s="276" t="s">
        <v>3539</v>
      </c>
      <c r="C2652" s="6">
        <v>1</v>
      </c>
      <c r="D2652" s="58" t="s">
        <v>3540</v>
      </c>
      <c r="E2652" s="276" t="s">
        <v>2258</v>
      </c>
      <c r="F2652" s="58">
        <f t="shared" si="91"/>
        <v>5</v>
      </c>
      <c r="G2652" s="209">
        <v>286.07</v>
      </c>
      <c r="H2652" s="289">
        <v>286.07</v>
      </c>
      <c r="I2652" s="288">
        <f t="shared" si="89"/>
        <v>0</v>
      </c>
      <c r="J2652" s="270"/>
      <c r="K2652" s="265"/>
    </row>
    <row r="2653" spans="1:11">
      <c r="A2653" s="58">
        <f t="shared" si="86"/>
        <v>589</v>
      </c>
      <c r="B2653" s="276" t="s">
        <v>3541</v>
      </c>
      <c r="C2653" s="58">
        <v>5</v>
      </c>
      <c r="D2653" s="123" t="s">
        <v>3542</v>
      </c>
      <c r="E2653" s="276" t="s">
        <v>2258</v>
      </c>
      <c r="F2653" s="58">
        <f t="shared" si="91"/>
        <v>5</v>
      </c>
      <c r="G2653" s="209">
        <v>224.69</v>
      </c>
      <c r="H2653" s="289">
        <v>224.69</v>
      </c>
      <c r="I2653" s="288">
        <f t="shared" si="89"/>
        <v>0</v>
      </c>
      <c r="J2653" s="273"/>
      <c r="K2653" s="58"/>
    </row>
    <row r="2654" spans="1:11">
      <c r="A2654" s="58">
        <f t="shared" ref="A2654:A2719" si="92">+A2653+1</f>
        <v>590</v>
      </c>
      <c r="B2654" s="276" t="s">
        <v>3543</v>
      </c>
      <c r="C2654" s="58">
        <v>1</v>
      </c>
      <c r="D2654" s="123" t="s">
        <v>3544</v>
      </c>
      <c r="E2654" s="276" t="s">
        <v>2258</v>
      </c>
      <c r="F2654" s="58">
        <f t="shared" si="91"/>
        <v>5</v>
      </c>
      <c r="G2654" s="209">
        <v>384.72</v>
      </c>
      <c r="H2654" s="289">
        <v>384.72</v>
      </c>
      <c r="I2654" s="288">
        <f t="shared" si="89"/>
        <v>0</v>
      </c>
      <c r="J2654" s="270"/>
      <c r="K2654" s="265"/>
    </row>
    <row r="2655" spans="1:11">
      <c r="A2655" s="58">
        <f t="shared" si="92"/>
        <v>591</v>
      </c>
      <c r="B2655" s="276" t="s">
        <v>3545</v>
      </c>
      <c r="C2655" s="58">
        <v>1</v>
      </c>
      <c r="D2655" s="123" t="s">
        <v>3546</v>
      </c>
      <c r="E2655" s="276" t="s">
        <v>2258</v>
      </c>
      <c r="F2655" s="58">
        <f t="shared" si="91"/>
        <v>5</v>
      </c>
      <c r="G2655" s="209">
        <v>384.72</v>
      </c>
      <c r="H2655" s="289">
        <v>384.72</v>
      </c>
      <c r="I2655" s="288">
        <f t="shared" si="89"/>
        <v>0</v>
      </c>
      <c r="J2655" s="270"/>
      <c r="K2655" s="265"/>
    </row>
    <row r="2656" spans="1:11">
      <c r="A2656" s="58">
        <f t="shared" si="92"/>
        <v>592</v>
      </c>
      <c r="B2656" s="276" t="s">
        <v>3518</v>
      </c>
      <c r="C2656" s="58">
        <v>50</v>
      </c>
      <c r="D2656" s="123" t="s">
        <v>3547</v>
      </c>
      <c r="E2656" s="276" t="s">
        <v>2334</v>
      </c>
      <c r="F2656" s="58">
        <f t="shared" si="91"/>
        <v>5</v>
      </c>
      <c r="G2656" s="209">
        <v>1442.88</v>
      </c>
      <c r="H2656" s="289">
        <v>1442.88</v>
      </c>
      <c r="I2656" s="288">
        <f t="shared" si="89"/>
        <v>0</v>
      </c>
      <c r="J2656" s="270"/>
      <c r="K2656" s="265"/>
    </row>
    <row r="2657" spans="1:11">
      <c r="A2657" s="58">
        <f t="shared" si="92"/>
        <v>593</v>
      </c>
      <c r="B2657" s="276" t="s">
        <v>3548</v>
      </c>
      <c r="C2657" s="58">
        <v>1</v>
      </c>
      <c r="D2657" s="123" t="s">
        <v>3549</v>
      </c>
      <c r="E2657" s="276" t="s">
        <v>2258</v>
      </c>
      <c r="F2657" s="58">
        <f t="shared" si="91"/>
        <v>5</v>
      </c>
      <c r="G2657" s="209">
        <v>45.4</v>
      </c>
      <c r="H2657" s="289">
        <v>45.4</v>
      </c>
      <c r="I2657" s="288">
        <f t="shared" si="89"/>
        <v>0</v>
      </c>
      <c r="J2657" s="270"/>
      <c r="K2657" s="265"/>
    </row>
    <row r="2658" spans="1:11">
      <c r="A2658" s="58">
        <f t="shared" si="92"/>
        <v>594</v>
      </c>
      <c r="B2658" s="276" t="s">
        <v>3550</v>
      </c>
      <c r="C2658" s="58">
        <v>1</v>
      </c>
      <c r="D2658" s="123" t="s">
        <v>3551</v>
      </c>
      <c r="E2658" s="276" t="s">
        <v>2258</v>
      </c>
      <c r="F2658" s="58">
        <f t="shared" si="91"/>
        <v>5</v>
      </c>
      <c r="G2658" s="209">
        <v>43.48</v>
      </c>
      <c r="H2658" s="289">
        <v>43.48</v>
      </c>
      <c r="I2658" s="288">
        <f t="shared" si="89"/>
        <v>0</v>
      </c>
      <c r="J2658" s="270"/>
      <c r="K2658" s="265"/>
    </row>
    <row r="2659" spans="1:11">
      <c r="A2659" s="58">
        <f t="shared" si="92"/>
        <v>595</v>
      </c>
      <c r="B2659" s="276" t="s">
        <v>3552</v>
      </c>
      <c r="C2659" s="58">
        <v>1</v>
      </c>
      <c r="D2659" s="123" t="s">
        <v>3553</v>
      </c>
      <c r="E2659" s="276" t="s">
        <v>2258</v>
      </c>
      <c r="F2659" s="58">
        <f t="shared" si="91"/>
        <v>5</v>
      </c>
      <c r="G2659" s="209">
        <v>295.66000000000003</v>
      </c>
      <c r="H2659" s="289">
        <v>295.66000000000003</v>
      </c>
      <c r="I2659" s="288">
        <f t="shared" si="89"/>
        <v>0</v>
      </c>
      <c r="J2659" s="270"/>
      <c r="K2659" s="265"/>
    </row>
    <row r="2660" spans="1:11">
      <c r="A2660" s="58">
        <f t="shared" si="92"/>
        <v>596</v>
      </c>
      <c r="B2660" s="276" t="s">
        <v>3554</v>
      </c>
      <c r="C2660" s="58">
        <v>1</v>
      </c>
      <c r="D2660" s="123" t="s">
        <v>3555</v>
      </c>
      <c r="E2660" s="276" t="s">
        <v>2258</v>
      </c>
      <c r="F2660" s="58">
        <f t="shared" si="91"/>
        <v>5</v>
      </c>
      <c r="G2660" s="209">
        <v>337.24</v>
      </c>
      <c r="H2660" s="289">
        <v>337.24</v>
      </c>
      <c r="I2660" s="288">
        <f t="shared" si="89"/>
        <v>0</v>
      </c>
      <c r="J2660" s="270"/>
      <c r="K2660" s="265"/>
    </row>
    <row r="2661" spans="1:11">
      <c r="A2661" s="58">
        <f t="shared" si="92"/>
        <v>597</v>
      </c>
      <c r="B2661" s="276" t="s">
        <v>3556</v>
      </c>
      <c r="C2661" s="58">
        <v>1</v>
      </c>
      <c r="D2661" s="123" t="s">
        <v>3557</v>
      </c>
      <c r="E2661" s="276" t="s">
        <v>2258</v>
      </c>
      <c r="F2661" s="58">
        <f t="shared" si="91"/>
        <v>5</v>
      </c>
      <c r="G2661" s="209">
        <v>269.27999999999997</v>
      </c>
      <c r="H2661" s="289">
        <v>269.27999999999997</v>
      </c>
      <c r="I2661" s="288">
        <f t="shared" si="89"/>
        <v>0</v>
      </c>
      <c r="J2661" s="270"/>
      <c r="K2661" s="265"/>
    </row>
    <row r="2662" spans="1:11">
      <c r="A2662" s="58">
        <f t="shared" si="92"/>
        <v>598</v>
      </c>
      <c r="B2662" s="276" t="s">
        <v>3558</v>
      </c>
      <c r="C2662" s="58">
        <v>1</v>
      </c>
      <c r="D2662" s="123" t="s">
        <v>3559</v>
      </c>
      <c r="E2662" s="276" t="s">
        <v>2258</v>
      </c>
      <c r="F2662" s="58">
        <f t="shared" si="91"/>
        <v>5</v>
      </c>
      <c r="G2662" s="209">
        <v>160.56</v>
      </c>
      <c r="H2662" s="289">
        <v>160.56</v>
      </c>
      <c r="I2662" s="288">
        <f t="shared" si="89"/>
        <v>0</v>
      </c>
      <c r="J2662" s="270"/>
      <c r="K2662" s="265"/>
    </row>
    <row r="2663" spans="1:11">
      <c r="A2663" s="58">
        <f t="shared" si="92"/>
        <v>599</v>
      </c>
      <c r="B2663" s="276" t="s">
        <v>3548</v>
      </c>
      <c r="C2663" s="58">
        <v>1</v>
      </c>
      <c r="D2663" s="123" t="s">
        <v>3560</v>
      </c>
      <c r="E2663" s="276" t="s">
        <v>2258</v>
      </c>
      <c r="F2663" s="58">
        <f t="shared" si="91"/>
        <v>5</v>
      </c>
      <c r="G2663" s="209">
        <v>45.4</v>
      </c>
      <c r="H2663" s="289">
        <v>45.4</v>
      </c>
      <c r="I2663" s="288">
        <f t="shared" si="89"/>
        <v>0</v>
      </c>
      <c r="J2663" s="270"/>
      <c r="K2663" s="265"/>
    </row>
    <row r="2664" spans="1:11" s="1" customFormat="1" ht="96">
      <c r="A2664" s="423" t="s">
        <v>5</v>
      </c>
      <c r="B2664" s="194" t="s">
        <v>155</v>
      </c>
      <c r="C2664" s="194" t="s">
        <v>156</v>
      </c>
      <c r="D2664" s="194" t="s">
        <v>8</v>
      </c>
      <c r="E2664" s="194" t="s">
        <v>157</v>
      </c>
      <c r="F2664" s="194" t="s">
        <v>158</v>
      </c>
      <c r="G2664" s="194" t="s">
        <v>10</v>
      </c>
      <c r="H2664" s="194" t="s">
        <v>159</v>
      </c>
      <c r="I2664" s="194" t="s">
        <v>160</v>
      </c>
      <c r="J2664" s="194" t="s">
        <v>161</v>
      </c>
      <c r="K2664" s="195" t="s">
        <v>14</v>
      </c>
    </row>
    <row r="2665" spans="1:11">
      <c r="A2665" s="58">
        <f>+A2663+1</f>
        <v>600</v>
      </c>
      <c r="B2665" s="276" t="s">
        <v>3550</v>
      </c>
      <c r="C2665" s="58">
        <v>1</v>
      </c>
      <c r="D2665" s="123" t="s">
        <v>3561</v>
      </c>
      <c r="E2665" s="276" t="s">
        <v>2258</v>
      </c>
      <c r="F2665" s="58">
        <f t="shared" si="91"/>
        <v>5</v>
      </c>
      <c r="G2665" s="209">
        <v>43.48</v>
      </c>
      <c r="H2665" s="289">
        <v>43.48</v>
      </c>
      <c r="I2665" s="288">
        <f t="shared" ref="I2665:I2694" si="93">+G2665-H2665</f>
        <v>0</v>
      </c>
      <c r="J2665" s="270"/>
      <c r="K2665" s="265"/>
    </row>
    <row r="2666" spans="1:11">
      <c r="A2666" s="58">
        <f t="shared" si="92"/>
        <v>601</v>
      </c>
      <c r="B2666" s="276" t="s">
        <v>3562</v>
      </c>
      <c r="C2666" s="58">
        <v>1</v>
      </c>
      <c r="D2666" s="123" t="s">
        <v>3563</v>
      </c>
      <c r="E2666" s="276" t="s">
        <v>2258</v>
      </c>
      <c r="F2666" s="58">
        <f t="shared" si="91"/>
        <v>5</v>
      </c>
      <c r="G2666" s="209">
        <v>295.66000000000003</v>
      </c>
      <c r="H2666" s="289">
        <v>295.66000000000003</v>
      </c>
      <c r="I2666" s="288">
        <f t="shared" si="93"/>
        <v>0</v>
      </c>
      <c r="J2666" s="270"/>
      <c r="K2666" s="265"/>
    </row>
    <row r="2667" spans="1:11">
      <c r="A2667" s="58">
        <f t="shared" si="92"/>
        <v>602</v>
      </c>
      <c r="B2667" s="276" t="s">
        <v>3564</v>
      </c>
      <c r="C2667" s="58">
        <v>1</v>
      </c>
      <c r="D2667" s="123" t="s">
        <v>3565</v>
      </c>
      <c r="E2667" s="276" t="s">
        <v>2258</v>
      </c>
      <c r="F2667" s="58">
        <f t="shared" si="91"/>
        <v>5</v>
      </c>
      <c r="G2667" s="209">
        <v>269.32</v>
      </c>
      <c r="H2667" s="289">
        <v>269.32</v>
      </c>
      <c r="I2667" s="288">
        <f t="shared" si="93"/>
        <v>0</v>
      </c>
      <c r="J2667" s="270"/>
      <c r="K2667" s="265"/>
    </row>
    <row r="2668" spans="1:11">
      <c r="A2668" s="58">
        <f t="shared" si="92"/>
        <v>603</v>
      </c>
      <c r="B2668" s="276" t="s">
        <v>3174</v>
      </c>
      <c r="C2668" s="58">
        <v>1</v>
      </c>
      <c r="D2668" s="123" t="s">
        <v>3566</v>
      </c>
      <c r="E2668" s="276" t="s">
        <v>2258</v>
      </c>
      <c r="F2668" s="58">
        <f t="shared" si="91"/>
        <v>5</v>
      </c>
      <c r="G2668" s="209">
        <v>434</v>
      </c>
      <c r="H2668" s="289">
        <v>434</v>
      </c>
      <c r="I2668" s="288">
        <f t="shared" si="93"/>
        <v>0</v>
      </c>
      <c r="J2668" s="270"/>
      <c r="K2668" s="265"/>
    </row>
    <row r="2669" spans="1:11">
      <c r="A2669" s="58">
        <f t="shared" si="92"/>
        <v>604</v>
      </c>
      <c r="B2669" s="276" t="s">
        <v>3526</v>
      </c>
      <c r="C2669" s="58">
        <v>1</v>
      </c>
      <c r="D2669" s="123" t="s">
        <v>3567</v>
      </c>
      <c r="E2669" s="276" t="s">
        <v>2334</v>
      </c>
      <c r="F2669" s="58">
        <f t="shared" si="91"/>
        <v>5</v>
      </c>
      <c r="G2669" s="209">
        <v>32.270000000000003</v>
      </c>
      <c r="H2669" s="289">
        <v>32.270000000000003</v>
      </c>
      <c r="I2669" s="288">
        <f t="shared" si="93"/>
        <v>0</v>
      </c>
      <c r="J2669" s="270"/>
      <c r="K2669" s="265"/>
    </row>
    <row r="2670" spans="1:11">
      <c r="A2670" s="58">
        <f t="shared" si="92"/>
        <v>605</v>
      </c>
      <c r="B2670" s="276" t="s">
        <v>3486</v>
      </c>
      <c r="C2670" s="58">
        <v>1</v>
      </c>
      <c r="D2670" s="123" t="s">
        <v>3568</v>
      </c>
      <c r="E2670" s="276" t="s">
        <v>2258</v>
      </c>
      <c r="F2670" s="58">
        <f t="shared" si="91"/>
        <v>5</v>
      </c>
      <c r="G2670" s="209">
        <v>434</v>
      </c>
      <c r="H2670" s="289">
        <v>434</v>
      </c>
      <c r="I2670" s="288">
        <f t="shared" si="93"/>
        <v>0</v>
      </c>
      <c r="J2670" s="270"/>
      <c r="K2670" s="265"/>
    </row>
    <row r="2671" spans="1:11">
      <c r="A2671" s="58">
        <f t="shared" si="92"/>
        <v>606</v>
      </c>
      <c r="B2671" s="276" t="s">
        <v>3526</v>
      </c>
      <c r="C2671" s="58">
        <v>1</v>
      </c>
      <c r="D2671" s="123" t="s">
        <v>3569</v>
      </c>
      <c r="E2671" s="276" t="s">
        <v>2334</v>
      </c>
      <c r="F2671" s="58">
        <f t="shared" si="91"/>
        <v>5</v>
      </c>
      <c r="G2671" s="209">
        <v>32.270000000000003</v>
      </c>
      <c r="H2671" s="289">
        <v>32.270000000000003</v>
      </c>
      <c r="I2671" s="288">
        <f t="shared" si="93"/>
        <v>0</v>
      </c>
      <c r="J2671" s="270"/>
      <c r="K2671" s="265"/>
    </row>
    <row r="2672" spans="1:11">
      <c r="A2672" s="58">
        <f t="shared" si="92"/>
        <v>607</v>
      </c>
      <c r="B2672" s="276" t="s">
        <v>3570</v>
      </c>
      <c r="C2672" s="58">
        <v>1</v>
      </c>
      <c r="D2672" s="123" t="s">
        <v>3571</v>
      </c>
      <c r="E2672" s="276" t="s">
        <v>2258</v>
      </c>
      <c r="F2672" s="58">
        <f t="shared" si="91"/>
        <v>5</v>
      </c>
      <c r="G2672" s="209">
        <v>384.72</v>
      </c>
      <c r="H2672" s="289">
        <v>384.72</v>
      </c>
      <c r="I2672" s="288">
        <f t="shared" si="93"/>
        <v>0</v>
      </c>
      <c r="J2672" s="270"/>
      <c r="K2672" s="265"/>
    </row>
    <row r="2673" spans="1:11">
      <c r="A2673" s="58">
        <f t="shared" si="92"/>
        <v>608</v>
      </c>
      <c r="B2673" s="276" t="s">
        <v>3572</v>
      </c>
      <c r="C2673" s="58">
        <v>1</v>
      </c>
      <c r="D2673" s="123" t="s">
        <v>3573</v>
      </c>
      <c r="E2673" s="276" t="s">
        <v>2258</v>
      </c>
      <c r="F2673" s="58">
        <f t="shared" si="91"/>
        <v>5</v>
      </c>
      <c r="G2673" s="209">
        <v>192.31</v>
      </c>
      <c r="H2673" s="289">
        <v>192.31</v>
      </c>
      <c r="I2673" s="288">
        <f t="shared" si="93"/>
        <v>0</v>
      </c>
      <c r="J2673" s="270"/>
      <c r="K2673" s="265"/>
    </row>
    <row r="2674" spans="1:11">
      <c r="A2674" s="58">
        <f t="shared" si="92"/>
        <v>609</v>
      </c>
      <c r="B2674" s="276" t="s">
        <v>3550</v>
      </c>
      <c r="C2674" s="58">
        <v>1</v>
      </c>
      <c r="D2674" s="123" t="s">
        <v>3574</v>
      </c>
      <c r="E2674" s="276" t="s">
        <v>2258</v>
      </c>
      <c r="F2674" s="58">
        <f t="shared" si="91"/>
        <v>5</v>
      </c>
      <c r="G2674" s="209">
        <v>43.48</v>
      </c>
      <c r="H2674" s="289">
        <v>43.48</v>
      </c>
      <c r="I2674" s="288">
        <f t="shared" si="93"/>
        <v>0</v>
      </c>
      <c r="J2674" s="270"/>
      <c r="K2674" s="265"/>
    </row>
    <row r="2675" spans="1:11" ht="24">
      <c r="A2675" s="58">
        <f t="shared" si="92"/>
        <v>610</v>
      </c>
      <c r="B2675" s="276" t="s">
        <v>3575</v>
      </c>
      <c r="C2675" s="58">
        <v>1</v>
      </c>
      <c r="D2675" s="123" t="s">
        <v>3576</v>
      </c>
      <c r="E2675" s="296" t="s">
        <v>3577</v>
      </c>
      <c r="F2675" s="58">
        <f t="shared" si="91"/>
        <v>5</v>
      </c>
      <c r="G2675" s="209">
        <v>0</v>
      </c>
      <c r="H2675" s="289">
        <v>0</v>
      </c>
      <c r="I2675" s="288">
        <f t="shared" si="93"/>
        <v>0</v>
      </c>
      <c r="J2675" s="270"/>
      <c r="K2675" s="265"/>
    </row>
    <row r="2676" spans="1:11">
      <c r="A2676" s="58">
        <f t="shared" si="92"/>
        <v>611</v>
      </c>
      <c r="B2676" s="276" t="s">
        <v>3550</v>
      </c>
      <c r="C2676" s="58">
        <v>1</v>
      </c>
      <c r="D2676" s="123" t="s">
        <v>3578</v>
      </c>
      <c r="E2676" s="276" t="s">
        <v>2258</v>
      </c>
      <c r="F2676" s="58">
        <f t="shared" si="91"/>
        <v>5</v>
      </c>
      <c r="G2676" s="209">
        <v>43.48</v>
      </c>
      <c r="H2676" s="289">
        <v>43.48</v>
      </c>
      <c r="I2676" s="288">
        <f t="shared" si="93"/>
        <v>0</v>
      </c>
      <c r="J2676" s="270"/>
      <c r="K2676" s="265"/>
    </row>
    <row r="2677" spans="1:11">
      <c r="A2677" s="58">
        <f t="shared" si="92"/>
        <v>612</v>
      </c>
      <c r="B2677" s="276" t="s">
        <v>3579</v>
      </c>
      <c r="C2677" s="58">
        <v>1</v>
      </c>
      <c r="D2677" s="123" t="s">
        <v>3580</v>
      </c>
      <c r="E2677" s="276" t="s">
        <v>2258</v>
      </c>
      <c r="F2677" s="58">
        <f t="shared" si="91"/>
        <v>5</v>
      </c>
      <c r="G2677" s="209">
        <v>36.43</v>
      </c>
      <c r="H2677" s="289">
        <v>36.43</v>
      </c>
      <c r="I2677" s="288">
        <f t="shared" si="93"/>
        <v>0</v>
      </c>
      <c r="J2677" s="270"/>
      <c r="K2677" s="265"/>
    </row>
    <row r="2678" spans="1:11">
      <c r="A2678" s="58">
        <f t="shared" si="92"/>
        <v>613</v>
      </c>
      <c r="B2678" s="276" t="s">
        <v>3526</v>
      </c>
      <c r="C2678" s="58">
        <v>1</v>
      </c>
      <c r="D2678" s="123" t="s">
        <v>3581</v>
      </c>
      <c r="E2678" s="276" t="s">
        <v>2334</v>
      </c>
      <c r="F2678" s="58">
        <f t="shared" si="91"/>
        <v>5</v>
      </c>
      <c r="G2678" s="209">
        <v>32.270000000000003</v>
      </c>
      <c r="H2678" s="289">
        <v>32.270000000000003</v>
      </c>
      <c r="I2678" s="288">
        <f t="shared" si="93"/>
        <v>0</v>
      </c>
      <c r="J2678" s="270"/>
      <c r="K2678" s="265"/>
    </row>
    <row r="2679" spans="1:11">
      <c r="A2679" s="58">
        <f t="shared" si="92"/>
        <v>614</v>
      </c>
      <c r="B2679" s="276" t="s">
        <v>3562</v>
      </c>
      <c r="C2679" s="58">
        <v>1</v>
      </c>
      <c r="D2679" s="123" t="s">
        <v>3582</v>
      </c>
      <c r="E2679" s="276" t="s">
        <v>2258</v>
      </c>
      <c r="F2679" s="58">
        <f t="shared" si="91"/>
        <v>5</v>
      </c>
      <c r="G2679" s="209">
        <v>295.66000000000003</v>
      </c>
      <c r="H2679" s="289">
        <v>295.66000000000003</v>
      </c>
      <c r="I2679" s="288">
        <f t="shared" si="93"/>
        <v>0</v>
      </c>
      <c r="J2679" s="270"/>
      <c r="K2679" s="265"/>
    </row>
    <row r="2680" spans="1:11">
      <c r="A2680" s="58">
        <f t="shared" si="92"/>
        <v>615</v>
      </c>
      <c r="B2680" s="276" t="s">
        <v>3583</v>
      </c>
      <c r="C2680" s="58">
        <v>1</v>
      </c>
      <c r="D2680" s="123" t="s">
        <v>3584</v>
      </c>
      <c r="E2680" s="276" t="s">
        <v>2258</v>
      </c>
      <c r="F2680" s="58">
        <f t="shared" si="91"/>
        <v>5</v>
      </c>
      <c r="G2680" s="209">
        <v>36.43</v>
      </c>
      <c r="H2680" s="289">
        <v>36.43</v>
      </c>
      <c r="I2680" s="288">
        <f t="shared" si="93"/>
        <v>0</v>
      </c>
      <c r="J2680" s="270"/>
      <c r="K2680" s="265"/>
    </row>
    <row r="2681" spans="1:11">
      <c r="A2681" s="58">
        <f t="shared" si="92"/>
        <v>616</v>
      </c>
      <c r="B2681" s="276" t="s">
        <v>3583</v>
      </c>
      <c r="C2681" s="58">
        <v>1</v>
      </c>
      <c r="D2681" s="123" t="s">
        <v>3585</v>
      </c>
      <c r="E2681" s="276" t="s">
        <v>2258</v>
      </c>
      <c r="F2681" s="58">
        <f t="shared" si="91"/>
        <v>5</v>
      </c>
      <c r="G2681" s="209">
        <v>36.43</v>
      </c>
      <c r="H2681" s="289">
        <v>36.43</v>
      </c>
      <c r="I2681" s="288">
        <f t="shared" si="93"/>
        <v>0</v>
      </c>
      <c r="J2681" s="270"/>
      <c r="K2681" s="265"/>
    </row>
    <row r="2682" spans="1:11">
      <c r="A2682" s="58">
        <f t="shared" si="92"/>
        <v>617</v>
      </c>
      <c r="B2682" s="276" t="s">
        <v>3586</v>
      </c>
      <c r="C2682" s="58">
        <v>1</v>
      </c>
      <c r="D2682" s="123" t="s">
        <v>3587</v>
      </c>
      <c r="E2682" s="276" t="s">
        <v>2258</v>
      </c>
      <c r="F2682" s="58">
        <f t="shared" si="91"/>
        <v>5</v>
      </c>
      <c r="G2682" s="209">
        <v>192.31</v>
      </c>
      <c r="H2682" s="289">
        <v>192.31</v>
      </c>
      <c r="I2682" s="288">
        <f t="shared" si="93"/>
        <v>0</v>
      </c>
      <c r="J2682" s="270"/>
      <c r="K2682" s="265"/>
    </row>
    <row r="2683" spans="1:11">
      <c r="A2683" s="58">
        <f t="shared" si="92"/>
        <v>618</v>
      </c>
      <c r="B2683" s="276" t="s">
        <v>3339</v>
      </c>
      <c r="C2683" s="58">
        <v>1</v>
      </c>
      <c r="D2683" s="123" t="s">
        <v>3588</v>
      </c>
      <c r="E2683" s="276" t="s">
        <v>2258</v>
      </c>
      <c r="F2683" s="58">
        <f t="shared" si="91"/>
        <v>5</v>
      </c>
      <c r="G2683" s="209">
        <v>92.89</v>
      </c>
      <c r="H2683" s="289">
        <v>92.89</v>
      </c>
      <c r="I2683" s="288">
        <f t="shared" si="93"/>
        <v>0</v>
      </c>
      <c r="J2683" s="270"/>
      <c r="K2683" s="265"/>
    </row>
    <row r="2684" spans="1:11">
      <c r="A2684" s="58">
        <f t="shared" si="92"/>
        <v>619</v>
      </c>
      <c r="B2684" s="276" t="s">
        <v>3526</v>
      </c>
      <c r="C2684" s="58">
        <v>1</v>
      </c>
      <c r="D2684" s="123" t="s">
        <v>3589</v>
      </c>
      <c r="E2684" s="276" t="s">
        <v>2334</v>
      </c>
      <c r="F2684" s="58">
        <f t="shared" si="91"/>
        <v>5</v>
      </c>
      <c r="G2684" s="209">
        <v>32.270000000000003</v>
      </c>
      <c r="H2684" s="289">
        <v>32.270000000000003</v>
      </c>
      <c r="I2684" s="288">
        <f t="shared" si="93"/>
        <v>0</v>
      </c>
      <c r="J2684" s="270"/>
      <c r="K2684" s="265"/>
    </row>
    <row r="2685" spans="1:11">
      <c r="A2685" s="58">
        <f t="shared" si="92"/>
        <v>620</v>
      </c>
      <c r="B2685" s="276" t="s">
        <v>3526</v>
      </c>
      <c r="C2685" s="58">
        <v>1</v>
      </c>
      <c r="D2685" s="123" t="s">
        <v>3590</v>
      </c>
      <c r="E2685" s="276" t="s">
        <v>2334</v>
      </c>
      <c r="F2685" s="58">
        <f t="shared" si="91"/>
        <v>5</v>
      </c>
      <c r="G2685" s="209">
        <v>32.270000000000003</v>
      </c>
      <c r="H2685" s="289">
        <v>32.270000000000003</v>
      </c>
      <c r="I2685" s="288">
        <f t="shared" si="93"/>
        <v>0</v>
      </c>
      <c r="J2685" s="270"/>
      <c r="K2685" s="265"/>
    </row>
    <row r="2686" spans="1:11">
      <c r="A2686" s="58">
        <f t="shared" si="92"/>
        <v>621</v>
      </c>
      <c r="B2686" s="276" t="s">
        <v>3550</v>
      </c>
      <c r="C2686" s="58">
        <v>1</v>
      </c>
      <c r="D2686" s="123" t="s">
        <v>3591</v>
      </c>
      <c r="E2686" s="276" t="s">
        <v>2258</v>
      </c>
      <c r="F2686" s="58">
        <f t="shared" si="91"/>
        <v>5</v>
      </c>
      <c r="G2686" s="209">
        <v>43.48</v>
      </c>
      <c r="H2686" s="289">
        <v>43.48</v>
      </c>
      <c r="I2686" s="288">
        <f t="shared" si="93"/>
        <v>0</v>
      </c>
      <c r="J2686" s="270"/>
      <c r="K2686" s="265"/>
    </row>
    <row r="2687" spans="1:11">
      <c r="A2687" s="58">
        <f t="shared" si="92"/>
        <v>622</v>
      </c>
      <c r="B2687" s="276" t="s">
        <v>3592</v>
      </c>
      <c r="C2687" s="58">
        <v>1</v>
      </c>
      <c r="D2687" s="123" t="s">
        <v>3593</v>
      </c>
      <c r="E2687" s="276" t="s">
        <v>2258</v>
      </c>
      <c r="F2687" s="58">
        <f t="shared" si="91"/>
        <v>5</v>
      </c>
      <c r="G2687" s="209">
        <v>43.48</v>
      </c>
      <c r="H2687" s="289">
        <v>43.48</v>
      </c>
      <c r="I2687" s="288">
        <f t="shared" si="93"/>
        <v>0</v>
      </c>
      <c r="J2687" s="270"/>
      <c r="K2687" s="265"/>
    </row>
    <row r="2688" spans="1:11">
      <c r="A2688" s="58">
        <f t="shared" si="92"/>
        <v>623</v>
      </c>
      <c r="B2688" s="276" t="s">
        <v>3526</v>
      </c>
      <c r="C2688" s="58">
        <v>1</v>
      </c>
      <c r="D2688" s="123" t="s">
        <v>3594</v>
      </c>
      <c r="E2688" s="276" t="s">
        <v>2334</v>
      </c>
      <c r="F2688" s="58">
        <f t="shared" si="91"/>
        <v>5</v>
      </c>
      <c r="G2688" s="209">
        <v>32.270000000000003</v>
      </c>
      <c r="H2688" s="289">
        <v>32.270000000000003</v>
      </c>
      <c r="I2688" s="288">
        <f t="shared" si="93"/>
        <v>0</v>
      </c>
      <c r="J2688" s="270"/>
      <c r="K2688" s="265"/>
    </row>
    <row r="2689" spans="1:11">
      <c r="A2689" s="58">
        <f t="shared" si="92"/>
        <v>624</v>
      </c>
      <c r="B2689" s="276" t="s">
        <v>3595</v>
      </c>
      <c r="C2689" s="58">
        <v>1</v>
      </c>
      <c r="D2689" s="123" t="s">
        <v>3596</v>
      </c>
      <c r="E2689" s="276" t="s">
        <v>2279</v>
      </c>
      <c r="F2689" s="58">
        <f t="shared" si="91"/>
        <v>5</v>
      </c>
      <c r="G2689" s="209">
        <v>384.72</v>
      </c>
      <c r="H2689" s="292">
        <v>384.72</v>
      </c>
      <c r="I2689" s="288">
        <f t="shared" si="93"/>
        <v>0</v>
      </c>
      <c r="J2689" s="270"/>
      <c r="K2689" s="265"/>
    </row>
    <row r="2690" spans="1:11">
      <c r="A2690" s="58">
        <f t="shared" si="92"/>
        <v>625</v>
      </c>
      <c r="B2690" s="276" t="s">
        <v>3526</v>
      </c>
      <c r="C2690" s="58">
        <v>1</v>
      </c>
      <c r="D2690" s="123" t="s">
        <v>3597</v>
      </c>
      <c r="E2690" s="276" t="s">
        <v>2334</v>
      </c>
      <c r="F2690" s="58">
        <f t="shared" si="91"/>
        <v>5</v>
      </c>
      <c r="G2690" s="209">
        <v>32.270000000000003</v>
      </c>
      <c r="H2690" s="289">
        <v>32.270000000000003</v>
      </c>
      <c r="I2690" s="288">
        <f t="shared" si="93"/>
        <v>0</v>
      </c>
      <c r="J2690" s="270"/>
      <c r="K2690" s="265"/>
    </row>
    <row r="2691" spans="1:11">
      <c r="A2691" s="58">
        <f t="shared" si="92"/>
        <v>626</v>
      </c>
      <c r="B2691" s="276" t="s">
        <v>3598</v>
      </c>
      <c r="C2691" s="58">
        <v>1</v>
      </c>
      <c r="D2691" s="123" t="s">
        <v>3599</v>
      </c>
      <c r="E2691" s="276" t="s">
        <v>2258</v>
      </c>
      <c r="F2691" s="58">
        <f t="shared" si="91"/>
        <v>5</v>
      </c>
      <c r="G2691" s="209">
        <v>51.13</v>
      </c>
      <c r="H2691" s="289">
        <v>51.13</v>
      </c>
      <c r="I2691" s="288">
        <f t="shared" si="93"/>
        <v>0</v>
      </c>
      <c r="J2691" s="270"/>
      <c r="K2691" s="265"/>
    </row>
    <row r="2692" spans="1:11">
      <c r="A2692" s="58">
        <f t="shared" si="92"/>
        <v>627</v>
      </c>
      <c r="B2692" s="276" t="s">
        <v>3583</v>
      </c>
      <c r="C2692" s="58">
        <v>1</v>
      </c>
      <c r="D2692" s="123" t="s">
        <v>3600</v>
      </c>
      <c r="E2692" s="276" t="s">
        <v>2258</v>
      </c>
      <c r="F2692" s="58">
        <f t="shared" si="91"/>
        <v>5</v>
      </c>
      <c r="G2692" s="209">
        <v>36.43</v>
      </c>
      <c r="H2692" s="289">
        <v>36.43</v>
      </c>
      <c r="I2692" s="288">
        <f t="shared" si="93"/>
        <v>0</v>
      </c>
      <c r="J2692" s="270"/>
      <c r="K2692" s="265"/>
    </row>
    <row r="2693" spans="1:11">
      <c r="A2693" s="58">
        <f t="shared" si="92"/>
        <v>628</v>
      </c>
      <c r="B2693" s="276" t="s">
        <v>3583</v>
      </c>
      <c r="C2693" s="58">
        <v>1</v>
      </c>
      <c r="D2693" s="123" t="s">
        <v>3601</v>
      </c>
      <c r="E2693" s="276" t="s">
        <v>2258</v>
      </c>
      <c r="F2693" s="58">
        <f t="shared" si="91"/>
        <v>5</v>
      </c>
      <c r="G2693" s="209">
        <v>36.43</v>
      </c>
      <c r="H2693" s="289">
        <v>36.43</v>
      </c>
      <c r="I2693" s="288">
        <f t="shared" si="93"/>
        <v>0</v>
      </c>
      <c r="J2693" s="270"/>
      <c r="K2693" s="265"/>
    </row>
    <row r="2694" spans="1:11">
      <c r="A2694" s="58">
        <f t="shared" si="92"/>
        <v>629</v>
      </c>
      <c r="B2694" s="276" t="s">
        <v>3564</v>
      </c>
      <c r="C2694" s="58">
        <v>1</v>
      </c>
      <c r="D2694" s="123" t="s">
        <v>3602</v>
      </c>
      <c r="E2694" s="276" t="s">
        <v>2258</v>
      </c>
      <c r="F2694" s="58">
        <f t="shared" si="91"/>
        <v>5</v>
      </c>
      <c r="G2694" s="209">
        <v>286.07</v>
      </c>
      <c r="H2694" s="289">
        <v>286.07</v>
      </c>
      <c r="I2694" s="288">
        <f t="shared" si="93"/>
        <v>0</v>
      </c>
      <c r="J2694" s="270"/>
      <c r="K2694" s="265"/>
    </row>
    <row r="2695" spans="1:11" s="1" customFormat="1" ht="96">
      <c r="A2695" s="423" t="s">
        <v>5</v>
      </c>
      <c r="B2695" s="194" t="s">
        <v>155</v>
      </c>
      <c r="C2695" s="194" t="s">
        <v>156</v>
      </c>
      <c r="D2695" s="194" t="s">
        <v>8</v>
      </c>
      <c r="E2695" s="194" t="s">
        <v>157</v>
      </c>
      <c r="F2695" s="194" t="s">
        <v>158</v>
      </c>
      <c r="G2695" s="194" t="s">
        <v>10</v>
      </c>
      <c r="H2695" s="194" t="s">
        <v>159</v>
      </c>
      <c r="I2695" s="194" t="s">
        <v>160</v>
      </c>
      <c r="J2695" s="194" t="s">
        <v>161</v>
      </c>
      <c r="K2695" s="195" t="s">
        <v>14</v>
      </c>
    </row>
    <row r="2696" spans="1:11">
      <c r="A2696" s="58">
        <f>+A2694+1</f>
        <v>630</v>
      </c>
      <c r="B2696" s="276" t="s">
        <v>3550</v>
      </c>
      <c r="C2696" s="58">
        <v>1</v>
      </c>
      <c r="D2696" s="123" t="s">
        <v>3603</v>
      </c>
      <c r="E2696" s="276" t="s">
        <v>2258</v>
      </c>
      <c r="F2696" s="58">
        <f t="shared" si="91"/>
        <v>5</v>
      </c>
      <c r="G2696" s="209">
        <v>43.48</v>
      </c>
      <c r="H2696" s="289">
        <v>43.48</v>
      </c>
      <c r="I2696" s="288">
        <f t="shared" ref="I2696:I2725" si="94">+G2696-H2696</f>
        <v>0</v>
      </c>
      <c r="J2696" s="270"/>
      <c r="K2696" s="265"/>
    </row>
    <row r="2697" spans="1:11">
      <c r="A2697" s="58">
        <f t="shared" si="92"/>
        <v>631</v>
      </c>
      <c r="B2697" s="276" t="s">
        <v>3583</v>
      </c>
      <c r="C2697" s="58">
        <v>1</v>
      </c>
      <c r="D2697" s="123" t="s">
        <v>3604</v>
      </c>
      <c r="E2697" s="276" t="s">
        <v>2258</v>
      </c>
      <c r="F2697" s="58">
        <f t="shared" si="91"/>
        <v>5</v>
      </c>
      <c r="G2697" s="209">
        <v>36.43</v>
      </c>
      <c r="H2697" s="289">
        <v>36.43</v>
      </c>
      <c r="I2697" s="288">
        <f t="shared" si="94"/>
        <v>0</v>
      </c>
      <c r="J2697" s="270"/>
      <c r="K2697" s="265"/>
    </row>
    <row r="2698" spans="1:11">
      <c r="A2698" s="58">
        <f t="shared" si="92"/>
        <v>632</v>
      </c>
      <c r="B2698" s="276" t="s">
        <v>3605</v>
      </c>
      <c r="C2698" s="58">
        <v>1</v>
      </c>
      <c r="D2698" s="123" t="s">
        <v>3606</v>
      </c>
      <c r="E2698" s="276" t="s">
        <v>2258</v>
      </c>
      <c r="F2698" s="58">
        <f t="shared" si="91"/>
        <v>5</v>
      </c>
      <c r="G2698" s="209">
        <v>295.66000000000003</v>
      </c>
      <c r="H2698" s="289">
        <v>295.66000000000003</v>
      </c>
      <c r="I2698" s="288">
        <f t="shared" si="94"/>
        <v>0</v>
      </c>
      <c r="J2698" s="270"/>
      <c r="K2698" s="265"/>
    </row>
    <row r="2699" spans="1:11">
      <c r="A2699" s="58">
        <f t="shared" si="92"/>
        <v>633</v>
      </c>
      <c r="B2699" s="276" t="s">
        <v>3598</v>
      </c>
      <c r="C2699" s="58">
        <v>1</v>
      </c>
      <c r="D2699" s="123" t="s">
        <v>3607</v>
      </c>
      <c r="E2699" s="276" t="s">
        <v>2258</v>
      </c>
      <c r="F2699" s="58">
        <f t="shared" si="91"/>
        <v>5</v>
      </c>
      <c r="G2699" s="209">
        <v>51.13</v>
      </c>
      <c r="H2699" s="289">
        <v>51.13</v>
      </c>
      <c r="I2699" s="288">
        <f t="shared" si="94"/>
        <v>0</v>
      </c>
      <c r="J2699" s="270"/>
      <c r="K2699" s="265"/>
    </row>
    <row r="2700" spans="1:11">
      <c r="A2700" s="58">
        <f t="shared" si="92"/>
        <v>634</v>
      </c>
      <c r="B2700" s="276" t="s">
        <v>3583</v>
      </c>
      <c r="C2700" s="58">
        <v>1</v>
      </c>
      <c r="D2700" s="123" t="s">
        <v>3608</v>
      </c>
      <c r="E2700" s="276" t="s">
        <v>2258</v>
      </c>
      <c r="F2700" s="58">
        <f t="shared" si="91"/>
        <v>5</v>
      </c>
      <c r="G2700" s="209">
        <v>36.43</v>
      </c>
      <c r="H2700" s="289">
        <v>36.43</v>
      </c>
      <c r="I2700" s="288">
        <f t="shared" si="94"/>
        <v>0</v>
      </c>
      <c r="J2700" s="270"/>
      <c r="K2700" s="265"/>
    </row>
    <row r="2701" spans="1:11">
      <c r="A2701" s="58">
        <f t="shared" si="92"/>
        <v>635</v>
      </c>
      <c r="B2701" s="276" t="s">
        <v>3605</v>
      </c>
      <c r="C2701" s="58">
        <v>1</v>
      </c>
      <c r="D2701" s="123" t="s">
        <v>3609</v>
      </c>
      <c r="E2701" s="276" t="s">
        <v>2258</v>
      </c>
      <c r="F2701" s="58">
        <f t="shared" si="91"/>
        <v>5</v>
      </c>
      <c r="G2701" s="209">
        <v>295.66000000000003</v>
      </c>
      <c r="H2701" s="289">
        <v>295.66000000000003</v>
      </c>
      <c r="I2701" s="288">
        <f t="shared" si="94"/>
        <v>0</v>
      </c>
      <c r="J2701" s="270"/>
      <c r="K2701" s="265"/>
    </row>
    <row r="2702" spans="1:11">
      <c r="A2702" s="58">
        <f t="shared" si="92"/>
        <v>636</v>
      </c>
      <c r="B2702" s="276" t="s">
        <v>3610</v>
      </c>
      <c r="C2702" s="58">
        <v>1</v>
      </c>
      <c r="D2702" s="123" t="s">
        <v>3611</v>
      </c>
      <c r="E2702" s="276" t="s">
        <v>2258</v>
      </c>
      <c r="F2702" s="58">
        <f t="shared" si="91"/>
        <v>5</v>
      </c>
      <c r="G2702" s="209">
        <v>53.84</v>
      </c>
      <c r="H2702" s="289">
        <v>53.84</v>
      </c>
      <c r="I2702" s="288">
        <f t="shared" si="94"/>
        <v>0</v>
      </c>
      <c r="J2702" s="270"/>
      <c r="K2702" s="265"/>
    </row>
    <row r="2703" spans="1:11">
      <c r="A2703" s="58">
        <f t="shared" si="92"/>
        <v>637</v>
      </c>
      <c r="B2703" s="276" t="s">
        <v>3612</v>
      </c>
      <c r="C2703" s="58">
        <v>1</v>
      </c>
      <c r="D2703" s="123" t="s">
        <v>3613</v>
      </c>
      <c r="E2703" s="276" t="s">
        <v>2258</v>
      </c>
      <c r="F2703" s="58">
        <f t="shared" si="91"/>
        <v>5</v>
      </c>
      <c r="G2703" s="209">
        <v>282.79000000000002</v>
      </c>
      <c r="H2703" s="289">
        <v>282.79000000000002</v>
      </c>
      <c r="I2703" s="288">
        <f t="shared" si="94"/>
        <v>0</v>
      </c>
      <c r="J2703" s="270"/>
      <c r="K2703" s="265"/>
    </row>
    <row r="2704" spans="1:11">
      <c r="A2704" s="58">
        <f t="shared" si="92"/>
        <v>638</v>
      </c>
      <c r="B2704" s="276" t="s">
        <v>3583</v>
      </c>
      <c r="C2704" s="58">
        <v>1</v>
      </c>
      <c r="D2704" s="123" t="s">
        <v>3614</v>
      </c>
      <c r="E2704" s="276" t="s">
        <v>2258</v>
      </c>
      <c r="F2704" s="58">
        <f t="shared" si="91"/>
        <v>5</v>
      </c>
      <c r="G2704" s="209">
        <v>36.43</v>
      </c>
      <c r="H2704" s="289">
        <v>36.43</v>
      </c>
      <c r="I2704" s="288">
        <f t="shared" si="94"/>
        <v>0</v>
      </c>
      <c r="J2704" s="270"/>
      <c r="K2704" s="265"/>
    </row>
    <row r="2705" spans="1:11">
      <c r="A2705" s="58">
        <f t="shared" si="92"/>
        <v>639</v>
      </c>
      <c r="B2705" s="276" t="s">
        <v>3526</v>
      </c>
      <c r="C2705" s="58">
        <v>1</v>
      </c>
      <c r="D2705" s="123" t="s">
        <v>3615</v>
      </c>
      <c r="E2705" s="276" t="s">
        <v>2258</v>
      </c>
      <c r="F2705" s="58">
        <f t="shared" si="91"/>
        <v>5</v>
      </c>
      <c r="G2705" s="209">
        <v>32.270000000000003</v>
      </c>
      <c r="H2705" s="289">
        <v>32.270000000000003</v>
      </c>
      <c r="I2705" s="288">
        <f t="shared" si="94"/>
        <v>0</v>
      </c>
      <c r="J2705" s="270"/>
      <c r="K2705" s="265"/>
    </row>
    <row r="2706" spans="1:11">
      <c r="A2706" s="58">
        <f t="shared" si="92"/>
        <v>640</v>
      </c>
      <c r="B2706" s="276" t="s">
        <v>3598</v>
      </c>
      <c r="C2706" s="58">
        <v>1</v>
      </c>
      <c r="D2706" s="123" t="s">
        <v>3616</v>
      </c>
      <c r="E2706" s="276" t="s">
        <v>2258</v>
      </c>
      <c r="F2706" s="58">
        <f t="shared" si="91"/>
        <v>5</v>
      </c>
      <c r="G2706" s="209">
        <v>51.13</v>
      </c>
      <c r="H2706" s="289">
        <v>51.13</v>
      </c>
      <c r="I2706" s="288">
        <f t="shared" si="94"/>
        <v>0</v>
      </c>
      <c r="J2706" s="270"/>
      <c r="K2706" s="265"/>
    </row>
    <row r="2707" spans="1:11">
      <c r="A2707" s="58">
        <f t="shared" si="92"/>
        <v>641</v>
      </c>
      <c r="B2707" s="276" t="s">
        <v>3583</v>
      </c>
      <c r="C2707" s="58">
        <v>1</v>
      </c>
      <c r="D2707" s="123" t="s">
        <v>3617</v>
      </c>
      <c r="E2707" s="276" t="s">
        <v>2258</v>
      </c>
      <c r="F2707" s="58">
        <f t="shared" si="91"/>
        <v>5</v>
      </c>
      <c r="G2707" s="209">
        <v>36.43</v>
      </c>
      <c r="H2707" s="289">
        <v>36.43</v>
      </c>
      <c r="I2707" s="288">
        <f t="shared" si="94"/>
        <v>0</v>
      </c>
      <c r="J2707" s="270"/>
      <c r="K2707" s="265"/>
    </row>
    <row r="2708" spans="1:11">
      <c r="A2708" s="58">
        <f t="shared" si="92"/>
        <v>642</v>
      </c>
      <c r="B2708" s="276" t="s">
        <v>3351</v>
      </c>
      <c r="C2708" s="6">
        <v>1</v>
      </c>
      <c r="D2708" s="123" t="s">
        <v>3618</v>
      </c>
      <c r="E2708" s="276" t="s">
        <v>2258</v>
      </c>
      <c r="F2708" s="58">
        <f t="shared" si="91"/>
        <v>5</v>
      </c>
      <c r="G2708" s="209">
        <v>73.819999999999993</v>
      </c>
      <c r="H2708" s="289">
        <v>73.819999999999993</v>
      </c>
      <c r="I2708" s="288">
        <f t="shared" si="94"/>
        <v>0</v>
      </c>
      <c r="J2708" s="270"/>
      <c r="K2708" s="107"/>
    </row>
    <row r="2709" spans="1:11">
      <c r="A2709" s="58">
        <f t="shared" si="92"/>
        <v>643</v>
      </c>
      <c r="B2709" s="276" t="s">
        <v>3598</v>
      </c>
      <c r="C2709" s="58">
        <v>1</v>
      </c>
      <c r="D2709" s="123" t="s">
        <v>3619</v>
      </c>
      <c r="E2709" s="276" t="s">
        <v>2258</v>
      </c>
      <c r="F2709" s="58">
        <f t="shared" si="91"/>
        <v>5</v>
      </c>
      <c r="G2709" s="209">
        <v>51.13</v>
      </c>
      <c r="H2709" s="289">
        <v>51.13</v>
      </c>
      <c r="I2709" s="288">
        <f t="shared" si="94"/>
        <v>0</v>
      </c>
      <c r="J2709" s="270"/>
      <c r="K2709" s="265"/>
    </row>
    <row r="2710" spans="1:11">
      <c r="A2710" s="58">
        <f t="shared" si="92"/>
        <v>644</v>
      </c>
      <c r="B2710" s="276" t="s">
        <v>3620</v>
      </c>
      <c r="C2710" s="58">
        <v>1</v>
      </c>
      <c r="D2710" s="123" t="s">
        <v>3621</v>
      </c>
      <c r="E2710" s="276" t="s">
        <v>2334</v>
      </c>
      <c r="F2710" s="58">
        <f t="shared" si="91"/>
        <v>5</v>
      </c>
      <c r="G2710" s="209">
        <v>32.270000000000003</v>
      </c>
      <c r="H2710" s="289">
        <v>32.270000000000003</v>
      </c>
      <c r="I2710" s="288">
        <f t="shared" si="94"/>
        <v>0</v>
      </c>
      <c r="J2710" s="270"/>
      <c r="K2710" s="265"/>
    </row>
    <row r="2711" spans="1:11">
      <c r="A2711" s="58">
        <f t="shared" si="92"/>
        <v>645</v>
      </c>
      <c r="B2711" s="276" t="s">
        <v>3583</v>
      </c>
      <c r="C2711" s="58">
        <v>1</v>
      </c>
      <c r="D2711" s="123" t="s">
        <v>3622</v>
      </c>
      <c r="E2711" s="276" t="s">
        <v>2258</v>
      </c>
      <c r="F2711" s="58">
        <f t="shared" si="91"/>
        <v>5</v>
      </c>
      <c r="G2711" s="209">
        <v>36.43</v>
      </c>
      <c r="H2711" s="289">
        <v>36.43</v>
      </c>
      <c r="I2711" s="288">
        <f t="shared" si="94"/>
        <v>0</v>
      </c>
      <c r="J2711" s="270"/>
      <c r="K2711" s="265"/>
    </row>
    <row r="2712" spans="1:11">
      <c r="A2712" s="58">
        <f t="shared" si="92"/>
        <v>646</v>
      </c>
      <c r="B2712" s="276" t="s">
        <v>3605</v>
      </c>
      <c r="C2712" s="58">
        <v>1</v>
      </c>
      <c r="D2712" s="123" t="s">
        <v>3623</v>
      </c>
      <c r="E2712" s="276" t="s">
        <v>2258</v>
      </c>
      <c r="F2712" s="58">
        <f t="shared" si="91"/>
        <v>5</v>
      </c>
      <c r="G2712" s="209">
        <v>295.66000000000003</v>
      </c>
      <c r="H2712" s="289">
        <v>295.66000000000003</v>
      </c>
      <c r="I2712" s="288">
        <f t="shared" si="94"/>
        <v>0</v>
      </c>
      <c r="J2712" s="270"/>
      <c r="K2712" s="265"/>
    </row>
    <row r="2713" spans="1:11">
      <c r="A2713" s="58">
        <f t="shared" si="92"/>
        <v>647</v>
      </c>
      <c r="B2713" s="276" t="s">
        <v>3624</v>
      </c>
      <c r="C2713" s="58">
        <v>1</v>
      </c>
      <c r="D2713" s="123" t="s">
        <v>3625</v>
      </c>
      <c r="E2713" s="276" t="s">
        <v>2258</v>
      </c>
      <c r="F2713" s="58">
        <f t="shared" si="91"/>
        <v>5</v>
      </c>
      <c r="G2713" s="209">
        <v>45.4</v>
      </c>
      <c r="H2713" s="289">
        <v>45.4</v>
      </c>
      <c r="I2713" s="288">
        <f t="shared" si="94"/>
        <v>0</v>
      </c>
      <c r="J2713" s="270"/>
      <c r="K2713" s="265"/>
    </row>
    <row r="2714" spans="1:11">
      <c r="A2714" s="58">
        <f t="shared" si="92"/>
        <v>648</v>
      </c>
      <c r="B2714" s="276" t="s">
        <v>3550</v>
      </c>
      <c r="C2714" s="58">
        <v>1</v>
      </c>
      <c r="D2714" s="123" t="s">
        <v>3626</v>
      </c>
      <c r="E2714" s="276" t="s">
        <v>2258</v>
      </c>
      <c r="F2714" s="58">
        <f t="shared" si="91"/>
        <v>5</v>
      </c>
      <c r="G2714" s="209">
        <v>43.48</v>
      </c>
      <c r="H2714" s="289">
        <v>43.48</v>
      </c>
      <c r="I2714" s="288">
        <f t="shared" si="94"/>
        <v>0</v>
      </c>
      <c r="J2714" s="270"/>
      <c r="K2714" s="265"/>
    </row>
    <row r="2715" spans="1:11">
      <c r="A2715" s="58">
        <f t="shared" si="92"/>
        <v>649</v>
      </c>
      <c r="B2715" s="276" t="s">
        <v>3627</v>
      </c>
      <c r="C2715" s="58">
        <v>1</v>
      </c>
      <c r="D2715" s="123" t="s">
        <v>3628</v>
      </c>
      <c r="E2715" s="276" t="s">
        <v>2258</v>
      </c>
      <c r="F2715" s="58">
        <f t="shared" si="91"/>
        <v>5</v>
      </c>
      <c r="G2715" s="209">
        <v>377.06</v>
      </c>
      <c r="H2715" s="289">
        <v>377.06</v>
      </c>
      <c r="I2715" s="288">
        <f t="shared" si="94"/>
        <v>0</v>
      </c>
      <c r="J2715" s="270"/>
      <c r="K2715" s="265"/>
    </row>
    <row r="2716" spans="1:11">
      <c r="A2716" s="58">
        <f t="shared" si="92"/>
        <v>650</v>
      </c>
      <c r="B2716" s="276" t="s">
        <v>3583</v>
      </c>
      <c r="C2716" s="58">
        <v>1</v>
      </c>
      <c r="D2716" s="123" t="s">
        <v>3629</v>
      </c>
      <c r="E2716" s="276" t="s">
        <v>2258</v>
      </c>
      <c r="F2716" s="58">
        <f t="shared" ref="F2716:F2781" si="95">100/20</f>
        <v>5</v>
      </c>
      <c r="G2716" s="209">
        <v>36.43</v>
      </c>
      <c r="H2716" s="289">
        <v>36.43</v>
      </c>
      <c r="I2716" s="288">
        <f t="shared" si="94"/>
        <v>0</v>
      </c>
      <c r="J2716" s="270"/>
      <c r="K2716" s="265"/>
    </row>
    <row r="2717" spans="1:11">
      <c r="A2717" s="58">
        <f t="shared" si="92"/>
        <v>651</v>
      </c>
      <c r="B2717" s="276" t="s">
        <v>3620</v>
      </c>
      <c r="C2717" s="58">
        <v>1</v>
      </c>
      <c r="D2717" s="123" t="s">
        <v>3630</v>
      </c>
      <c r="E2717" s="276" t="s">
        <v>2258</v>
      </c>
      <c r="F2717" s="58">
        <f t="shared" si="95"/>
        <v>5</v>
      </c>
      <c r="G2717" s="209">
        <v>32.270000000000003</v>
      </c>
      <c r="H2717" s="289">
        <v>32.270000000000003</v>
      </c>
      <c r="I2717" s="288">
        <f t="shared" si="94"/>
        <v>0</v>
      </c>
      <c r="J2717" s="270"/>
      <c r="K2717" s="265"/>
    </row>
    <row r="2718" spans="1:11">
      <c r="A2718" s="58">
        <f t="shared" si="92"/>
        <v>652</v>
      </c>
      <c r="B2718" s="276" t="s">
        <v>3598</v>
      </c>
      <c r="C2718" s="58">
        <v>1</v>
      </c>
      <c r="D2718" s="123" t="s">
        <v>3631</v>
      </c>
      <c r="E2718" s="276" t="s">
        <v>2258</v>
      </c>
      <c r="F2718" s="58">
        <f t="shared" si="95"/>
        <v>5</v>
      </c>
      <c r="G2718" s="209">
        <v>51.13</v>
      </c>
      <c r="H2718" s="289">
        <v>51.13</v>
      </c>
      <c r="I2718" s="288">
        <f t="shared" si="94"/>
        <v>0</v>
      </c>
      <c r="J2718" s="270"/>
      <c r="K2718" s="265"/>
    </row>
    <row r="2719" spans="1:11">
      <c r="A2719" s="58">
        <f t="shared" si="92"/>
        <v>653</v>
      </c>
      <c r="B2719" s="276" t="s">
        <v>3620</v>
      </c>
      <c r="C2719" s="58">
        <v>1</v>
      </c>
      <c r="D2719" s="123" t="s">
        <v>3632</v>
      </c>
      <c r="E2719" s="276" t="s">
        <v>2334</v>
      </c>
      <c r="F2719" s="58">
        <f t="shared" si="95"/>
        <v>5</v>
      </c>
      <c r="G2719" s="209">
        <v>32.270000000000003</v>
      </c>
      <c r="H2719" s="289">
        <v>32.270000000000003</v>
      </c>
      <c r="I2719" s="288">
        <f t="shared" si="94"/>
        <v>0</v>
      </c>
      <c r="J2719" s="270"/>
      <c r="K2719" s="265"/>
    </row>
    <row r="2720" spans="1:11">
      <c r="A2720" s="58">
        <f t="shared" ref="A2720:A2785" si="96">+A2719+1</f>
        <v>654</v>
      </c>
      <c r="B2720" s="276" t="s">
        <v>3583</v>
      </c>
      <c r="C2720" s="6">
        <v>1</v>
      </c>
      <c r="D2720" s="123" t="s">
        <v>3633</v>
      </c>
      <c r="E2720" s="276" t="s">
        <v>2258</v>
      </c>
      <c r="F2720" s="58">
        <f t="shared" si="95"/>
        <v>5</v>
      </c>
      <c r="G2720" s="209">
        <v>36.43</v>
      </c>
      <c r="H2720" s="289">
        <v>36.43</v>
      </c>
      <c r="I2720" s="288">
        <f t="shared" si="94"/>
        <v>0</v>
      </c>
      <c r="J2720" s="270"/>
      <c r="K2720" s="265"/>
    </row>
    <row r="2721" spans="1:11">
      <c r="A2721" s="58">
        <f t="shared" si="96"/>
        <v>655</v>
      </c>
      <c r="B2721" s="276" t="s">
        <v>3558</v>
      </c>
      <c r="C2721" s="6">
        <v>1</v>
      </c>
      <c r="D2721" s="123" t="s">
        <v>3634</v>
      </c>
      <c r="E2721" s="276" t="s">
        <v>2258</v>
      </c>
      <c r="F2721" s="58">
        <f t="shared" si="95"/>
        <v>5</v>
      </c>
      <c r="G2721" s="209">
        <v>160.56</v>
      </c>
      <c r="H2721" s="289">
        <v>160.56</v>
      </c>
      <c r="I2721" s="288">
        <f t="shared" si="94"/>
        <v>0</v>
      </c>
      <c r="J2721" s="270"/>
      <c r="K2721" s="265"/>
    </row>
    <row r="2722" spans="1:11">
      <c r="A2722" s="58">
        <f t="shared" si="96"/>
        <v>656</v>
      </c>
      <c r="B2722" s="276" t="s">
        <v>3174</v>
      </c>
      <c r="C2722" s="6">
        <v>1</v>
      </c>
      <c r="D2722" s="123" t="s">
        <v>3635</v>
      </c>
      <c r="E2722" s="276" t="s">
        <v>2258</v>
      </c>
      <c r="F2722" s="58">
        <f t="shared" si="95"/>
        <v>5</v>
      </c>
      <c r="G2722" s="209">
        <v>434</v>
      </c>
      <c r="H2722" s="289">
        <v>434</v>
      </c>
      <c r="I2722" s="288">
        <f t="shared" si="94"/>
        <v>0</v>
      </c>
      <c r="J2722" s="270"/>
      <c r="K2722" s="265"/>
    </row>
    <row r="2723" spans="1:11">
      <c r="A2723" s="58">
        <f t="shared" si="96"/>
        <v>657</v>
      </c>
      <c r="B2723" s="276" t="s">
        <v>3620</v>
      </c>
      <c r="C2723" s="6">
        <v>1</v>
      </c>
      <c r="D2723" s="123" t="s">
        <v>3636</v>
      </c>
      <c r="E2723" s="276" t="s">
        <v>2334</v>
      </c>
      <c r="F2723" s="58">
        <f t="shared" si="95"/>
        <v>5</v>
      </c>
      <c r="G2723" s="209">
        <v>32.270000000000003</v>
      </c>
      <c r="H2723" s="289">
        <v>32.270000000000003</v>
      </c>
      <c r="I2723" s="288">
        <f t="shared" si="94"/>
        <v>0</v>
      </c>
      <c r="J2723" s="270"/>
      <c r="K2723" s="265"/>
    </row>
    <row r="2724" spans="1:11">
      <c r="A2724" s="58">
        <f t="shared" si="96"/>
        <v>658</v>
      </c>
      <c r="B2724" s="276" t="s">
        <v>3583</v>
      </c>
      <c r="C2724" s="6">
        <v>1</v>
      </c>
      <c r="D2724" s="123" t="s">
        <v>3637</v>
      </c>
      <c r="E2724" s="276" t="s">
        <v>2258</v>
      </c>
      <c r="F2724" s="58">
        <f t="shared" si="95"/>
        <v>5</v>
      </c>
      <c r="G2724" s="209">
        <v>36.43</v>
      </c>
      <c r="H2724" s="289">
        <v>36.43</v>
      </c>
      <c r="I2724" s="288">
        <f t="shared" si="94"/>
        <v>0</v>
      </c>
      <c r="J2724" s="270"/>
      <c r="K2724" s="265"/>
    </row>
    <row r="2725" spans="1:11">
      <c r="A2725" s="58">
        <f t="shared" si="96"/>
        <v>659</v>
      </c>
      <c r="B2725" s="276" t="s">
        <v>3620</v>
      </c>
      <c r="C2725" s="6">
        <v>1</v>
      </c>
      <c r="D2725" s="123" t="s">
        <v>3638</v>
      </c>
      <c r="E2725" s="276" t="s">
        <v>2334</v>
      </c>
      <c r="F2725" s="58">
        <f t="shared" si="95"/>
        <v>5</v>
      </c>
      <c r="G2725" s="209">
        <v>32.270000000000003</v>
      </c>
      <c r="H2725" s="289">
        <v>32.270000000000003</v>
      </c>
      <c r="I2725" s="288">
        <f t="shared" si="94"/>
        <v>0</v>
      </c>
      <c r="J2725" s="270"/>
      <c r="K2725" s="265"/>
    </row>
    <row r="2726" spans="1:11" s="1" customFormat="1" ht="96">
      <c r="A2726" s="423" t="s">
        <v>5</v>
      </c>
      <c r="B2726" s="194" t="s">
        <v>155</v>
      </c>
      <c r="C2726" s="194" t="s">
        <v>156</v>
      </c>
      <c r="D2726" s="194" t="s">
        <v>8</v>
      </c>
      <c r="E2726" s="194" t="s">
        <v>157</v>
      </c>
      <c r="F2726" s="194" t="s">
        <v>158</v>
      </c>
      <c r="G2726" s="194" t="s">
        <v>10</v>
      </c>
      <c r="H2726" s="194" t="s">
        <v>159</v>
      </c>
      <c r="I2726" s="194" t="s">
        <v>160</v>
      </c>
      <c r="J2726" s="194" t="s">
        <v>161</v>
      </c>
      <c r="K2726" s="195" t="s">
        <v>14</v>
      </c>
    </row>
    <row r="2727" spans="1:11">
      <c r="A2727" s="58">
        <f>+A2725+1</f>
        <v>660</v>
      </c>
      <c r="B2727" s="276" t="s">
        <v>3620</v>
      </c>
      <c r="C2727" s="6">
        <v>1</v>
      </c>
      <c r="D2727" s="123" t="s">
        <v>3639</v>
      </c>
      <c r="E2727" s="276" t="s">
        <v>2334</v>
      </c>
      <c r="F2727" s="58">
        <f t="shared" si="95"/>
        <v>5</v>
      </c>
      <c r="G2727" s="209">
        <v>32.270000000000003</v>
      </c>
      <c r="H2727" s="289">
        <v>32.270000000000003</v>
      </c>
      <c r="I2727" s="288">
        <f t="shared" ref="I2727:I2756" si="97">+G2727-H2727</f>
        <v>0</v>
      </c>
      <c r="J2727" s="270"/>
      <c r="K2727" s="265"/>
    </row>
    <row r="2728" spans="1:11">
      <c r="A2728" s="58">
        <f t="shared" si="96"/>
        <v>661</v>
      </c>
      <c r="B2728" s="276" t="s">
        <v>2475</v>
      </c>
      <c r="C2728" s="6">
        <v>1</v>
      </c>
      <c r="D2728" s="123" t="s">
        <v>3640</v>
      </c>
      <c r="E2728" s="276" t="s">
        <v>2258</v>
      </c>
      <c r="F2728" s="58">
        <v>5</v>
      </c>
      <c r="G2728" s="209">
        <v>250.08</v>
      </c>
      <c r="H2728" s="289">
        <v>250.08</v>
      </c>
      <c r="I2728" s="288">
        <f t="shared" si="97"/>
        <v>0</v>
      </c>
      <c r="J2728" s="270"/>
      <c r="K2728" s="265"/>
    </row>
    <row r="2729" spans="1:11">
      <c r="A2729" s="58">
        <f t="shared" si="96"/>
        <v>662</v>
      </c>
      <c r="B2729" s="276" t="s">
        <v>2259</v>
      </c>
      <c r="C2729" s="6">
        <v>1</v>
      </c>
      <c r="D2729" s="123" t="s">
        <v>3641</v>
      </c>
      <c r="E2729" s="276" t="s">
        <v>2258</v>
      </c>
      <c r="F2729" s="58">
        <f t="shared" si="95"/>
        <v>5</v>
      </c>
      <c r="G2729" s="209">
        <v>43.48</v>
      </c>
      <c r="H2729" s="289">
        <v>43.48</v>
      </c>
      <c r="I2729" s="288">
        <f t="shared" si="97"/>
        <v>0</v>
      </c>
      <c r="J2729" s="270"/>
      <c r="K2729" s="265"/>
    </row>
    <row r="2730" spans="1:11">
      <c r="A2730" s="58">
        <f t="shared" si="96"/>
        <v>663</v>
      </c>
      <c r="B2730" s="276" t="s">
        <v>3583</v>
      </c>
      <c r="C2730" s="6">
        <v>1</v>
      </c>
      <c r="D2730" s="123" t="s">
        <v>3642</v>
      </c>
      <c r="E2730" s="276" t="s">
        <v>2258</v>
      </c>
      <c r="F2730" s="58">
        <f t="shared" si="95"/>
        <v>5</v>
      </c>
      <c r="G2730" s="209">
        <v>36.43</v>
      </c>
      <c r="H2730" s="289">
        <v>36.43</v>
      </c>
      <c r="I2730" s="288">
        <f t="shared" si="97"/>
        <v>0</v>
      </c>
      <c r="J2730" s="270"/>
      <c r="K2730" s="265"/>
    </row>
    <row r="2731" spans="1:11">
      <c r="A2731" s="58">
        <f t="shared" si="96"/>
        <v>664</v>
      </c>
      <c r="B2731" s="276" t="s">
        <v>3174</v>
      </c>
      <c r="C2731" s="6">
        <v>1</v>
      </c>
      <c r="D2731" s="123" t="s">
        <v>3643</v>
      </c>
      <c r="E2731" s="276" t="s">
        <v>2258</v>
      </c>
      <c r="F2731" s="58">
        <f t="shared" si="95"/>
        <v>5</v>
      </c>
      <c r="G2731" s="209">
        <v>434</v>
      </c>
      <c r="H2731" s="289">
        <v>434</v>
      </c>
      <c r="I2731" s="288">
        <f t="shared" si="97"/>
        <v>0</v>
      </c>
      <c r="J2731" s="270"/>
      <c r="K2731" s="265"/>
    </row>
    <row r="2732" spans="1:11">
      <c r="A2732" s="58">
        <f t="shared" si="96"/>
        <v>665</v>
      </c>
      <c r="B2732" s="276" t="s">
        <v>3605</v>
      </c>
      <c r="C2732" s="6">
        <v>1</v>
      </c>
      <c r="D2732" s="123" t="s">
        <v>3644</v>
      </c>
      <c r="E2732" s="276" t="s">
        <v>2258</v>
      </c>
      <c r="F2732" s="58">
        <f t="shared" si="95"/>
        <v>5</v>
      </c>
      <c r="G2732" s="209">
        <v>295.66000000000003</v>
      </c>
      <c r="H2732" s="289">
        <v>295.66000000000003</v>
      </c>
      <c r="I2732" s="288">
        <f t="shared" si="97"/>
        <v>0</v>
      </c>
      <c r="J2732" s="270"/>
      <c r="K2732" s="265"/>
    </row>
    <row r="2733" spans="1:11">
      <c r="A2733" s="58">
        <f t="shared" si="96"/>
        <v>666</v>
      </c>
      <c r="B2733" s="276" t="s">
        <v>3583</v>
      </c>
      <c r="C2733" s="6">
        <v>1</v>
      </c>
      <c r="D2733" s="123" t="s">
        <v>3645</v>
      </c>
      <c r="E2733" s="276" t="s">
        <v>2258</v>
      </c>
      <c r="F2733" s="58">
        <f t="shared" si="95"/>
        <v>5</v>
      </c>
      <c r="G2733" s="209">
        <v>36.43</v>
      </c>
      <c r="H2733" s="289">
        <v>36.43</v>
      </c>
      <c r="I2733" s="288">
        <f t="shared" si="97"/>
        <v>0</v>
      </c>
      <c r="J2733" s="270"/>
      <c r="K2733" s="265"/>
    </row>
    <row r="2734" spans="1:11">
      <c r="A2734" s="58">
        <f t="shared" si="96"/>
        <v>667</v>
      </c>
      <c r="B2734" s="276" t="s">
        <v>3583</v>
      </c>
      <c r="C2734" s="6">
        <v>1</v>
      </c>
      <c r="D2734" s="123" t="s">
        <v>3646</v>
      </c>
      <c r="E2734" s="276" t="s">
        <v>2258</v>
      </c>
      <c r="F2734" s="58">
        <f t="shared" si="95"/>
        <v>5</v>
      </c>
      <c r="G2734" s="209">
        <v>36.43</v>
      </c>
      <c r="H2734" s="289">
        <v>36.43</v>
      </c>
      <c r="I2734" s="288">
        <f t="shared" si="97"/>
        <v>0</v>
      </c>
      <c r="J2734" s="270"/>
      <c r="K2734" s="265"/>
    </row>
    <row r="2735" spans="1:11">
      <c r="A2735" s="58">
        <f t="shared" si="96"/>
        <v>668</v>
      </c>
      <c r="B2735" s="276" t="s">
        <v>3647</v>
      </c>
      <c r="C2735" s="6">
        <v>1</v>
      </c>
      <c r="D2735" s="123" t="s">
        <v>3648</v>
      </c>
      <c r="E2735" s="276" t="s">
        <v>2258</v>
      </c>
      <c r="F2735" s="58">
        <f t="shared" si="95"/>
        <v>5</v>
      </c>
      <c r="G2735" s="209">
        <v>469.8</v>
      </c>
      <c r="H2735" s="289">
        <v>469.8</v>
      </c>
      <c r="I2735" s="288">
        <f t="shared" si="97"/>
        <v>0</v>
      </c>
      <c r="J2735" s="270"/>
      <c r="K2735" s="265"/>
    </row>
    <row r="2736" spans="1:11">
      <c r="A2736" s="58">
        <f t="shared" si="96"/>
        <v>669</v>
      </c>
      <c r="B2736" s="276" t="s">
        <v>3548</v>
      </c>
      <c r="C2736" s="6">
        <v>1</v>
      </c>
      <c r="D2736" s="123" t="s">
        <v>3649</v>
      </c>
      <c r="E2736" s="276" t="s">
        <v>2258</v>
      </c>
      <c r="F2736" s="58">
        <f t="shared" si="95"/>
        <v>5</v>
      </c>
      <c r="G2736" s="209">
        <v>45.4</v>
      </c>
      <c r="H2736" s="289">
        <v>45.4</v>
      </c>
      <c r="I2736" s="288">
        <f t="shared" si="97"/>
        <v>0</v>
      </c>
      <c r="J2736" s="270"/>
      <c r="K2736" s="265"/>
    </row>
    <row r="2737" spans="1:11">
      <c r="A2737" s="58">
        <f t="shared" si="96"/>
        <v>670</v>
      </c>
      <c r="B2737" s="276" t="s">
        <v>3620</v>
      </c>
      <c r="C2737" s="6">
        <v>1</v>
      </c>
      <c r="D2737" s="123" t="s">
        <v>3650</v>
      </c>
      <c r="E2737" s="276" t="s">
        <v>2334</v>
      </c>
      <c r="F2737" s="58">
        <f t="shared" si="95"/>
        <v>5</v>
      </c>
      <c r="G2737" s="209">
        <v>32.270000000000003</v>
      </c>
      <c r="H2737" s="289">
        <v>32.270000000000003</v>
      </c>
      <c r="I2737" s="288">
        <f t="shared" si="97"/>
        <v>0</v>
      </c>
      <c r="J2737" s="270"/>
      <c r="K2737" s="265"/>
    </row>
    <row r="2738" spans="1:11">
      <c r="A2738" s="58">
        <f t="shared" si="96"/>
        <v>671</v>
      </c>
      <c r="B2738" s="276" t="s">
        <v>3583</v>
      </c>
      <c r="C2738" s="6">
        <v>1</v>
      </c>
      <c r="D2738" s="123" t="s">
        <v>3651</v>
      </c>
      <c r="E2738" s="276" t="s">
        <v>2258</v>
      </c>
      <c r="F2738" s="58">
        <f t="shared" si="95"/>
        <v>5</v>
      </c>
      <c r="G2738" s="209">
        <v>36.43</v>
      </c>
      <c r="H2738" s="289">
        <v>36.43</v>
      </c>
      <c r="I2738" s="288">
        <f t="shared" si="97"/>
        <v>0</v>
      </c>
      <c r="J2738" s="270"/>
      <c r="K2738" s="265"/>
    </row>
    <row r="2739" spans="1:11">
      <c r="A2739" s="58">
        <f t="shared" si="96"/>
        <v>672</v>
      </c>
      <c r="B2739" s="276" t="s">
        <v>3620</v>
      </c>
      <c r="C2739" s="6">
        <v>1</v>
      </c>
      <c r="D2739" s="123" t="s">
        <v>3652</v>
      </c>
      <c r="E2739" s="276" t="s">
        <v>2334</v>
      </c>
      <c r="F2739" s="58">
        <f t="shared" si="95"/>
        <v>5</v>
      </c>
      <c r="G2739" s="209">
        <v>32.270000000000003</v>
      </c>
      <c r="H2739" s="289">
        <v>32.270000000000003</v>
      </c>
      <c r="I2739" s="288">
        <f t="shared" si="97"/>
        <v>0</v>
      </c>
      <c r="J2739" s="270"/>
      <c r="K2739" s="265"/>
    </row>
    <row r="2740" spans="1:11">
      <c r="A2740" s="58">
        <f t="shared" si="96"/>
        <v>673</v>
      </c>
      <c r="B2740" s="276" t="s">
        <v>3620</v>
      </c>
      <c r="C2740" s="6">
        <v>1</v>
      </c>
      <c r="D2740" s="123" t="s">
        <v>3653</v>
      </c>
      <c r="E2740" s="276" t="s">
        <v>2334</v>
      </c>
      <c r="F2740" s="58">
        <f t="shared" si="95"/>
        <v>5</v>
      </c>
      <c r="G2740" s="209">
        <v>32.270000000000003</v>
      </c>
      <c r="H2740" s="289">
        <v>32.270000000000003</v>
      </c>
      <c r="I2740" s="288">
        <f t="shared" si="97"/>
        <v>0</v>
      </c>
      <c r="J2740" s="270"/>
      <c r="K2740" s="265"/>
    </row>
    <row r="2741" spans="1:11">
      <c r="A2741" s="58">
        <f t="shared" si="96"/>
        <v>674</v>
      </c>
      <c r="B2741" s="276" t="s">
        <v>3654</v>
      </c>
      <c r="C2741" s="6">
        <v>1</v>
      </c>
      <c r="D2741" s="123" t="s">
        <v>3655</v>
      </c>
      <c r="E2741" s="276" t="s">
        <v>2258</v>
      </c>
      <c r="F2741" s="58">
        <f t="shared" si="95"/>
        <v>5</v>
      </c>
      <c r="G2741" s="209">
        <v>282.79000000000002</v>
      </c>
      <c r="H2741" s="289">
        <v>282.79000000000002</v>
      </c>
      <c r="I2741" s="288">
        <f t="shared" si="97"/>
        <v>0</v>
      </c>
      <c r="J2741" s="270"/>
      <c r="K2741" s="265"/>
    </row>
    <row r="2742" spans="1:11">
      <c r="A2742" s="58">
        <f t="shared" si="96"/>
        <v>675</v>
      </c>
      <c r="B2742" s="276" t="s">
        <v>3583</v>
      </c>
      <c r="C2742" s="6">
        <v>1</v>
      </c>
      <c r="D2742" s="123" t="s">
        <v>3656</v>
      </c>
      <c r="E2742" s="276" t="s">
        <v>2258</v>
      </c>
      <c r="F2742" s="58">
        <f t="shared" si="95"/>
        <v>5</v>
      </c>
      <c r="G2742" s="209">
        <v>36.43</v>
      </c>
      <c r="H2742" s="289">
        <v>36.43</v>
      </c>
      <c r="I2742" s="288">
        <f t="shared" si="97"/>
        <v>0</v>
      </c>
      <c r="J2742" s="270"/>
      <c r="K2742" s="265"/>
    </row>
    <row r="2743" spans="1:11">
      <c r="A2743" s="58">
        <f t="shared" si="96"/>
        <v>676</v>
      </c>
      <c r="B2743" s="276" t="s">
        <v>3583</v>
      </c>
      <c r="C2743" s="6">
        <v>1</v>
      </c>
      <c r="D2743" s="123" t="s">
        <v>3657</v>
      </c>
      <c r="E2743" s="276" t="s">
        <v>2334</v>
      </c>
      <c r="F2743" s="58">
        <f t="shared" si="95"/>
        <v>5</v>
      </c>
      <c r="G2743" s="209">
        <v>32.270000000000003</v>
      </c>
      <c r="H2743" s="289">
        <v>32.270000000000003</v>
      </c>
      <c r="I2743" s="288">
        <f t="shared" si="97"/>
        <v>0</v>
      </c>
      <c r="J2743" s="270"/>
      <c r="K2743" s="265"/>
    </row>
    <row r="2744" spans="1:11">
      <c r="A2744" s="58">
        <f t="shared" si="96"/>
        <v>677</v>
      </c>
      <c r="B2744" s="276" t="s">
        <v>3598</v>
      </c>
      <c r="C2744" s="6">
        <v>1</v>
      </c>
      <c r="D2744" s="123" t="s">
        <v>3658</v>
      </c>
      <c r="E2744" s="276" t="s">
        <v>2258</v>
      </c>
      <c r="F2744" s="58">
        <f t="shared" si="95"/>
        <v>5</v>
      </c>
      <c r="G2744" s="209">
        <v>51.13</v>
      </c>
      <c r="H2744" s="289">
        <v>51.13</v>
      </c>
      <c r="I2744" s="288">
        <f t="shared" si="97"/>
        <v>0</v>
      </c>
      <c r="J2744" s="270"/>
      <c r="K2744" s="265"/>
    </row>
    <row r="2745" spans="1:11">
      <c r="A2745" s="58">
        <f t="shared" si="96"/>
        <v>678</v>
      </c>
      <c r="B2745" s="276" t="s">
        <v>3583</v>
      </c>
      <c r="C2745" s="6">
        <v>1</v>
      </c>
      <c r="D2745" s="123" t="s">
        <v>3659</v>
      </c>
      <c r="E2745" s="276" t="s">
        <v>2258</v>
      </c>
      <c r="F2745" s="58">
        <f t="shared" si="95"/>
        <v>5</v>
      </c>
      <c r="G2745" s="209">
        <v>36.43</v>
      </c>
      <c r="H2745" s="289">
        <v>36.43</v>
      </c>
      <c r="I2745" s="288">
        <f t="shared" si="97"/>
        <v>0</v>
      </c>
      <c r="J2745" s="270"/>
      <c r="K2745" s="265"/>
    </row>
    <row r="2746" spans="1:11">
      <c r="A2746" s="58">
        <f t="shared" si="96"/>
        <v>679</v>
      </c>
      <c r="B2746" s="276" t="s">
        <v>3660</v>
      </c>
      <c r="C2746" s="6">
        <v>2</v>
      </c>
      <c r="D2746" s="123" t="s">
        <v>3661</v>
      </c>
      <c r="E2746" s="282" t="s">
        <v>3662</v>
      </c>
      <c r="F2746" s="58">
        <v>50</v>
      </c>
      <c r="G2746" s="209">
        <v>188.04</v>
      </c>
      <c r="H2746" s="289">
        <v>60.47</v>
      </c>
      <c r="I2746" s="288">
        <f t="shared" si="97"/>
        <v>127.57</v>
      </c>
      <c r="J2746" s="270"/>
      <c r="K2746" s="107"/>
    </row>
    <row r="2747" spans="1:11">
      <c r="A2747" s="58">
        <f t="shared" si="96"/>
        <v>680</v>
      </c>
      <c r="B2747" s="276" t="s">
        <v>3598</v>
      </c>
      <c r="C2747" s="6">
        <v>1</v>
      </c>
      <c r="D2747" s="123" t="s">
        <v>3663</v>
      </c>
      <c r="E2747" s="276" t="s">
        <v>2258</v>
      </c>
      <c r="F2747" s="58">
        <f t="shared" si="95"/>
        <v>5</v>
      </c>
      <c r="G2747" s="209">
        <v>51.13</v>
      </c>
      <c r="H2747" s="289">
        <v>51.13</v>
      </c>
      <c r="I2747" s="288">
        <f t="shared" si="97"/>
        <v>0</v>
      </c>
      <c r="J2747" s="270"/>
      <c r="K2747" s="265"/>
    </row>
    <row r="2748" spans="1:11">
      <c r="A2748" s="58">
        <f t="shared" si="96"/>
        <v>681</v>
      </c>
      <c r="B2748" s="276" t="s">
        <v>3664</v>
      </c>
      <c r="C2748" s="6">
        <v>1</v>
      </c>
      <c r="D2748" s="123" t="s">
        <v>3665</v>
      </c>
      <c r="E2748" s="276" t="s">
        <v>2258</v>
      </c>
      <c r="F2748" s="58">
        <f t="shared" si="95"/>
        <v>5</v>
      </c>
      <c r="G2748" s="209">
        <v>384.72</v>
      </c>
      <c r="H2748" s="289">
        <v>384.72</v>
      </c>
      <c r="I2748" s="288">
        <f t="shared" si="97"/>
        <v>0</v>
      </c>
      <c r="J2748" s="270"/>
      <c r="K2748" s="265"/>
    </row>
    <row r="2749" spans="1:11">
      <c r="A2749" s="58">
        <f t="shared" si="96"/>
        <v>682</v>
      </c>
      <c r="B2749" s="276" t="s">
        <v>3620</v>
      </c>
      <c r="C2749" s="6">
        <v>1</v>
      </c>
      <c r="D2749" s="123" t="s">
        <v>3666</v>
      </c>
      <c r="E2749" s="276" t="s">
        <v>2334</v>
      </c>
      <c r="F2749" s="58">
        <f t="shared" si="95"/>
        <v>5</v>
      </c>
      <c r="G2749" s="209">
        <v>32.270000000000003</v>
      </c>
      <c r="H2749" s="289">
        <v>32.270000000000003</v>
      </c>
      <c r="I2749" s="288">
        <f t="shared" si="97"/>
        <v>0</v>
      </c>
      <c r="J2749" s="270"/>
      <c r="K2749" s="265"/>
    </row>
    <row r="2750" spans="1:11">
      <c r="A2750" s="58">
        <f t="shared" si="96"/>
        <v>683</v>
      </c>
      <c r="B2750" s="276" t="s">
        <v>3598</v>
      </c>
      <c r="C2750" s="6">
        <v>1</v>
      </c>
      <c r="D2750" s="123" t="s">
        <v>3667</v>
      </c>
      <c r="E2750" s="276" t="s">
        <v>2258</v>
      </c>
      <c r="F2750" s="58">
        <f t="shared" si="95"/>
        <v>5</v>
      </c>
      <c r="G2750" s="209">
        <v>51.13</v>
      </c>
      <c r="H2750" s="289">
        <v>51.13</v>
      </c>
      <c r="I2750" s="288">
        <f t="shared" si="97"/>
        <v>0</v>
      </c>
      <c r="J2750" s="270"/>
      <c r="K2750" s="107"/>
    </row>
    <row r="2751" spans="1:11">
      <c r="A2751" s="58">
        <f t="shared" si="96"/>
        <v>684</v>
      </c>
      <c r="B2751" s="276" t="s">
        <v>3620</v>
      </c>
      <c r="C2751" s="6">
        <v>1</v>
      </c>
      <c r="D2751" s="123" t="s">
        <v>3668</v>
      </c>
      <c r="E2751" s="276" t="s">
        <v>2334</v>
      </c>
      <c r="F2751" s="58">
        <f t="shared" si="95"/>
        <v>5</v>
      </c>
      <c r="G2751" s="209">
        <v>32.270000000000003</v>
      </c>
      <c r="H2751" s="289">
        <v>32.270000000000003</v>
      </c>
      <c r="I2751" s="288">
        <f t="shared" si="97"/>
        <v>0</v>
      </c>
      <c r="J2751" s="270"/>
      <c r="K2751" s="265"/>
    </row>
    <row r="2752" spans="1:11">
      <c r="A2752" s="58">
        <f t="shared" si="96"/>
        <v>685</v>
      </c>
      <c r="B2752" s="276" t="s">
        <v>3669</v>
      </c>
      <c r="C2752" s="6">
        <v>1</v>
      </c>
      <c r="D2752" s="123" t="s">
        <v>3670</v>
      </c>
      <c r="E2752" s="276" t="s">
        <v>3671</v>
      </c>
      <c r="F2752" s="58">
        <f t="shared" si="95"/>
        <v>5</v>
      </c>
      <c r="G2752" s="209">
        <v>0</v>
      </c>
      <c r="H2752" s="289">
        <v>0</v>
      </c>
      <c r="I2752" s="288">
        <f t="shared" si="97"/>
        <v>0</v>
      </c>
      <c r="J2752" s="270"/>
      <c r="K2752" s="107"/>
    </row>
    <row r="2753" spans="1:11">
      <c r="A2753" s="58">
        <f t="shared" si="96"/>
        <v>686</v>
      </c>
      <c r="B2753" s="276" t="s">
        <v>3654</v>
      </c>
      <c r="C2753" s="6">
        <v>1</v>
      </c>
      <c r="D2753" s="123" t="s">
        <v>3672</v>
      </c>
      <c r="E2753" s="276" t="s">
        <v>2258</v>
      </c>
      <c r="F2753" s="58">
        <f t="shared" si="95"/>
        <v>5</v>
      </c>
      <c r="G2753" s="209">
        <v>282.79000000000002</v>
      </c>
      <c r="H2753" s="289">
        <v>282.79000000000002</v>
      </c>
      <c r="I2753" s="288">
        <f t="shared" si="97"/>
        <v>0</v>
      </c>
      <c r="J2753" s="270"/>
      <c r="K2753" s="265"/>
    </row>
    <row r="2754" spans="1:11">
      <c r="A2754" s="58">
        <f t="shared" si="96"/>
        <v>687</v>
      </c>
      <c r="B2754" s="276" t="s">
        <v>3673</v>
      </c>
      <c r="C2754" s="6">
        <v>1</v>
      </c>
      <c r="D2754" s="123" t="s">
        <v>3674</v>
      </c>
      <c r="E2754" s="276" t="s">
        <v>2258</v>
      </c>
      <c r="F2754" s="58">
        <f t="shared" si="95"/>
        <v>5</v>
      </c>
      <c r="G2754" s="209">
        <v>282.75</v>
      </c>
      <c r="H2754" s="289">
        <v>282.75</v>
      </c>
      <c r="I2754" s="288">
        <f t="shared" si="97"/>
        <v>0</v>
      </c>
      <c r="J2754" s="270"/>
      <c r="K2754" s="265"/>
    </row>
    <row r="2755" spans="1:11">
      <c r="A2755" s="58">
        <f t="shared" si="96"/>
        <v>688</v>
      </c>
      <c r="B2755" s="276" t="s">
        <v>3583</v>
      </c>
      <c r="C2755" s="6">
        <v>1</v>
      </c>
      <c r="D2755" s="123" t="s">
        <v>3675</v>
      </c>
      <c r="E2755" s="276" t="s">
        <v>2258</v>
      </c>
      <c r="F2755" s="58">
        <f t="shared" si="95"/>
        <v>5</v>
      </c>
      <c r="G2755" s="209">
        <v>36.43</v>
      </c>
      <c r="H2755" s="289">
        <v>36.43</v>
      </c>
      <c r="I2755" s="288">
        <f t="shared" si="97"/>
        <v>0</v>
      </c>
      <c r="J2755" s="270"/>
      <c r="K2755" s="265"/>
    </row>
    <row r="2756" spans="1:11">
      <c r="A2756" s="58">
        <f t="shared" si="96"/>
        <v>689</v>
      </c>
      <c r="B2756" s="276" t="s">
        <v>3598</v>
      </c>
      <c r="C2756" s="6">
        <v>1</v>
      </c>
      <c r="D2756" s="123" t="s">
        <v>3676</v>
      </c>
      <c r="E2756" s="276" t="s">
        <v>2258</v>
      </c>
      <c r="F2756" s="58">
        <f t="shared" si="95"/>
        <v>5</v>
      </c>
      <c r="G2756" s="209">
        <v>51.13</v>
      </c>
      <c r="H2756" s="289">
        <v>51.13</v>
      </c>
      <c r="I2756" s="288">
        <f t="shared" si="97"/>
        <v>0</v>
      </c>
      <c r="J2756" s="270"/>
      <c r="K2756" s="265"/>
    </row>
    <row r="2757" spans="1:11" s="1" customFormat="1" ht="96">
      <c r="A2757" s="423" t="s">
        <v>5</v>
      </c>
      <c r="B2757" s="194" t="s">
        <v>155</v>
      </c>
      <c r="C2757" s="194" t="s">
        <v>156</v>
      </c>
      <c r="D2757" s="194" t="s">
        <v>8</v>
      </c>
      <c r="E2757" s="194" t="s">
        <v>157</v>
      </c>
      <c r="F2757" s="194" t="s">
        <v>158</v>
      </c>
      <c r="G2757" s="194" t="s">
        <v>10</v>
      </c>
      <c r="H2757" s="194" t="s">
        <v>159</v>
      </c>
      <c r="I2757" s="194" t="s">
        <v>160</v>
      </c>
      <c r="J2757" s="194" t="s">
        <v>161</v>
      </c>
      <c r="K2757" s="195" t="s">
        <v>14</v>
      </c>
    </row>
    <row r="2758" spans="1:11">
      <c r="A2758" s="58">
        <f>+A2756+1</f>
        <v>690</v>
      </c>
      <c r="B2758" s="276" t="s">
        <v>3620</v>
      </c>
      <c r="C2758" s="6">
        <v>1</v>
      </c>
      <c r="D2758" s="123" t="s">
        <v>3677</v>
      </c>
      <c r="E2758" s="276" t="s">
        <v>2334</v>
      </c>
      <c r="F2758" s="58">
        <f t="shared" si="95"/>
        <v>5</v>
      </c>
      <c r="G2758" s="209">
        <v>32.270000000000003</v>
      </c>
      <c r="H2758" s="289">
        <v>32.270000000000003</v>
      </c>
      <c r="I2758" s="288">
        <f t="shared" ref="I2758:I2764" si="98">+G2758-H2758</f>
        <v>0</v>
      </c>
      <c r="J2758" s="270"/>
      <c r="K2758" s="265"/>
    </row>
    <row r="2759" spans="1:11">
      <c r="A2759" s="58">
        <f t="shared" si="96"/>
        <v>691</v>
      </c>
      <c r="B2759" s="276" t="s">
        <v>3583</v>
      </c>
      <c r="C2759" s="6">
        <v>1</v>
      </c>
      <c r="D2759" s="123" t="s">
        <v>3678</v>
      </c>
      <c r="E2759" s="276" t="s">
        <v>2258</v>
      </c>
      <c r="F2759" s="58">
        <f t="shared" si="95"/>
        <v>5</v>
      </c>
      <c r="G2759" s="209">
        <v>32.270000000000003</v>
      </c>
      <c r="H2759" s="289">
        <v>32.270000000000003</v>
      </c>
      <c r="I2759" s="288">
        <f t="shared" si="98"/>
        <v>0</v>
      </c>
      <c r="J2759" s="270"/>
      <c r="K2759" s="265"/>
    </row>
    <row r="2760" spans="1:11">
      <c r="A2760" s="58">
        <f t="shared" si="96"/>
        <v>692</v>
      </c>
      <c r="B2760" s="276" t="s">
        <v>3679</v>
      </c>
      <c r="C2760" s="6">
        <v>1</v>
      </c>
      <c r="D2760" s="123" t="s">
        <v>3680</v>
      </c>
      <c r="E2760" s="276" t="s">
        <v>2258</v>
      </c>
      <c r="F2760" s="58">
        <f t="shared" si="95"/>
        <v>5</v>
      </c>
      <c r="G2760" s="209">
        <v>384.72</v>
      </c>
      <c r="H2760" s="289">
        <v>384.72</v>
      </c>
      <c r="I2760" s="288">
        <f t="shared" si="98"/>
        <v>0</v>
      </c>
      <c r="J2760" s="270"/>
      <c r="K2760" s="265"/>
    </row>
    <row r="2761" spans="1:11">
      <c r="A2761" s="58">
        <f t="shared" si="96"/>
        <v>693</v>
      </c>
      <c r="B2761" s="276" t="s">
        <v>3681</v>
      </c>
      <c r="C2761" s="6">
        <v>1</v>
      </c>
      <c r="D2761" s="123" t="s">
        <v>3682</v>
      </c>
      <c r="E2761" s="276" t="s">
        <v>2258</v>
      </c>
      <c r="F2761" s="58">
        <f t="shared" si="95"/>
        <v>5</v>
      </c>
      <c r="G2761" s="209">
        <v>384.72</v>
      </c>
      <c r="H2761" s="289">
        <v>384.72</v>
      </c>
      <c r="I2761" s="288">
        <f t="shared" si="98"/>
        <v>0</v>
      </c>
      <c r="J2761" s="270"/>
      <c r="K2761" s="265"/>
    </row>
    <row r="2762" spans="1:11">
      <c r="A2762" s="58">
        <f t="shared" si="96"/>
        <v>694</v>
      </c>
      <c r="B2762" s="276" t="s">
        <v>3620</v>
      </c>
      <c r="C2762" s="6">
        <v>1</v>
      </c>
      <c r="D2762" s="123" t="s">
        <v>3683</v>
      </c>
      <c r="E2762" s="276" t="s">
        <v>2334</v>
      </c>
      <c r="F2762" s="58">
        <f t="shared" si="95"/>
        <v>5</v>
      </c>
      <c r="G2762" s="209">
        <v>32.270000000000003</v>
      </c>
      <c r="H2762" s="289">
        <v>32.270000000000003</v>
      </c>
      <c r="I2762" s="288">
        <f t="shared" si="98"/>
        <v>0</v>
      </c>
      <c r="J2762" s="270"/>
      <c r="K2762" s="265"/>
    </row>
    <row r="2763" spans="1:11">
      <c r="A2763" s="58">
        <f t="shared" si="96"/>
        <v>695</v>
      </c>
      <c r="B2763" s="276" t="s">
        <v>3583</v>
      </c>
      <c r="C2763" s="6">
        <v>1</v>
      </c>
      <c r="D2763" s="123" t="s">
        <v>3684</v>
      </c>
      <c r="E2763" s="276" t="s">
        <v>2258</v>
      </c>
      <c r="F2763" s="58">
        <f t="shared" si="95"/>
        <v>5</v>
      </c>
      <c r="G2763" s="209">
        <v>36.43</v>
      </c>
      <c r="H2763" s="289">
        <v>36.43</v>
      </c>
      <c r="I2763" s="288">
        <f t="shared" si="98"/>
        <v>0</v>
      </c>
      <c r="J2763" s="270"/>
      <c r="K2763" s="265"/>
    </row>
    <row r="2764" spans="1:11">
      <c r="A2764" s="58">
        <f t="shared" si="96"/>
        <v>696</v>
      </c>
      <c r="B2764" s="276" t="s">
        <v>3685</v>
      </c>
      <c r="C2764" s="6">
        <v>1</v>
      </c>
      <c r="D2764" s="123" t="s">
        <v>3686</v>
      </c>
      <c r="E2764" s="276" t="s">
        <v>2258</v>
      </c>
      <c r="F2764" s="58">
        <f t="shared" si="95"/>
        <v>5</v>
      </c>
      <c r="G2764" s="209">
        <v>377.06</v>
      </c>
      <c r="H2764" s="289">
        <v>377.06</v>
      </c>
      <c r="I2764" s="288">
        <f t="shared" si="98"/>
        <v>0</v>
      </c>
      <c r="J2764" s="270"/>
      <c r="K2764" s="265"/>
    </row>
    <row r="2765" spans="1:11">
      <c r="A2765" s="58">
        <f t="shared" si="96"/>
        <v>697</v>
      </c>
      <c r="B2765" s="276" t="s">
        <v>3687</v>
      </c>
      <c r="C2765" s="6">
        <v>1</v>
      </c>
      <c r="D2765" s="123" t="s">
        <v>3688</v>
      </c>
      <c r="E2765" s="276" t="s">
        <v>2258</v>
      </c>
      <c r="F2765" s="58">
        <f t="shared" si="95"/>
        <v>5</v>
      </c>
      <c r="G2765" s="209">
        <v>96.16</v>
      </c>
      <c r="H2765" s="293">
        <v>96.16</v>
      </c>
      <c r="I2765" s="288">
        <v>0</v>
      </c>
      <c r="J2765" s="270"/>
      <c r="K2765" s="265"/>
    </row>
    <row r="2766" spans="1:11">
      <c r="A2766" s="58">
        <f t="shared" si="96"/>
        <v>698</v>
      </c>
      <c r="B2766" s="276" t="s">
        <v>3620</v>
      </c>
      <c r="C2766" s="6">
        <v>1</v>
      </c>
      <c r="D2766" s="123" t="s">
        <v>3689</v>
      </c>
      <c r="E2766" s="276" t="s">
        <v>2334</v>
      </c>
      <c r="F2766" s="58">
        <f t="shared" si="95"/>
        <v>5</v>
      </c>
      <c r="G2766" s="209">
        <v>32.270000000000003</v>
      </c>
      <c r="H2766" s="289">
        <v>32.270000000000003</v>
      </c>
      <c r="I2766" s="288">
        <f t="shared" ref="I2766:I2787" si="99">+G2766-H2766</f>
        <v>0</v>
      </c>
      <c r="J2766" s="270"/>
      <c r="K2766" s="265"/>
    </row>
    <row r="2767" spans="1:11">
      <c r="A2767" s="58">
        <f t="shared" si="96"/>
        <v>699</v>
      </c>
      <c r="B2767" s="276" t="s">
        <v>3583</v>
      </c>
      <c r="C2767" s="6">
        <v>1</v>
      </c>
      <c r="D2767" s="123" t="s">
        <v>3690</v>
      </c>
      <c r="E2767" s="276" t="s">
        <v>2258</v>
      </c>
      <c r="F2767" s="58">
        <f t="shared" si="95"/>
        <v>5</v>
      </c>
      <c r="G2767" s="209">
        <v>36.43</v>
      </c>
      <c r="H2767" s="289">
        <v>36.43</v>
      </c>
      <c r="I2767" s="288">
        <f t="shared" si="99"/>
        <v>0</v>
      </c>
      <c r="J2767" s="270"/>
      <c r="K2767" s="265"/>
    </row>
    <row r="2768" spans="1:11">
      <c r="A2768" s="58">
        <f t="shared" si="96"/>
        <v>700</v>
      </c>
      <c r="B2768" s="276" t="s">
        <v>3598</v>
      </c>
      <c r="C2768" s="6">
        <v>1</v>
      </c>
      <c r="D2768" s="123" t="s">
        <v>3691</v>
      </c>
      <c r="E2768" s="276" t="s">
        <v>2258</v>
      </c>
      <c r="F2768" s="58">
        <f t="shared" si="95"/>
        <v>5</v>
      </c>
      <c r="G2768" s="209">
        <v>51.13</v>
      </c>
      <c r="H2768" s="289">
        <v>51.13</v>
      </c>
      <c r="I2768" s="288">
        <f t="shared" si="99"/>
        <v>0</v>
      </c>
      <c r="J2768" s="270"/>
      <c r="K2768" s="265"/>
    </row>
    <row r="2769" spans="1:11">
      <c r="A2769" s="58">
        <f t="shared" si="96"/>
        <v>701</v>
      </c>
      <c r="B2769" s="276" t="s">
        <v>3583</v>
      </c>
      <c r="C2769" s="6">
        <v>1</v>
      </c>
      <c r="D2769" s="123" t="s">
        <v>3692</v>
      </c>
      <c r="E2769" s="276" t="s">
        <v>2258</v>
      </c>
      <c r="F2769" s="58">
        <f t="shared" si="95"/>
        <v>5</v>
      </c>
      <c r="G2769" s="209">
        <v>36.43</v>
      </c>
      <c r="H2769" s="289">
        <v>36.43</v>
      </c>
      <c r="I2769" s="288">
        <f t="shared" si="99"/>
        <v>0</v>
      </c>
      <c r="J2769" s="270"/>
      <c r="K2769" s="265"/>
    </row>
    <row r="2770" spans="1:11">
      <c r="A2770" s="58">
        <f t="shared" si="96"/>
        <v>702</v>
      </c>
      <c r="B2770" s="276" t="s">
        <v>3693</v>
      </c>
      <c r="C2770" s="6">
        <v>1</v>
      </c>
      <c r="D2770" s="123" t="s">
        <v>3694</v>
      </c>
      <c r="E2770" s="276" t="s">
        <v>2258</v>
      </c>
      <c r="F2770" s="58">
        <f t="shared" si="95"/>
        <v>5</v>
      </c>
      <c r="G2770" s="209">
        <v>384.72</v>
      </c>
      <c r="H2770" s="289">
        <v>384.72</v>
      </c>
      <c r="I2770" s="288">
        <f t="shared" si="99"/>
        <v>0</v>
      </c>
      <c r="J2770" s="270"/>
      <c r="K2770" s="265"/>
    </row>
    <row r="2771" spans="1:11">
      <c r="A2771" s="58">
        <f t="shared" si="96"/>
        <v>703</v>
      </c>
      <c r="B2771" s="276" t="s">
        <v>3583</v>
      </c>
      <c r="C2771" s="6">
        <v>1</v>
      </c>
      <c r="D2771" s="123" t="s">
        <v>3695</v>
      </c>
      <c r="E2771" s="276" t="s">
        <v>2258</v>
      </c>
      <c r="F2771" s="58">
        <f t="shared" si="95"/>
        <v>5</v>
      </c>
      <c r="G2771" s="209">
        <v>36.43</v>
      </c>
      <c r="H2771" s="289">
        <v>36.43</v>
      </c>
      <c r="I2771" s="288">
        <f t="shared" si="99"/>
        <v>0</v>
      </c>
      <c r="J2771" s="270"/>
      <c r="K2771" s="265"/>
    </row>
    <row r="2772" spans="1:11">
      <c r="A2772" s="58">
        <f t="shared" si="96"/>
        <v>704</v>
      </c>
      <c r="B2772" s="276" t="s">
        <v>3620</v>
      </c>
      <c r="C2772" s="6">
        <v>1</v>
      </c>
      <c r="D2772" s="123" t="s">
        <v>3696</v>
      </c>
      <c r="E2772" s="276" t="s">
        <v>2334</v>
      </c>
      <c r="F2772" s="58">
        <f t="shared" si="95"/>
        <v>5</v>
      </c>
      <c r="G2772" s="209">
        <v>32.270000000000003</v>
      </c>
      <c r="H2772" s="289">
        <v>32.270000000000003</v>
      </c>
      <c r="I2772" s="288">
        <f t="shared" si="99"/>
        <v>0</v>
      </c>
      <c r="J2772" s="270"/>
      <c r="K2772" s="265"/>
    </row>
    <row r="2773" spans="1:11">
      <c r="A2773" s="58">
        <f t="shared" si="96"/>
        <v>705</v>
      </c>
      <c r="B2773" s="276" t="s">
        <v>3598</v>
      </c>
      <c r="C2773" s="6">
        <v>1</v>
      </c>
      <c r="D2773" s="123" t="s">
        <v>3697</v>
      </c>
      <c r="E2773" s="276" t="s">
        <v>2258</v>
      </c>
      <c r="F2773" s="58">
        <f t="shared" si="95"/>
        <v>5</v>
      </c>
      <c r="G2773" s="209">
        <v>51.13</v>
      </c>
      <c r="H2773" s="289">
        <v>51.13</v>
      </c>
      <c r="I2773" s="288">
        <f t="shared" si="99"/>
        <v>0</v>
      </c>
      <c r="J2773" s="270"/>
      <c r="K2773" s="265"/>
    </row>
    <row r="2774" spans="1:11">
      <c r="A2774" s="58">
        <f t="shared" si="96"/>
        <v>706</v>
      </c>
      <c r="B2774" s="276" t="s">
        <v>3550</v>
      </c>
      <c r="C2774" s="6">
        <v>1</v>
      </c>
      <c r="D2774" s="123" t="s">
        <v>3698</v>
      </c>
      <c r="E2774" s="276" t="s">
        <v>2258</v>
      </c>
      <c r="F2774" s="58">
        <f t="shared" si="95"/>
        <v>5</v>
      </c>
      <c r="G2774" s="209">
        <v>43.48</v>
      </c>
      <c r="H2774" s="289">
        <v>43.48</v>
      </c>
      <c r="I2774" s="288">
        <f t="shared" si="99"/>
        <v>0</v>
      </c>
      <c r="J2774" s="270"/>
      <c r="K2774" s="265"/>
    </row>
    <row r="2775" spans="1:11">
      <c r="A2775" s="58">
        <f t="shared" si="96"/>
        <v>707</v>
      </c>
      <c r="B2775" s="276" t="s">
        <v>3583</v>
      </c>
      <c r="C2775" s="6">
        <v>1</v>
      </c>
      <c r="D2775" s="123" t="s">
        <v>3699</v>
      </c>
      <c r="E2775" s="276" t="s">
        <v>2258</v>
      </c>
      <c r="F2775" s="58">
        <f t="shared" si="95"/>
        <v>5</v>
      </c>
      <c r="G2775" s="209">
        <v>36.43</v>
      </c>
      <c r="H2775" s="289">
        <v>36.43</v>
      </c>
      <c r="I2775" s="288">
        <f t="shared" si="99"/>
        <v>0</v>
      </c>
      <c r="J2775" s="270"/>
      <c r="K2775" s="265"/>
    </row>
    <row r="2776" spans="1:11">
      <c r="A2776" s="58">
        <f t="shared" si="96"/>
        <v>708</v>
      </c>
      <c r="B2776" s="276" t="s">
        <v>3583</v>
      </c>
      <c r="C2776" s="6">
        <v>1</v>
      </c>
      <c r="D2776" s="123" t="s">
        <v>3700</v>
      </c>
      <c r="E2776" s="276" t="s">
        <v>2258</v>
      </c>
      <c r="F2776" s="58">
        <f t="shared" si="95"/>
        <v>5</v>
      </c>
      <c r="G2776" s="209">
        <v>36.43</v>
      </c>
      <c r="H2776" s="289">
        <v>36.43</v>
      </c>
      <c r="I2776" s="288">
        <f t="shared" si="99"/>
        <v>0</v>
      </c>
      <c r="J2776" s="270"/>
      <c r="K2776" s="265"/>
    </row>
    <row r="2777" spans="1:11">
      <c r="A2777" s="58">
        <f t="shared" si="96"/>
        <v>709</v>
      </c>
      <c r="B2777" s="276" t="s">
        <v>3583</v>
      </c>
      <c r="C2777" s="6">
        <v>1</v>
      </c>
      <c r="D2777" s="123" t="s">
        <v>3701</v>
      </c>
      <c r="E2777" s="276" t="s">
        <v>2258</v>
      </c>
      <c r="F2777" s="58">
        <f t="shared" si="95"/>
        <v>5</v>
      </c>
      <c r="G2777" s="209">
        <v>36.43</v>
      </c>
      <c r="H2777" s="289">
        <v>36.43</v>
      </c>
      <c r="I2777" s="288">
        <f t="shared" si="99"/>
        <v>0</v>
      </c>
      <c r="J2777" s="270"/>
      <c r="K2777" s="265"/>
    </row>
    <row r="2778" spans="1:11">
      <c r="A2778" s="58">
        <f t="shared" si="96"/>
        <v>710</v>
      </c>
      <c r="B2778" s="276" t="s">
        <v>3702</v>
      </c>
      <c r="C2778" s="6">
        <v>1</v>
      </c>
      <c r="D2778" s="123" t="s">
        <v>3703</v>
      </c>
      <c r="E2778" s="276" t="s">
        <v>2258</v>
      </c>
      <c r="F2778" s="58">
        <f t="shared" si="95"/>
        <v>5</v>
      </c>
      <c r="G2778" s="209">
        <v>282.8</v>
      </c>
      <c r="H2778" s="289">
        <v>282.8</v>
      </c>
      <c r="I2778" s="288">
        <f t="shared" si="99"/>
        <v>0</v>
      </c>
      <c r="J2778" s="270"/>
      <c r="K2778" s="265"/>
    </row>
    <row r="2779" spans="1:11">
      <c r="A2779" s="58">
        <f t="shared" si="96"/>
        <v>711</v>
      </c>
      <c r="B2779" s="276" t="s">
        <v>3605</v>
      </c>
      <c r="C2779" s="6">
        <v>1</v>
      </c>
      <c r="D2779" s="123" t="s">
        <v>3704</v>
      </c>
      <c r="E2779" s="276" t="s">
        <v>2258</v>
      </c>
      <c r="F2779" s="58">
        <f t="shared" si="95"/>
        <v>5</v>
      </c>
      <c r="G2779" s="209">
        <v>295.66000000000003</v>
      </c>
      <c r="H2779" s="289">
        <v>295.66000000000003</v>
      </c>
      <c r="I2779" s="288">
        <f t="shared" si="99"/>
        <v>0</v>
      </c>
      <c r="J2779" s="270"/>
      <c r="K2779" s="265"/>
    </row>
    <row r="2780" spans="1:11">
      <c r="A2780" s="58">
        <f t="shared" si="96"/>
        <v>712</v>
      </c>
      <c r="B2780" s="276" t="s">
        <v>3583</v>
      </c>
      <c r="C2780" s="6">
        <v>1</v>
      </c>
      <c r="D2780" s="123" t="s">
        <v>3705</v>
      </c>
      <c r="E2780" s="276" t="s">
        <v>2258</v>
      </c>
      <c r="F2780" s="58">
        <f t="shared" si="95"/>
        <v>5</v>
      </c>
      <c r="G2780" s="209">
        <v>36.43</v>
      </c>
      <c r="H2780" s="289">
        <v>36.43</v>
      </c>
      <c r="I2780" s="288">
        <f t="shared" si="99"/>
        <v>0</v>
      </c>
      <c r="J2780" s="270"/>
      <c r="K2780" s="265"/>
    </row>
    <row r="2781" spans="1:11">
      <c r="A2781" s="58">
        <f t="shared" si="96"/>
        <v>713</v>
      </c>
      <c r="B2781" s="276" t="s">
        <v>3620</v>
      </c>
      <c r="C2781" s="6">
        <v>1</v>
      </c>
      <c r="D2781" s="123" t="s">
        <v>3706</v>
      </c>
      <c r="E2781" s="276" t="s">
        <v>2334</v>
      </c>
      <c r="F2781" s="58">
        <f t="shared" si="95"/>
        <v>5</v>
      </c>
      <c r="G2781" s="209">
        <v>32.270000000000003</v>
      </c>
      <c r="H2781" s="289">
        <v>32.270000000000003</v>
      </c>
      <c r="I2781" s="288">
        <f t="shared" si="99"/>
        <v>0</v>
      </c>
      <c r="J2781" s="270"/>
      <c r="K2781" s="265"/>
    </row>
    <row r="2782" spans="1:11">
      <c r="A2782" s="58">
        <f t="shared" si="96"/>
        <v>714</v>
      </c>
      <c r="B2782" s="276" t="s">
        <v>3550</v>
      </c>
      <c r="C2782" s="6">
        <v>1</v>
      </c>
      <c r="D2782" s="123" t="s">
        <v>3707</v>
      </c>
      <c r="E2782" s="276" t="s">
        <v>2258</v>
      </c>
      <c r="F2782" s="58">
        <f t="shared" ref="F2782:F2843" si="100">100/20</f>
        <v>5</v>
      </c>
      <c r="G2782" s="209">
        <v>43.48</v>
      </c>
      <c r="H2782" s="289">
        <v>43.48</v>
      </c>
      <c r="I2782" s="288">
        <f t="shared" si="99"/>
        <v>0</v>
      </c>
      <c r="J2782" s="270"/>
      <c r="K2782" s="265"/>
    </row>
    <row r="2783" spans="1:11">
      <c r="A2783" s="58">
        <f t="shared" si="96"/>
        <v>715</v>
      </c>
      <c r="B2783" s="276" t="s">
        <v>3583</v>
      </c>
      <c r="C2783" s="6">
        <v>1</v>
      </c>
      <c r="D2783" s="123" t="s">
        <v>3708</v>
      </c>
      <c r="E2783" s="276" t="s">
        <v>2258</v>
      </c>
      <c r="F2783" s="58">
        <f t="shared" si="100"/>
        <v>5</v>
      </c>
      <c r="G2783" s="209">
        <v>36.43</v>
      </c>
      <c r="H2783" s="289">
        <v>36.43</v>
      </c>
      <c r="I2783" s="288">
        <f t="shared" si="99"/>
        <v>0</v>
      </c>
      <c r="J2783" s="270"/>
      <c r="K2783" s="265"/>
    </row>
    <row r="2784" spans="1:11">
      <c r="A2784" s="58">
        <f t="shared" si="96"/>
        <v>716</v>
      </c>
      <c r="B2784" s="276" t="s">
        <v>3583</v>
      </c>
      <c r="C2784" s="6">
        <v>1</v>
      </c>
      <c r="D2784" s="123" t="s">
        <v>3709</v>
      </c>
      <c r="E2784" s="276" t="s">
        <v>2258</v>
      </c>
      <c r="F2784" s="58">
        <f t="shared" si="100"/>
        <v>5</v>
      </c>
      <c r="G2784" s="209">
        <v>36.43</v>
      </c>
      <c r="H2784" s="289">
        <v>36.43</v>
      </c>
      <c r="I2784" s="288">
        <f t="shared" si="99"/>
        <v>0</v>
      </c>
      <c r="J2784" s="270"/>
      <c r="K2784" s="265"/>
    </row>
    <row r="2785" spans="1:11">
      <c r="A2785" s="58">
        <f t="shared" si="96"/>
        <v>717</v>
      </c>
      <c r="B2785" s="276" t="s">
        <v>3583</v>
      </c>
      <c r="C2785" s="6">
        <v>1</v>
      </c>
      <c r="D2785" s="123" t="s">
        <v>3710</v>
      </c>
      <c r="E2785" s="276" t="s">
        <v>2258</v>
      </c>
      <c r="F2785" s="58">
        <f t="shared" si="100"/>
        <v>5</v>
      </c>
      <c r="G2785" s="209">
        <v>36.43</v>
      </c>
      <c r="H2785" s="289">
        <v>36.43</v>
      </c>
      <c r="I2785" s="288">
        <f t="shared" si="99"/>
        <v>0</v>
      </c>
      <c r="J2785" s="270"/>
      <c r="K2785" s="265"/>
    </row>
    <row r="2786" spans="1:11">
      <c r="A2786" s="58">
        <f t="shared" ref="A2786:A2843" si="101">+A2785+1</f>
        <v>718</v>
      </c>
      <c r="B2786" s="276" t="s">
        <v>3654</v>
      </c>
      <c r="C2786" s="6">
        <v>1</v>
      </c>
      <c r="D2786" s="123" t="s">
        <v>3711</v>
      </c>
      <c r="E2786" s="276" t="s">
        <v>2258</v>
      </c>
      <c r="F2786" s="58">
        <f t="shared" si="100"/>
        <v>5</v>
      </c>
      <c r="G2786" s="209">
        <v>282.79000000000002</v>
      </c>
      <c r="H2786" s="289">
        <v>282.79000000000002</v>
      </c>
      <c r="I2786" s="288">
        <f t="shared" si="99"/>
        <v>0</v>
      </c>
      <c r="J2786" s="270"/>
      <c r="K2786" s="265"/>
    </row>
    <row r="2787" spans="1:11">
      <c r="A2787" s="58">
        <f t="shared" si="101"/>
        <v>719</v>
      </c>
      <c r="B2787" s="276" t="s">
        <v>3702</v>
      </c>
      <c r="C2787" s="6">
        <v>1</v>
      </c>
      <c r="D2787" s="123" t="s">
        <v>3712</v>
      </c>
      <c r="E2787" s="276" t="s">
        <v>2258</v>
      </c>
      <c r="F2787" s="58">
        <f t="shared" si="100"/>
        <v>5</v>
      </c>
      <c r="G2787" s="209">
        <v>282.8</v>
      </c>
      <c r="H2787" s="289">
        <v>282.8</v>
      </c>
      <c r="I2787" s="288">
        <f t="shared" si="99"/>
        <v>0</v>
      </c>
      <c r="J2787" s="270"/>
      <c r="K2787" s="265"/>
    </row>
    <row r="2788" spans="1:11" s="1" customFormat="1" ht="96">
      <c r="A2788" s="423" t="s">
        <v>5</v>
      </c>
      <c r="B2788" s="194" t="s">
        <v>155</v>
      </c>
      <c r="C2788" s="194" t="s">
        <v>156</v>
      </c>
      <c r="D2788" s="194" t="s">
        <v>8</v>
      </c>
      <c r="E2788" s="194" t="s">
        <v>157</v>
      </c>
      <c r="F2788" s="194" t="s">
        <v>158</v>
      </c>
      <c r="G2788" s="194" t="s">
        <v>10</v>
      </c>
      <c r="H2788" s="194" t="s">
        <v>159</v>
      </c>
      <c r="I2788" s="194" t="s">
        <v>160</v>
      </c>
      <c r="J2788" s="194" t="s">
        <v>161</v>
      </c>
      <c r="K2788" s="195" t="s">
        <v>14</v>
      </c>
    </row>
    <row r="2789" spans="1:11">
      <c r="A2789" s="58">
        <f>+A2787+1</f>
        <v>720</v>
      </c>
      <c r="B2789" s="276" t="s">
        <v>3620</v>
      </c>
      <c r="C2789" s="6">
        <v>1</v>
      </c>
      <c r="D2789" s="123" t="s">
        <v>3713</v>
      </c>
      <c r="E2789" s="276" t="s">
        <v>2334</v>
      </c>
      <c r="F2789" s="58">
        <f t="shared" si="100"/>
        <v>5</v>
      </c>
      <c r="G2789" s="209">
        <v>32.270000000000003</v>
      </c>
      <c r="H2789" s="289">
        <v>32.270000000000003</v>
      </c>
      <c r="I2789" s="288">
        <f t="shared" ref="I2789:I2818" si="102">+G2789-H2789</f>
        <v>0</v>
      </c>
      <c r="J2789" s="270"/>
      <c r="K2789" s="265"/>
    </row>
    <row r="2790" spans="1:11">
      <c r="A2790" s="58">
        <f t="shared" si="101"/>
        <v>721</v>
      </c>
      <c r="B2790" s="276" t="s">
        <v>3598</v>
      </c>
      <c r="C2790" s="6">
        <v>1</v>
      </c>
      <c r="D2790" s="123" t="s">
        <v>3714</v>
      </c>
      <c r="E2790" s="276" t="s">
        <v>2258</v>
      </c>
      <c r="F2790" s="58">
        <f t="shared" si="100"/>
        <v>5</v>
      </c>
      <c r="G2790" s="209">
        <v>51.13</v>
      </c>
      <c r="H2790" s="289">
        <v>51.13</v>
      </c>
      <c r="I2790" s="288">
        <f t="shared" si="102"/>
        <v>0</v>
      </c>
      <c r="J2790" s="270"/>
      <c r="K2790" s="107"/>
    </row>
    <row r="2791" spans="1:11">
      <c r="A2791" s="58">
        <f t="shared" si="101"/>
        <v>722</v>
      </c>
      <c r="B2791" s="276" t="s">
        <v>3550</v>
      </c>
      <c r="C2791" s="6">
        <v>1</v>
      </c>
      <c r="D2791" s="123" t="s">
        <v>3715</v>
      </c>
      <c r="E2791" s="276" t="s">
        <v>2258</v>
      </c>
      <c r="F2791" s="58">
        <f t="shared" si="100"/>
        <v>5</v>
      </c>
      <c r="G2791" s="209">
        <v>43.48</v>
      </c>
      <c r="H2791" s="289">
        <v>43.48</v>
      </c>
      <c r="I2791" s="288">
        <f t="shared" si="102"/>
        <v>0</v>
      </c>
      <c r="J2791" s="270"/>
      <c r="K2791" s="265"/>
    </row>
    <row r="2792" spans="1:11">
      <c r="A2792" s="58">
        <f t="shared" si="101"/>
        <v>723</v>
      </c>
      <c r="B2792" s="276" t="s">
        <v>3605</v>
      </c>
      <c r="C2792" s="6">
        <v>1</v>
      </c>
      <c r="D2792" s="123" t="s">
        <v>3716</v>
      </c>
      <c r="E2792" s="276" t="s">
        <v>2279</v>
      </c>
      <c r="F2792" s="58">
        <f t="shared" si="100"/>
        <v>5</v>
      </c>
      <c r="G2792" s="209">
        <v>295.66000000000003</v>
      </c>
      <c r="H2792" s="289">
        <v>295.66000000000003</v>
      </c>
      <c r="I2792" s="288">
        <f t="shared" si="102"/>
        <v>0</v>
      </c>
      <c r="J2792" s="270"/>
      <c r="K2792" s="265"/>
    </row>
    <row r="2793" spans="1:11">
      <c r="A2793" s="58">
        <f t="shared" si="101"/>
        <v>724</v>
      </c>
      <c r="B2793" s="276" t="s">
        <v>3620</v>
      </c>
      <c r="C2793" s="6">
        <v>1</v>
      </c>
      <c r="D2793" s="123" t="s">
        <v>3717</v>
      </c>
      <c r="E2793" s="276" t="s">
        <v>2334</v>
      </c>
      <c r="F2793" s="58">
        <f t="shared" si="100"/>
        <v>5</v>
      </c>
      <c r="G2793" s="209">
        <v>32.270000000000003</v>
      </c>
      <c r="H2793" s="289">
        <v>32.270000000000003</v>
      </c>
      <c r="I2793" s="288">
        <f t="shared" si="102"/>
        <v>0</v>
      </c>
      <c r="J2793" s="270"/>
      <c r="K2793" s="265"/>
    </row>
    <row r="2794" spans="1:11">
      <c r="A2794" s="58">
        <f t="shared" si="101"/>
        <v>725</v>
      </c>
      <c r="B2794" s="276" t="s">
        <v>3583</v>
      </c>
      <c r="C2794" s="6">
        <v>1</v>
      </c>
      <c r="D2794" s="123" t="s">
        <v>3718</v>
      </c>
      <c r="E2794" s="276" t="s">
        <v>2258</v>
      </c>
      <c r="F2794" s="58">
        <f t="shared" si="100"/>
        <v>5</v>
      </c>
      <c r="G2794" s="209">
        <v>36.43</v>
      </c>
      <c r="H2794" s="289">
        <v>36.43</v>
      </c>
      <c r="I2794" s="288">
        <f t="shared" si="102"/>
        <v>0</v>
      </c>
      <c r="J2794" s="270"/>
      <c r="K2794" s="265"/>
    </row>
    <row r="2795" spans="1:11">
      <c r="A2795" s="58">
        <f t="shared" si="101"/>
        <v>726</v>
      </c>
      <c r="B2795" s="276" t="s">
        <v>3620</v>
      </c>
      <c r="C2795" s="6">
        <v>1</v>
      </c>
      <c r="D2795" s="123" t="s">
        <v>3719</v>
      </c>
      <c r="E2795" s="276" t="s">
        <v>2334</v>
      </c>
      <c r="F2795" s="58">
        <f t="shared" si="100"/>
        <v>5</v>
      </c>
      <c r="G2795" s="209">
        <v>32.270000000000003</v>
      </c>
      <c r="H2795" s="289">
        <v>32.270000000000003</v>
      </c>
      <c r="I2795" s="288">
        <f t="shared" si="102"/>
        <v>0</v>
      </c>
      <c r="J2795" s="270"/>
      <c r="K2795" s="265"/>
    </row>
    <row r="2796" spans="1:11">
      <c r="A2796" s="58">
        <f t="shared" si="101"/>
        <v>727</v>
      </c>
      <c r="B2796" s="276" t="s">
        <v>3654</v>
      </c>
      <c r="C2796" s="6">
        <v>1</v>
      </c>
      <c r="D2796" s="123" t="s">
        <v>3720</v>
      </c>
      <c r="E2796" s="276" t="s">
        <v>2279</v>
      </c>
      <c r="F2796" s="58">
        <f t="shared" si="100"/>
        <v>5</v>
      </c>
      <c r="G2796" s="209">
        <v>282.79000000000002</v>
      </c>
      <c r="H2796" s="293">
        <v>282.79000000000002</v>
      </c>
      <c r="I2796" s="288">
        <f t="shared" si="102"/>
        <v>0</v>
      </c>
      <c r="J2796" s="270"/>
      <c r="K2796" s="265"/>
    </row>
    <row r="2797" spans="1:11">
      <c r="A2797" s="58">
        <f t="shared" si="101"/>
        <v>728</v>
      </c>
      <c r="B2797" s="276" t="s">
        <v>3721</v>
      </c>
      <c r="C2797" s="6">
        <v>1</v>
      </c>
      <c r="D2797" s="123" t="s">
        <v>3722</v>
      </c>
      <c r="E2797" s="276" t="s">
        <v>2258</v>
      </c>
      <c r="F2797" s="58">
        <f t="shared" si="100"/>
        <v>5</v>
      </c>
      <c r="G2797" s="209">
        <v>269.32</v>
      </c>
      <c r="H2797" s="289">
        <v>269.32</v>
      </c>
      <c r="I2797" s="288">
        <f t="shared" si="102"/>
        <v>0</v>
      </c>
      <c r="J2797" s="270"/>
      <c r="K2797" s="265"/>
    </row>
    <row r="2798" spans="1:11">
      <c r="A2798" s="58">
        <f t="shared" si="101"/>
        <v>729</v>
      </c>
      <c r="B2798" s="276" t="s">
        <v>3723</v>
      </c>
      <c r="C2798" s="6">
        <v>1</v>
      </c>
      <c r="D2798" s="123" t="s">
        <v>3724</v>
      </c>
      <c r="E2798" s="276" t="s">
        <v>2258</v>
      </c>
      <c r="F2798" s="58">
        <f t="shared" si="100"/>
        <v>5</v>
      </c>
      <c r="G2798" s="209">
        <v>384.72</v>
      </c>
      <c r="H2798" s="289">
        <v>384.72</v>
      </c>
      <c r="I2798" s="288">
        <f t="shared" si="102"/>
        <v>0</v>
      </c>
      <c r="J2798" s="270"/>
      <c r="K2798" s="265"/>
    </row>
    <row r="2799" spans="1:11">
      <c r="A2799" s="58">
        <f t="shared" si="101"/>
        <v>730</v>
      </c>
      <c r="B2799" s="276" t="s">
        <v>3725</v>
      </c>
      <c r="C2799" s="6">
        <v>1</v>
      </c>
      <c r="D2799" s="123" t="s">
        <v>3726</v>
      </c>
      <c r="E2799" s="276" t="s">
        <v>2258</v>
      </c>
      <c r="F2799" s="58">
        <f t="shared" si="100"/>
        <v>5</v>
      </c>
      <c r="G2799" s="209">
        <v>45.4</v>
      </c>
      <c r="H2799" s="289">
        <v>45.4</v>
      </c>
      <c r="I2799" s="288">
        <f t="shared" si="102"/>
        <v>0</v>
      </c>
      <c r="J2799" s="270"/>
      <c r="K2799" s="265"/>
    </row>
    <row r="2800" spans="1:11">
      <c r="A2800" s="58">
        <f t="shared" si="101"/>
        <v>731</v>
      </c>
      <c r="B2800" s="276" t="s">
        <v>3620</v>
      </c>
      <c r="C2800" s="6">
        <v>1</v>
      </c>
      <c r="D2800" s="123" t="s">
        <v>3727</v>
      </c>
      <c r="E2800" s="276" t="s">
        <v>2334</v>
      </c>
      <c r="F2800" s="58">
        <f t="shared" si="100"/>
        <v>5</v>
      </c>
      <c r="G2800" s="209">
        <v>32.270000000000003</v>
      </c>
      <c r="H2800" s="289">
        <v>32.270000000000003</v>
      </c>
      <c r="I2800" s="288">
        <f t="shared" si="102"/>
        <v>0</v>
      </c>
      <c r="J2800" s="270"/>
      <c r="K2800" s="265"/>
    </row>
    <row r="2801" spans="1:11">
      <c r="A2801" s="58">
        <f t="shared" si="101"/>
        <v>732</v>
      </c>
      <c r="B2801" s="276" t="s">
        <v>3598</v>
      </c>
      <c r="C2801" s="6">
        <v>1</v>
      </c>
      <c r="D2801" s="123" t="s">
        <v>3728</v>
      </c>
      <c r="E2801" s="276" t="s">
        <v>2279</v>
      </c>
      <c r="F2801" s="58">
        <f t="shared" si="100"/>
        <v>5</v>
      </c>
      <c r="G2801" s="209">
        <v>51.13</v>
      </c>
      <c r="H2801" s="289">
        <v>51.13</v>
      </c>
      <c r="I2801" s="288">
        <f t="shared" si="102"/>
        <v>0</v>
      </c>
      <c r="J2801" s="270"/>
      <c r="K2801" s="265"/>
    </row>
    <row r="2802" spans="1:11">
      <c r="A2802" s="58">
        <f t="shared" si="101"/>
        <v>733</v>
      </c>
      <c r="B2802" s="276" t="s">
        <v>3550</v>
      </c>
      <c r="C2802" s="6">
        <v>1</v>
      </c>
      <c r="D2802" s="123" t="s">
        <v>3729</v>
      </c>
      <c r="E2802" s="276" t="s">
        <v>2279</v>
      </c>
      <c r="F2802" s="58">
        <f t="shared" si="100"/>
        <v>5</v>
      </c>
      <c r="G2802" s="209">
        <v>43.48</v>
      </c>
      <c r="H2802" s="289">
        <v>43.48</v>
      </c>
      <c r="I2802" s="288">
        <f t="shared" si="102"/>
        <v>0</v>
      </c>
      <c r="J2802" s="270"/>
      <c r="K2802" s="265"/>
    </row>
    <row r="2803" spans="1:11">
      <c r="A2803" s="58">
        <f t="shared" si="101"/>
        <v>734</v>
      </c>
      <c r="B2803" s="276" t="s">
        <v>3605</v>
      </c>
      <c r="C2803" s="6">
        <v>1</v>
      </c>
      <c r="D2803" s="123" t="s">
        <v>3730</v>
      </c>
      <c r="E2803" s="276" t="s">
        <v>2279</v>
      </c>
      <c r="F2803" s="58">
        <f t="shared" si="100"/>
        <v>5</v>
      </c>
      <c r="G2803" s="209">
        <v>295.66000000000003</v>
      </c>
      <c r="H2803" s="289">
        <v>295.66000000000003</v>
      </c>
      <c r="I2803" s="288">
        <f t="shared" si="102"/>
        <v>0</v>
      </c>
      <c r="J2803" s="270"/>
      <c r="K2803" s="265"/>
    </row>
    <row r="2804" spans="1:11">
      <c r="A2804" s="58">
        <f t="shared" si="101"/>
        <v>735</v>
      </c>
      <c r="B2804" s="276" t="s">
        <v>3583</v>
      </c>
      <c r="C2804" s="6">
        <v>1</v>
      </c>
      <c r="D2804" s="123" t="s">
        <v>3731</v>
      </c>
      <c r="E2804" s="276" t="s">
        <v>2279</v>
      </c>
      <c r="F2804" s="58">
        <f t="shared" si="100"/>
        <v>5</v>
      </c>
      <c r="G2804" s="209">
        <v>36.43</v>
      </c>
      <c r="H2804" s="289">
        <f>+G2804+0</f>
        <v>36.43</v>
      </c>
      <c r="I2804" s="288">
        <f t="shared" si="102"/>
        <v>0</v>
      </c>
      <c r="J2804" s="270"/>
      <c r="K2804" s="265"/>
    </row>
    <row r="2805" spans="1:11">
      <c r="A2805" s="58">
        <f t="shared" si="101"/>
        <v>736</v>
      </c>
      <c r="B2805" s="276" t="s">
        <v>3732</v>
      </c>
      <c r="C2805" s="6">
        <v>1</v>
      </c>
      <c r="D2805" s="58" t="s">
        <v>3733</v>
      </c>
      <c r="E2805" s="276" t="s">
        <v>2258</v>
      </c>
      <c r="F2805" s="58">
        <f t="shared" si="100"/>
        <v>5</v>
      </c>
      <c r="G2805" s="209">
        <v>434</v>
      </c>
      <c r="H2805" s="289">
        <v>434</v>
      </c>
      <c r="I2805" s="288">
        <f t="shared" si="102"/>
        <v>0</v>
      </c>
      <c r="J2805" s="270"/>
      <c r="K2805" s="265"/>
    </row>
    <row r="2806" spans="1:11">
      <c r="A2806" s="58">
        <f t="shared" si="101"/>
        <v>737</v>
      </c>
      <c r="B2806" s="276" t="s">
        <v>3734</v>
      </c>
      <c r="C2806" s="6">
        <v>1</v>
      </c>
      <c r="D2806" s="58" t="s">
        <v>3735</v>
      </c>
      <c r="E2806" s="276" t="s">
        <v>2258</v>
      </c>
      <c r="F2806" s="58">
        <f t="shared" si="100"/>
        <v>5</v>
      </c>
      <c r="G2806" s="209">
        <v>172.57</v>
      </c>
      <c r="H2806" s="289">
        <v>172.57</v>
      </c>
      <c r="I2806" s="288">
        <f t="shared" si="102"/>
        <v>0</v>
      </c>
      <c r="J2806" s="270"/>
      <c r="K2806" s="265"/>
    </row>
    <row r="2807" spans="1:11">
      <c r="A2807" s="58">
        <f t="shared" si="101"/>
        <v>738</v>
      </c>
      <c r="B2807" s="276" t="s">
        <v>3654</v>
      </c>
      <c r="C2807" s="6">
        <v>1</v>
      </c>
      <c r="D2807" s="123" t="s">
        <v>3736</v>
      </c>
      <c r="E2807" s="276" t="s">
        <v>2258</v>
      </c>
      <c r="F2807" s="58">
        <f t="shared" si="100"/>
        <v>5</v>
      </c>
      <c r="G2807" s="209">
        <v>282.79000000000002</v>
      </c>
      <c r="H2807" s="289">
        <v>282.79000000000002</v>
      </c>
      <c r="I2807" s="288">
        <f t="shared" si="102"/>
        <v>0</v>
      </c>
      <c r="J2807" s="269"/>
      <c r="K2807" s="107"/>
    </row>
    <row r="2808" spans="1:11">
      <c r="A2808" s="58">
        <f t="shared" si="101"/>
        <v>739</v>
      </c>
      <c r="B2808" s="276" t="s">
        <v>3620</v>
      </c>
      <c r="C2808" s="6">
        <v>1</v>
      </c>
      <c r="D2808" s="123" t="s">
        <v>3737</v>
      </c>
      <c r="E2808" s="276" t="s">
        <v>2334</v>
      </c>
      <c r="F2808" s="58">
        <f t="shared" si="100"/>
        <v>5</v>
      </c>
      <c r="G2808" s="209">
        <v>32.270000000000003</v>
      </c>
      <c r="H2808" s="289">
        <v>32.270000000000003</v>
      </c>
      <c r="I2808" s="288">
        <f t="shared" si="102"/>
        <v>0</v>
      </c>
      <c r="J2808" s="270"/>
      <c r="K2808" s="265"/>
    </row>
    <row r="2809" spans="1:11">
      <c r="A2809" s="58">
        <f t="shared" si="101"/>
        <v>740</v>
      </c>
      <c r="B2809" s="276" t="s">
        <v>3598</v>
      </c>
      <c r="C2809" s="6">
        <v>1</v>
      </c>
      <c r="D2809" s="123" t="s">
        <v>3738</v>
      </c>
      <c r="E2809" s="276" t="s">
        <v>2258</v>
      </c>
      <c r="F2809" s="58">
        <f t="shared" si="100"/>
        <v>5</v>
      </c>
      <c r="G2809" s="209">
        <v>51.13</v>
      </c>
      <c r="H2809" s="289">
        <v>51.13</v>
      </c>
      <c r="I2809" s="288">
        <f t="shared" si="102"/>
        <v>0</v>
      </c>
      <c r="J2809" s="270"/>
      <c r="K2809" s="265"/>
    </row>
    <row r="2810" spans="1:11">
      <c r="A2810" s="58">
        <f t="shared" si="101"/>
        <v>741</v>
      </c>
      <c r="B2810" s="276" t="s">
        <v>3550</v>
      </c>
      <c r="C2810" s="6">
        <v>1</v>
      </c>
      <c r="D2810" s="123" t="s">
        <v>3739</v>
      </c>
      <c r="E2810" s="276" t="s">
        <v>2258</v>
      </c>
      <c r="F2810" s="58">
        <f t="shared" si="100"/>
        <v>5</v>
      </c>
      <c r="G2810" s="209">
        <v>43.48</v>
      </c>
      <c r="H2810" s="289">
        <v>43.48</v>
      </c>
      <c r="I2810" s="288">
        <f t="shared" si="102"/>
        <v>0</v>
      </c>
      <c r="J2810" s="270"/>
      <c r="K2810" s="265"/>
    </row>
    <row r="2811" spans="1:11">
      <c r="A2811" s="58">
        <f t="shared" si="101"/>
        <v>742</v>
      </c>
      <c r="B2811" s="276" t="s">
        <v>3598</v>
      </c>
      <c r="C2811" s="6">
        <v>1</v>
      </c>
      <c r="D2811" s="123" t="s">
        <v>3740</v>
      </c>
      <c r="E2811" s="276" t="s">
        <v>2258</v>
      </c>
      <c r="F2811" s="58">
        <f t="shared" si="100"/>
        <v>5</v>
      </c>
      <c r="G2811" s="209">
        <v>51.13</v>
      </c>
      <c r="H2811" s="289">
        <v>51.13</v>
      </c>
      <c r="I2811" s="288">
        <f t="shared" si="102"/>
        <v>0</v>
      </c>
      <c r="J2811" s="270"/>
      <c r="K2811" s="265"/>
    </row>
    <row r="2812" spans="1:11">
      <c r="A2812" s="58">
        <f t="shared" si="101"/>
        <v>743</v>
      </c>
      <c r="B2812" s="276" t="s">
        <v>3620</v>
      </c>
      <c r="C2812" s="6">
        <v>1</v>
      </c>
      <c r="D2812" s="123" t="s">
        <v>3741</v>
      </c>
      <c r="E2812" s="276" t="s">
        <v>2334</v>
      </c>
      <c r="F2812" s="58">
        <f t="shared" si="100"/>
        <v>5</v>
      </c>
      <c r="G2812" s="209">
        <v>32.270000000000003</v>
      </c>
      <c r="H2812" s="289">
        <v>32.270000000000003</v>
      </c>
      <c r="I2812" s="288">
        <f t="shared" si="102"/>
        <v>0</v>
      </c>
      <c r="J2812" s="270"/>
      <c r="K2812" s="265"/>
    </row>
    <row r="2813" spans="1:11">
      <c r="A2813" s="58">
        <f t="shared" si="101"/>
        <v>744</v>
      </c>
      <c r="B2813" s="276" t="s">
        <v>3734</v>
      </c>
      <c r="C2813" s="6">
        <v>1</v>
      </c>
      <c r="D2813" s="58" t="s">
        <v>3742</v>
      </c>
      <c r="E2813" s="276" t="s">
        <v>2258</v>
      </c>
      <c r="F2813" s="58">
        <f t="shared" si="100"/>
        <v>5</v>
      </c>
      <c r="G2813" s="209">
        <v>172.57</v>
      </c>
      <c r="H2813" s="289">
        <v>172.57</v>
      </c>
      <c r="I2813" s="288">
        <f t="shared" si="102"/>
        <v>0</v>
      </c>
      <c r="J2813" s="270"/>
      <c r="K2813" s="265"/>
    </row>
    <row r="2814" spans="1:11">
      <c r="A2814" s="58">
        <f t="shared" si="101"/>
        <v>745</v>
      </c>
      <c r="B2814" s="276" t="s">
        <v>3743</v>
      </c>
      <c r="C2814" s="6">
        <v>1</v>
      </c>
      <c r="D2814" s="123" t="s">
        <v>3744</v>
      </c>
      <c r="E2814" s="276" t="s">
        <v>2258</v>
      </c>
      <c r="F2814" s="58">
        <f t="shared" si="100"/>
        <v>5</v>
      </c>
      <c r="G2814" s="209">
        <v>317.44</v>
      </c>
      <c r="H2814" s="289">
        <v>317.44</v>
      </c>
      <c r="I2814" s="288">
        <f t="shared" si="102"/>
        <v>0</v>
      </c>
      <c r="J2814" s="270"/>
      <c r="K2814" s="265"/>
    </row>
    <row r="2815" spans="1:11" ht="24">
      <c r="A2815" s="58">
        <f t="shared" si="101"/>
        <v>746</v>
      </c>
      <c r="B2815" s="276" t="s">
        <v>3745</v>
      </c>
      <c r="C2815" s="6">
        <v>2</v>
      </c>
      <c r="D2815" s="123" t="s">
        <v>3746</v>
      </c>
      <c r="E2815" s="296" t="s">
        <v>3747</v>
      </c>
      <c r="F2815" s="58">
        <f t="shared" si="100"/>
        <v>5</v>
      </c>
      <c r="G2815" s="209">
        <v>102.56</v>
      </c>
      <c r="H2815" s="289">
        <v>102.56</v>
      </c>
      <c r="I2815" s="288">
        <f t="shared" si="102"/>
        <v>0</v>
      </c>
      <c r="J2815" s="270"/>
      <c r="K2815" s="265"/>
    </row>
    <row r="2816" spans="1:11">
      <c r="A2816" s="58">
        <f t="shared" si="101"/>
        <v>747</v>
      </c>
      <c r="B2816" s="276" t="s">
        <v>3598</v>
      </c>
      <c r="C2816" s="6">
        <v>1</v>
      </c>
      <c r="D2816" s="123" t="s">
        <v>3748</v>
      </c>
      <c r="E2816" s="276" t="s">
        <v>2258</v>
      </c>
      <c r="F2816" s="58">
        <f t="shared" si="100"/>
        <v>5</v>
      </c>
      <c r="G2816" s="209">
        <v>51.13</v>
      </c>
      <c r="H2816" s="289">
        <v>51.13</v>
      </c>
      <c r="I2816" s="288">
        <f t="shared" si="102"/>
        <v>0</v>
      </c>
      <c r="J2816" s="270"/>
      <c r="K2816" s="265"/>
    </row>
    <row r="2817" spans="1:11">
      <c r="A2817" s="58">
        <f t="shared" si="101"/>
        <v>748</v>
      </c>
      <c r="B2817" s="276" t="s">
        <v>3702</v>
      </c>
      <c r="C2817" s="6">
        <v>1</v>
      </c>
      <c r="D2817" s="123" t="s">
        <v>3749</v>
      </c>
      <c r="E2817" s="276" t="s">
        <v>2258</v>
      </c>
      <c r="F2817" s="58">
        <f t="shared" si="100"/>
        <v>5</v>
      </c>
      <c r="G2817" s="209">
        <v>282.8</v>
      </c>
      <c r="H2817" s="289">
        <v>282.8</v>
      </c>
      <c r="I2817" s="288">
        <f t="shared" si="102"/>
        <v>0</v>
      </c>
      <c r="J2817" s="270"/>
      <c r="K2817" s="265"/>
    </row>
    <row r="2818" spans="1:11">
      <c r="A2818" s="58">
        <f t="shared" si="101"/>
        <v>749</v>
      </c>
      <c r="B2818" s="276" t="s">
        <v>3620</v>
      </c>
      <c r="C2818" s="6">
        <v>1</v>
      </c>
      <c r="D2818" s="123" t="s">
        <v>3750</v>
      </c>
      <c r="E2818" s="276" t="s">
        <v>2334</v>
      </c>
      <c r="F2818" s="58">
        <f t="shared" si="100"/>
        <v>5</v>
      </c>
      <c r="G2818" s="209">
        <v>32.270000000000003</v>
      </c>
      <c r="H2818" s="289">
        <v>32.270000000000003</v>
      </c>
      <c r="I2818" s="288">
        <f t="shared" si="102"/>
        <v>0</v>
      </c>
      <c r="J2818" s="270"/>
      <c r="K2818" s="265"/>
    </row>
    <row r="2819" spans="1:11" s="1" customFormat="1" ht="96">
      <c r="A2819" s="423" t="s">
        <v>5</v>
      </c>
      <c r="B2819" s="194" t="s">
        <v>155</v>
      </c>
      <c r="C2819" s="194" t="s">
        <v>156</v>
      </c>
      <c r="D2819" s="194" t="s">
        <v>8</v>
      </c>
      <c r="E2819" s="194" t="s">
        <v>157</v>
      </c>
      <c r="F2819" s="194" t="s">
        <v>158</v>
      </c>
      <c r="G2819" s="194" t="s">
        <v>10</v>
      </c>
      <c r="H2819" s="194" t="s">
        <v>159</v>
      </c>
      <c r="I2819" s="194" t="s">
        <v>160</v>
      </c>
      <c r="J2819" s="194" t="s">
        <v>161</v>
      </c>
      <c r="K2819" s="195" t="s">
        <v>14</v>
      </c>
    </row>
    <row r="2820" spans="1:11">
      <c r="A2820" s="58">
        <f>+A2818+1</f>
        <v>750</v>
      </c>
      <c r="B2820" s="276" t="s">
        <v>3620</v>
      </c>
      <c r="C2820" s="6">
        <v>1</v>
      </c>
      <c r="D2820" s="123" t="s">
        <v>3751</v>
      </c>
      <c r="E2820" s="276" t="s">
        <v>2334</v>
      </c>
      <c r="F2820" s="58">
        <f t="shared" si="100"/>
        <v>5</v>
      </c>
      <c r="G2820" s="209">
        <v>32.270000000000003</v>
      </c>
      <c r="H2820" s="289">
        <v>32.270000000000003</v>
      </c>
      <c r="I2820" s="288">
        <f t="shared" ref="I2820:I2844" si="103">+G2820-H2820</f>
        <v>0</v>
      </c>
      <c r="J2820" s="270"/>
      <c r="K2820" s="265"/>
    </row>
    <row r="2821" spans="1:11">
      <c r="A2821" s="58">
        <f t="shared" si="101"/>
        <v>751</v>
      </c>
      <c r="B2821" s="276" t="s">
        <v>3550</v>
      </c>
      <c r="C2821" s="6">
        <v>1</v>
      </c>
      <c r="D2821" s="123" t="s">
        <v>3752</v>
      </c>
      <c r="E2821" s="276" t="s">
        <v>2258</v>
      </c>
      <c r="F2821" s="58">
        <f t="shared" si="100"/>
        <v>5</v>
      </c>
      <c r="G2821" s="209">
        <v>43.48</v>
      </c>
      <c r="H2821" s="289">
        <v>43.48</v>
      </c>
      <c r="I2821" s="288">
        <f t="shared" si="103"/>
        <v>0</v>
      </c>
      <c r="J2821" s="270"/>
      <c r="K2821" s="265"/>
    </row>
    <row r="2822" spans="1:11">
      <c r="A2822" s="58">
        <f t="shared" si="101"/>
        <v>752</v>
      </c>
      <c r="B2822" s="276" t="s">
        <v>3605</v>
      </c>
      <c r="C2822" s="6">
        <v>1</v>
      </c>
      <c r="D2822" s="123" t="s">
        <v>3753</v>
      </c>
      <c r="E2822" s="276" t="s">
        <v>2258</v>
      </c>
      <c r="F2822" s="58">
        <f t="shared" si="100"/>
        <v>5</v>
      </c>
      <c r="G2822" s="209">
        <v>295.66000000000003</v>
      </c>
      <c r="H2822" s="289">
        <v>295.66000000000003</v>
      </c>
      <c r="I2822" s="288">
        <f t="shared" si="103"/>
        <v>0</v>
      </c>
      <c r="J2822" s="270"/>
      <c r="K2822" s="265"/>
    </row>
    <row r="2823" spans="1:11">
      <c r="A2823" s="58">
        <f t="shared" si="101"/>
        <v>753</v>
      </c>
      <c r="B2823" s="276" t="s">
        <v>3754</v>
      </c>
      <c r="C2823" s="6">
        <v>1</v>
      </c>
      <c r="D2823" s="123" t="s">
        <v>3755</v>
      </c>
      <c r="E2823" s="277" t="s">
        <v>3756</v>
      </c>
      <c r="F2823" s="58">
        <v>5</v>
      </c>
      <c r="G2823" s="209">
        <v>1000</v>
      </c>
      <c r="H2823" s="289">
        <v>1000</v>
      </c>
      <c r="I2823" s="288">
        <f t="shared" si="103"/>
        <v>0</v>
      </c>
      <c r="J2823" s="270"/>
      <c r="K2823" s="107"/>
    </row>
    <row r="2824" spans="1:11">
      <c r="A2824" s="58">
        <f t="shared" si="101"/>
        <v>754</v>
      </c>
      <c r="B2824" s="276" t="s">
        <v>3734</v>
      </c>
      <c r="C2824" s="6">
        <v>1</v>
      </c>
      <c r="D2824" s="58" t="s">
        <v>3757</v>
      </c>
      <c r="E2824" s="276" t="s">
        <v>3758</v>
      </c>
      <c r="F2824" s="58">
        <f t="shared" si="100"/>
        <v>5</v>
      </c>
      <c r="G2824" s="209">
        <v>172.57</v>
      </c>
      <c r="H2824" s="289">
        <v>172.57</v>
      </c>
      <c r="I2824" s="288">
        <f t="shared" si="103"/>
        <v>0</v>
      </c>
      <c r="J2824" s="270"/>
      <c r="K2824" s="265"/>
    </row>
    <row r="2825" spans="1:11">
      <c r="A2825" s="58">
        <f t="shared" si="101"/>
        <v>755</v>
      </c>
      <c r="B2825" s="276" t="s">
        <v>3759</v>
      </c>
      <c r="C2825" s="6">
        <v>1</v>
      </c>
      <c r="D2825" s="58" t="s">
        <v>3760</v>
      </c>
      <c r="E2825" s="276" t="s">
        <v>2258</v>
      </c>
      <c r="F2825" s="58">
        <f t="shared" si="100"/>
        <v>5</v>
      </c>
      <c r="G2825" s="209">
        <v>269.33999999999997</v>
      </c>
      <c r="H2825" s="289">
        <v>269.33999999999997</v>
      </c>
      <c r="I2825" s="288">
        <f t="shared" si="103"/>
        <v>0</v>
      </c>
      <c r="J2825" s="270"/>
      <c r="K2825" s="265"/>
    </row>
    <row r="2826" spans="1:11">
      <c r="A2826" s="58">
        <f t="shared" si="101"/>
        <v>756</v>
      </c>
      <c r="B2826" s="276" t="s">
        <v>3620</v>
      </c>
      <c r="C2826" s="6">
        <v>1</v>
      </c>
      <c r="D2826" s="123" t="s">
        <v>3761</v>
      </c>
      <c r="E2826" s="276" t="s">
        <v>2334</v>
      </c>
      <c r="F2826" s="58">
        <f t="shared" si="100"/>
        <v>5</v>
      </c>
      <c r="G2826" s="209">
        <v>32.270000000000003</v>
      </c>
      <c r="H2826" s="289">
        <v>32.270000000000003</v>
      </c>
      <c r="I2826" s="288">
        <f t="shared" si="103"/>
        <v>0</v>
      </c>
      <c r="J2826" s="270"/>
      <c r="K2826" s="265"/>
    </row>
    <row r="2827" spans="1:11">
      <c r="A2827" s="58">
        <f t="shared" si="101"/>
        <v>757</v>
      </c>
      <c r="B2827" s="276" t="s">
        <v>3513</v>
      </c>
      <c r="C2827" s="6">
        <v>1</v>
      </c>
      <c r="D2827" s="123" t="s">
        <v>3762</v>
      </c>
      <c r="E2827" s="276" t="s">
        <v>3515</v>
      </c>
      <c r="F2827" s="58">
        <f t="shared" si="100"/>
        <v>5</v>
      </c>
      <c r="G2827" s="209">
        <v>0</v>
      </c>
      <c r="H2827" s="293">
        <v>0</v>
      </c>
      <c r="I2827" s="288">
        <f t="shared" si="103"/>
        <v>0</v>
      </c>
      <c r="J2827" s="270"/>
      <c r="K2827" s="265"/>
    </row>
    <row r="2828" spans="1:11">
      <c r="A2828" s="58">
        <f t="shared" si="101"/>
        <v>758</v>
      </c>
      <c r="B2828" s="276" t="s">
        <v>3598</v>
      </c>
      <c r="C2828" s="6">
        <v>1</v>
      </c>
      <c r="D2828" s="123" t="s">
        <v>3763</v>
      </c>
      <c r="E2828" s="276" t="s">
        <v>2258</v>
      </c>
      <c r="F2828" s="58">
        <f t="shared" si="100"/>
        <v>5</v>
      </c>
      <c r="G2828" s="209">
        <v>51.13</v>
      </c>
      <c r="H2828" s="289">
        <v>51.13</v>
      </c>
      <c r="I2828" s="288">
        <f t="shared" si="103"/>
        <v>0</v>
      </c>
      <c r="J2828" s="270"/>
      <c r="K2828" s="265"/>
    </row>
    <row r="2829" spans="1:11">
      <c r="A2829" s="58">
        <f t="shared" si="101"/>
        <v>759</v>
      </c>
      <c r="B2829" s="276" t="s">
        <v>2253</v>
      </c>
      <c r="C2829" s="6">
        <v>2</v>
      </c>
      <c r="D2829" s="123" t="s">
        <v>3764</v>
      </c>
      <c r="E2829" s="276" t="s">
        <v>3765</v>
      </c>
      <c r="F2829" s="58">
        <f t="shared" si="100"/>
        <v>5</v>
      </c>
      <c r="G2829" s="209">
        <v>0</v>
      </c>
      <c r="H2829" s="289">
        <v>0</v>
      </c>
      <c r="I2829" s="288">
        <f t="shared" si="103"/>
        <v>0</v>
      </c>
      <c r="J2829" s="270"/>
      <c r="K2829" s="265"/>
    </row>
    <row r="2830" spans="1:11">
      <c r="A2830" s="58">
        <f t="shared" si="101"/>
        <v>760</v>
      </c>
      <c r="B2830" s="276" t="s">
        <v>3605</v>
      </c>
      <c r="C2830" s="6">
        <v>1</v>
      </c>
      <c r="D2830" s="123" t="s">
        <v>3766</v>
      </c>
      <c r="E2830" s="276" t="s">
        <v>2258</v>
      </c>
      <c r="F2830" s="58">
        <f t="shared" si="100"/>
        <v>5</v>
      </c>
      <c r="G2830" s="209">
        <v>295.66000000000003</v>
      </c>
      <c r="H2830" s="289">
        <v>295.66000000000003</v>
      </c>
      <c r="I2830" s="288">
        <f t="shared" si="103"/>
        <v>0</v>
      </c>
      <c r="J2830" s="270"/>
      <c r="K2830" s="265"/>
    </row>
    <row r="2831" spans="1:11">
      <c r="A2831" s="58">
        <f t="shared" si="101"/>
        <v>761</v>
      </c>
      <c r="B2831" s="276" t="s">
        <v>3767</v>
      </c>
      <c r="C2831" s="6">
        <v>1</v>
      </c>
      <c r="D2831" s="123" t="s">
        <v>3768</v>
      </c>
      <c r="E2831" s="276" t="s">
        <v>2258</v>
      </c>
      <c r="F2831" s="58">
        <f t="shared" si="100"/>
        <v>5</v>
      </c>
      <c r="G2831" s="209">
        <v>36.43</v>
      </c>
      <c r="H2831" s="289">
        <v>36.43</v>
      </c>
      <c r="I2831" s="288">
        <f t="shared" si="103"/>
        <v>0</v>
      </c>
      <c r="J2831" s="270"/>
      <c r="K2831" s="265"/>
    </row>
    <row r="2832" spans="1:11">
      <c r="A2832" s="58">
        <f t="shared" si="101"/>
        <v>762</v>
      </c>
      <c r="B2832" s="276" t="s">
        <v>3598</v>
      </c>
      <c r="C2832" s="6">
        <v>1</v>
      </c>
      <c r="D2832" s="123" t="s">
        <v>3769</v>
      </c>
      <c r="E2832" s="276" t="s">
        <v>2258</v>
      </c>
      <c r="F2832" s="58">
        <f t="shared" si="100"/>
        <v>5</v>
      </c>
      <c r="G2832" s="209">
        <v>51.13</v>
      </c>
      <c r="H2832" s="289">
        <v>51.13</v>
      </c>
      <c r="I2832" s="288">
        <f t="shared" si="103"/>
        <v>0</v>
      </c>
      <c r="J2832" s="270"/>
      <c r="K2832" s="265"/>
    </row>
    <row r="2833" spans="1:11">
      <c r="A2833" s="58">
        <f t="shared" si="101"/>
        <v>763</v>
      </c>
      <c r="B2833" s="276" t="s">
        <v>3679</v>
      </c>
      <c r="C2833" s="6">
        <v>1</v>
      </c>
      <c r="D2833" s="123" t="s">
        <v>3770</v>
      </c>
      <c r="E2833" s="276" t="s">
        <v>2258</v>
      </c>
      <c r="F2833" s="58">
        <f t="shared" si="100"/>
        <v>5</v>
      </c>
      <c r="G2833" s="209">
        <v>384.72</v>
      </c>
      <c r="H2833" s="289">
        <v>384.72</v>
      </c>
      <c r="I2833" s="288">
        <f t="shared" si="103"/>
        <v>0</v>
      </c>
      <c r="J2833" s="270"/>
      <c r="K2833" s="265"/>
    </row>
    <row r="2834" spans="1:11">
      <c r="A2834" s="58">
        <f t="shared" si="101"/>
        <v>764</v>
      </c>
      <c r="B2834" s="276" t="s">
        <v>3598</v>
      </c>
      <c r="C2834" s="6">
        <v>1</v>
      </c>
      <c r="D2834" s="123" t="s">
        <v>3771</v>
      </c>
      <c r="E2834" s="276" t="s">
        <v>2258</v>
      </c>
      <c r="F2834" s="58">
        <f t="shared" si="100"/>
        <v>5</v>
      </c>
      <c r="G2834" s="209">
        <v>51.13</v>
      </c>
      <c r="H2834" s="289">
        <v>51.13</v>
      </c>
      <c r="I2834" s="288">
        <f t="shared" si="103"/>
        <v>0</v>
      </c>
      <c r="J2834" s="270"/>
      <c r="K2834" s="265"/>
    </row>
    <row r="2835" spans="1:11">
      <c r="A2835" s="58">
        <f t="shared" si="101"/>
        <v>765</v>
      </c>
      <c r="B2835" s="276" t="s">
        <v>3598</v>
      </c>
      <c r="C2835" s="6">
        <v>1</v>
      </c>
      <c r="D2835" s="123" t="s">
        <v>3772</v>
      </c>
      <c r="E2835" s="276" t="s">
        <v>2258</v>
      </c>
      <c r="F2835" s="58">
        <f t="shared" si="100"/>
        <v>5</v>
      </c>
      <c r="G2835" s="209">
        <v>51.13</v>
      </c>
      <c r="H2835" s="289">
        <v>51.13</v>
      </c>
      <c r="I2835" s="288">
        <f t="shared" si="103"/>
        <v>0</v>
      </c>
      <c r="J2835" s="270"/>
      <c r="K2835" s="265"/>
    </row>
    <row r="2836" spans="1:11">
      <c r="A2836" s="58">
        <f t="shared" si="101"/>
        <v>766</v>
      </c>
      <c r="B2836" s="276" t="s">
        <v>3605</v>
      </c>
      <c r="C2836" s="6">
        <v>1</v>
      </c>
      <c r="D2836" s="123" t="s">
        <v>3773</v>
      </c>
      <c r="E2836" s="276" t="s">
        <v>2258</v>
      </c>
      <c r="F2836" s="58">
        <f t="shared" si="100"/>
        <v>5</v>
      </c>
      <c r="G2836" s="209">
        <v>295.66000000000003</v>
      </c>
      <c r="H2836" s="289">
        <v>295.66000000000003</v>
      </c>
      <c r="I2836" s="288">
        <f t="shared" si="103"/>
        <v>0</v>
      </c>
      <c r="J2836" s="270"/>
      <c r="K2836" s="265"/>
    </row>
    <row r="2837" spans="1:11">
      <c r="A2837" s="58">
        <f t="shared" si="101"/>
        <v>767</v>
      </c>
      <c r="B2837" s="276" t="s">
        <v>3598</v>
      </c>
      <c r="C2837" s="6">
        <v>1</v>
      </c>
      <c r="D2837" s="123" t="s">
        <v>3774</v>
      </c>
      <c r="E2837" s="276" t="s">
        <v>2258</v>
      </c>
      <c r="F2837" s="58">
        <f t="shared" si="100"/>
        <v>5</v>
      </c>
      <c r="G2837" s="209">
        <v>51.13</v>
      </c>
      <c r="H2837" s="289">
        <v>51.13</v>
      </c>
      <c r="I2837" s="288">
        <f t="shared" si="103"/>
        <v>0</v>
      </c>
      <c r="J2837" s="270"/>
      <c r="K2837" s="265"/>
    </row>
    <row r="2838" spans="1:11">
      <c r="A2838" s="58">
        <f t="shared" si="101"/>
        <v>768</v>
      </c>
      <c r="B2838" s="276" t="s">
        <v>3605</v>
      </c>
      <c r="C2838" s="6">
        <v>1</v>
      </c>
      <c r="D2838" s="123" t="s">
        <v>3775</v>
      </c>
      <c r="E2838" s="276" t="s">
        <v>2258</v>
      </c>
      <c r="F2838" s="58">
        <f t="shared" si="100"/>
        <v>5</v>
      </c>
      <c r="G2838" s="209">
        <v>282.8</v>
      </c>
      <c r="H2838" s="289">
        <v>282.8</v>
      </c>
      <c r="I2838" s="288">
        <f t="shared" si="103"/>
        <v>0</v>
      </c>
      <c r="J2838" s="270"/>
      <c r="K2838" s="265"/>
    </row>
    <row r="2839" spans="1:11">
      <c r="A2839" s="58">
        <f t="shared" si="101"/>
        <v>769</v>
      </c>
      <c r="B2839" s="276" t="s">
        <v>3598</v>
      </c>
      <c r="C2839" s="6">
        <v>1</v>
      </c>
      <c r="D2839" s="123" t="s">
        <v>3776</v>
      </c>
      <c r="E2839" s="276" t="s">
        <v>2258</v>
      </c>
      <c r="F2839" s="58">
        <f t="shared" si="100"/>
        <v>5</v>
      </c>
      <c r="G2839" s="209">
        <v>51.13</v>
      </c>
      <c r="H2839" s="289">
        <v>51.13</v>
      </c>
      <c r="I2839" s="288">
        <f t="shared" si="103"/>
        <v>0</v>
      </c>
      <c r="J2839" s="270"/>
      <c r="K2839" s="265"/>
    </row>
    <row r="2840" spans="1:11">
      <c r="A2840" s="58">
        <f t="shared" si="101"/>
        <v>770</v>
      </c>
      <c r="B2840" s="276" t="s">
        <v>3605</v>
      </c>
      <c r="C2840" s="6">
        <v>1</v>
      </c>
      <c r="D2840" s="123" t="s">
        <v>3777</v>
      </c>
      <c r="E2840" s="276" t="s">
        <v>2258</v>
      </c>
      <c r="F2840" s="58">
        <f t="shared" si="100"/>
        <v>5</v>
      </c>
      <c r="G2840" s="209">
        <v>295.66000000000003</v>
      </c>
      <c r="H2840" s="289">
        <v>295.66000000000003</v>
      </c>
      <c r="I2840" s="288">
        <f t="shared" si="103"/>
        <v>0</v>
      </c>
      <c r="J2840" s="270"/>
      <c r="K2840" s="265"/>
    </row>
    <row r="2841" spans="1:11">
      <c r="A2841" s="58">
        <f t="shared" si="101"/>
        <v>771</v>
      </c>
      <c r="B2841" s="276" t="s">
        <v>3119</v>
      </c>
      <c r="C2841" s="6">
        <v>2</v>
      </c>
      <c r="D2841" s="123" t="s">
        <v>3778</v>
      </c>
      <c r="E2841" s="277" t="s">
        <v>3121</v>
      </c>
      <c r="F2841" s="58">
        <v>5</v>
      </c>
      <c r="G2841" s="209">
        <v>144.05000000000001</v>
      </c>
      <c r="H2841" s="289">
        <v>144.05000000000001</v>
      </c>
      <c r="I2841" s="288">
        <f t="shared" si="103"/>
        <v>0</v>
      </c>
      <c r="J2841" s="270"/>
      <c r="K2841" s="265"/>
    </row>
    <row r="2842" spans="1:11">
      <c r="A2842" s="58">
        <f t="shared" si="101"/>
        <v>772</v>
      </c>
      <c r="B2842" s="276" t="s">
        <v>3781</v>
      </c>
      <c r="C2842" s="6">
        <v>1</v>
      </c>
      <c r="D2842" s="123" t="s">
        <v>3779</v>
      </c>
      <c r="E2842" s="276" t="s">
        <v>3671</v>
      </c>
      <c r="F2842" s="58">
        <v>8</v>
      </c>
      <c r="G2842" s="209">
        <v>0</v>
      </c>
      <c r="H2842" s="289">
        <v>0</v>
      </c>
      <c r="I2842" s="288">
        <f t="shared" si="103"/>
        <v>0</v>
      </c>
      <c r="J2842" s="270"/>
      <c r="K2842" s="265"/>
    </row>
    <row r="2843" spans="1:11">
      <c r="A2843" s="58">
        <f t="shared" si="101"/>
        <v>773</v>
      </c>
      <c r="B2843" s="276" t="s">
        <v>3598</v>
      </c>
      <c r="C2843" s="6">
        <v>1</v>
      </c>
      <c r="D2843" s="123" t="s">
        <v>3780</v>
      </c>
      <c r="E2843" s="276" t="s">
        <v>2258</v>
      </c>
      <c r="F2843" s="58">
        <f t="shared" si="100"/>
        <v>5</v>
      </c>
      <c r="G2843" s="209">
        <v>51.13</v>
      </c>
      <c r="H2843" s="289">
        <v>51.13</v>
      </c>
      <c r="I2843" s="288">
        <f t="shared" si="103"/>
        <v>0</v>
      </c>
      <c r="J2843" s="270"/>
      <c r="K2843" s="265"/>
    </row>
    <row r="2844" spans="1:11">
      <c r="A2844" s="6"/>
      <c r="B2844" s="247" t="s">
        <v>652</v>
      </c>
      <c r="C2844" s="102"/>
      <c r="D2844" s="68"/>
      <c r="E2844" s="75"/>
      <c r="F2844" s="68"/>
      <c r="G2844" s="143">
        <v>376904.15</v>
      </c>
      <c r="H2844" s="143">
        <v>260153.47</v>
      </c>
      <c r="I2844" s="143">
        <f t="shared" si="103"/>
        <v>116750.68000000002</v>
      </c>
      <c r="J2844" s="88"/>
      <c r="K2844" s="146"/>
    </row>
    <row r="2845" spans="1:11">
      <c r="B2845" s="65"/>
      <c r="C2845" s="103"/>
      <c r="D2845" s="69"/>
      <c r="E2845" s="76"/>
      <c r="F2845" s="69"/>
      <c r="G2845" s="103"/>
      <c r="H2845" s="103"/>
      <c r="I2845" s="103"/>
    </row>
    <row r="2846" spans="1:11">
      <c r="B2846" s="65"/>
      <c r="C2846" s="103"/>
      <c r="D2846" s="69"/>
      <c r="E2846" s="76"/>
      <c r="F2846" s="69"/>
      <c r="G2846" s="103"/>
      <c r="H2846" s="103"/>
      <c r="I2846" s="103"/>
    </row>
    <row r="2847" spans="1:11">
      <c r="B2847" s="65"/>
      <c r="C2847" s="103"/>
      <c r="D2847" s="69"/>
      <c r="E2847" s="76"/>
      <c r="F2847" s="69"/>
      <c r="G2847" s="103"/>
      <c r="H2847" s="103"/>
      <c r="I2847" s="103"/>
    </row>
    <row r="2848" spans="1:11">
      <c r="B2848" s="65"/>
      <c r="C2848" s="103"/>
      <c r="D2848" s="69"/>
      <c r="E2848" s="76"/>
      <c r="F2848" s="69"/>
      <c r="G2848" s="103"/>
      <c r="H2848" s="103"/>
      <c r="I2848" s="103"/>
    </row>
    <row r="2849" spans="1:11">
      <c r="B2849" s="65"/>
      <c r="C2849" s="103"/>
      <c r="D2849" s="69"/>
      <c r="E2849" s="76"/>
      <c r="F2849" s="69"/>
      <c r="G2849" s="103"/>
      <c r="H2849" s="103"/>
      <c r="I2849" s="103"/>
    </row>
    <row r="2850" spans="1:11" ht="15.75">
      <c r="J2850" s="432" t="s">
        <v>0</v>
      </c>
      <c r="K2850" s="432"/>
    </row>
    <row r="2851" spans="1:11" ht="15.75">
      <c r="J2851" s="9"/>
      <c r="K2851" s="9"/>
    </row>
    <row r="2852" spans="1:11">
      <c r="A2852" s="433" t="s">
        <v>1</v>
      </c>
      <c r="B2852" s="433"/>
      <c r="C2852" s="433"/>
      <c r="D2852" s="433"/>
      <c r="E2852" s="433"/>
      <c r="F2852" s="433"/>
      <c r="G2852" s="433"/>
      <c r="H2852" s="433"/>
      <c r="I2852" s="433"/>
      <c r="J2852" s="433"/>
      <c r="K2852" s="433"/>
    </row>
    <row r="2853" spans="1:11">
      <c r="A2853" s="433" t="s">
        <v>2</v>
      </c>
      <c r="B2853" s="433"/>
      <c r="C2853" s="433"/>
      <c r="D2853" s="433"/>
      <c r="E2853" s="433"/>
      <c r="F2853" s="433"/>
      <c r="G2853" s="433"/>
      <c r="H2853" s="433"/>
      <c r="I2853" s="433"/>
      <c r="J2853" s="433"/>
      <c r="K2853" s="433"/>
    </row>
    <row r="2855" spans="1:11">
      <c r="A2855" s="417">
        <v>1</v>
      </c>
      <c r="B2855" s="426" t="s">
        <v>3782</v>
      </c>
      <c r="C2855" s="427"/>
      <c r="D2855" s="427"/>
      <c r="E2855" s="427"/>
      <c r="F2855" s="427"/>
      <c r="G2855" s="427"/>
      <c r="H2855" s="427"/>
      <c r="I2855" s="427"/>
      <c r="J2855" s="427"/>
      <c r="K2855" s="428"/>
    </row>
    <row r="2856" spans="1:11">
      <c r="A2856" s="417">
        <v>2</v>
      </c>
      <c r="B2856" s="426" t="s">
        <v>3</v>
      </c>
      <c r="C2856" s="427"/>
      <c r="D2856" s="427"/>
      <c r="E2856" s="427"/>
      <c r="F2856" s="427"/>
      <c r="G2856" s="427"/>
      <c r="H2856" s="427"/>
      <c r="I2856" s="427"/>
      <c r="J2856" s="427"/>
      <c r="K2856" s="428"/>
    </row>
    <row r="2857" spans="1:11">
      <c r="A2857" s="417">
        <v>3</v>
      </c>
      <c r="B2857" s="426" t="s">
        <v>3783</v>
      </c>
      <c r="C2857" s="427"/>
      <c r="D2857" s="427"/>
      <c r="E2857" s="427"/>
      <c r="F2857" s="427"/>
      <c r="G2857" s="427"/>
      <c r="H2857" s="427"/>
      <c r="I2857" s="427"/>
      <c r="J2857" s="427"/>
      <c r="K2857" s="428"/>
    </row>
    <row r="2858" spans="1:11">
      <c r="A2858" s="417">
        <v>4</v>
      </c>
      <c r="B2858" s="426" t="s">
        <v>3784</v>
      </c>
      <c r="C2858" s="427"/>
      <c r="D2858" s="427"/>
      <c r="E2858" s="427"/>
      <c r="F2858" s="427"/>
      <c r="G2858" s="427"/>
      <c r="H2858" s="427"/>
      <c r="I2858" s="427"/>
      <c r="J2858" s="427"/>
      <c r="K2858" s="428"/>
    </row>
    <row r="2860" spans="1:11">
      <c r="A2860" s="429" t="s">
        <v>4</v>
      </c>
      <c r="B2860" s="429"/>
      <c r="C2860" s="429"/>
      <c r="D2860" s="429"/>
      <c r="E2860" s="429"/>
      <c r="F2860" s="429"/>
      <c r="G2860" s="429"/>
      <c r="H2860" s="429"/>
      <c r="I2860" s="429"/>
      <c r="J2860" s="429"/>
      <c r="K2860" s="429"/>
    </row>
    <row r="2861" spans="1:11">
      <c r="A2861" s="422"/>
      <c r="B2861"/>
      <c r="C2861"/>
      <c r="F2861" s="3"/>
      <c r="G2861" s="82"/>
      <c r="K2861"/>
    </row>
    <row r="2862" spans="1:11" ht="96">
      <c r="A2862" s="423" t="s">
        <v>5</v>
      </c>
      <c r="B2862" s="194" t="s">
        <v>155</v>
      </c>
      <c r="C2862" s="194" t="s">
        <v>156</v>
      </c>
      <c r="D2862" s="194" t="s">
        <v>8</v>
      </c>
      <c r="E2862" s="194" t="s">
        <v>157</v>
      </c>
      <c r="F2862" s="194" t="s">
        <v>158</v>
      </c>
      <c r="G2862" s="194" t="s">
        <v>10</v>
      </c>
      <c r="H2862" s="194" t="s">
        <v>159</v>
      </c>
      <c r="I2862" s="194" t="s">
        <v>160</v>
      </c>
      <c r="J2862" s="194" t="s">
        <v>161</v>
      </c>
      <c r="K2862" s="195" t="s">
        <v>14</v>
      </c>
    </row>
    <row r="2863" spans="1:11" ht="33.75" customHeight="1">
      <c r="A2863" s="6">
        <v>1</v>
      </c>
      <c r="B2863" s="314" t="s">
        <v>3785</v>
      </c>
      <c r="C2863" s="316">
        <v>1</v>
      </c>
      <c r="D2863" s="310" t="s">
        <v>3786</v>
      </c>
      <c r="E2863" s="109"/>
      <c r="F2863" s="316">
        <v>11.086474501108649</v>
      </c>
      <c r="G2863" s="211">
        <v>2700</v>
      </c>
      <c r="H2863" s="211">
        <v>2700</v>
      </c>
      <c r="I2863" s="211">
        <v>0</v>
      </c>
      <c r="J2863" s="302"/>
      <c r="K2863" s="317" t="s">
        <v>3787</v>
      </c>
    </row>
    <row r="2864" spans="1:11" ht="22.5">
      <c r="A2864" s="6">
        <v>2</v>
      </c>
      <c r="B2864" s="315" t="s">
        <v>3788</v>
      </c>
      <c r="C2864" s="316">
        <v>2</v>
      </c>
      <c r="D2864" s="312" t="s">
        <v>3789</v>
      </c>
      <c r="E2864" s="109"/>
      <c r="F2864" s="316">
        <v>9.9700897308075778</v>
      </c>
      <c r="G2864" s="211">
        <v>230</v>
      </c>
      <c r="H2864" s="211">
        <v>230</v>
      </c>
      <c r="I2864" s="211">
        <v>0</v>
      </c>
      <c r="J2864" s="302"/>
      <c r="K2864" s="109"/>
    </row>
    <row r="2865" spans="1:11" ht="22.5">
      <c r="A2865" s="6">
        <v>3</v>
      </c>
      <c r="B2865" s="315" t="s">
        <v>3788</v>
      </c>
      <c r="C2865" s="316">
        <v>1</v>
      </c>
      <c r="D2865" s="312" t="s">
        <v>3790</v>
      </c>
      <c r="E2865" s="109"/>
      <c r="F2865" s="316">
        <v>9.9700897308075778</v>
      </c>
      <c r="G2865" s="211">
        <v>110</v>
      </c>
      <c r="H2865" s="211">
        <v>110</v>
      </c>
      <c r="I2865" s="211">
        <v>0</v>
      </c>
      <c r="J2865" s="302"/>
      <c r="K2865" s="109"/>
    </row>
    <row r="2866" spans="1:11" ht="22.5">
      <c r="A2866" s="6">
        <v>4</v>
      </c>
      <c r="B2866" s="315" t="s">
        <v>3791</v>
      </c>
      <c r="C2866" s="316">
        <v>1</v>
      </c>
      <c r="D2866" s="312" t="s">
        <v>3792</v>
      </c>
      <c r="E2866" s="109"/>
      <c r="F2866" s="316">
        <v>9.9700897308075778</v>
      </c>
      <c r="G2866" s="211">
        <v>290</v>
      </c>
      <c r="H2866" s="211">
        <v>290</v>
      </c>
      <c r="I2866" s="211">
        <v>0</v>
      </c>
      <c r="J2866" s="302"/>
      <c r="K2866" s="109"/>
    </row>
    <row r="2867" spans="1:11" ht="24">
      <c r="A2867" s="6">
        <v>5</v>
      </c>
      <c r="B2867" s="315" t="s">
        <v>3793</v>
      </c>
      <c r="C2867" s="316">
        <v>1</v>
      </c>
      <c r="D2867" s="309" t="s">
        <v>3794</v>
      </c>
      <c r="E2867" s="109"/>
      <c r="F2867" s="316">
        <v>9.9700897308075778</v>
      </c>
      <c r="G2867" s="211">
        <v>42.05</v>
      </c>
      <c r="H2867" s="211">
        <v>42.05</v>
      </c>
      <c r="I2867" s="211">
        <v>0</v>
      </c>
      <c r="J2867" s="302"/>
      <c r="K2867" s="109"/>
    </row>
    <row r="2868" spans="1:11" ht="24">
      <c r="A2868" s="6">
        <v>6</v>
      </c>
      <c r="B2868" s="315" t="s">
        <v>2566</v>
      </c>
      <c r="C2868" s="316">
        <v>1</v>
      </c>
      <c r="D2868" s="309" t="s">
        <v>3795</v>
      </c>
      <c r="E2868" s="109"/>
      <c r="F2868" s="316">
        <v>7.980845969672786</v>
      </c>
      <c r="G2868" s="211">
        <v>75.64</v>
      </c>
      <c r="H2868" s="211">
        <v>75.64</v>
      </c>
      <c r="I2868" s="211">
        <v>0</v>
      </c>
      <c r="J2868" s="302"/>
      <c r="K2868" s="109"/>
    </row>
    <row r="2869" spans="1:11" ht="25.5">
      <c r="A2869" s="6">
        <v>7</v>
      </c>
      <c r="B2869" s="315" t="s">
        <v>3796</v>
      </c>
      <c r="C2869" s="316">
        <v>6</v>
      </c>
      <c r="D2869" s="309" t="s">
        <v>3797</v>
      </c>
      <c r="E2869" s="109"/>
      <c r="F2869" s="316">
        <v>9.9700897308075778</v>
      </c>
      <c r="G2869" s="211">
        <v>297</v>
      </c>
      <c r="H2869" s="211">
        <v>297</v>
      </c>
      <c r="I2869" s="211">
        <v>0</v>
      </c>
      <c r="J2869" s="302"/>
      <c r="K2869" s="109"/>
    </row>
    <row r="2870" spans="1:11" ht="24">
      <c r="A2870" s="6">
        <v>8</v>
      </c>
      <c r="B2870" s="315" t="s">
        <v>1649</v>
      </c>
      <c r="C2870" s="316">
        <v>1</v>
      </c>
      <c r="D2870" s="309" t="s">
        <v>3798</v>
      </c>
      <c r="E2870" s="109"/>
      <c r="F2870" s="316">
        <v>7.980845969672786</v>
      </c>
      <c r="G2870" s="211">
        <v>115.38</v>
      </c>
      <c r="H2870" s="211">
        <v>115.38</v>
      </c>
      <c r="I2870" s="211">
        <v>0</v>
      </c>
      <c r="J2870" s="302"/>
      <c r="K2870" s="109"/>
    </row>
    <row r="2871" spans="1:11" ht="24">
      <c r="A2871" s="6">
        <v>9</v>
      </c>
      <c r="B2871" s="315" t="s">
        <v>3799</v>
      </c>
      <c r="C2871" s="316">
        <v>13</v>
      </c>
      <c r="D2871" s="309" t="s">
        <v>3800</v>
      </c>
      <c r="E2871" s="109"/>
      <c r="F2871" s="316">
        <v>2.9949086552860136</v>
      </c>
      <c r="G2871" s="211">
        <v>71.5</v>
      </c>
      <c r="H2871" s="211">
        <v>71.5</v>
      </c>
      <c r="I2871" s="211">
        <v>0</v>
      </c>
      <c r="J2871" s="302"/>
      <c r="K2871" s="109"/>
    </row>
    <row r="2872" spans="1:11" ht="24">
      <c r="A2872" s="6">
        <v>10</v>
      </c>
      <c r="B2872" s="315" t="s">
        <v>3799</v>
      </c>
      <c r="C2872" s="316">
        <v>10</v>
      </c>
      <c r="D2872" s="309" t="s">
        <v>3801</v>
      </c>
      <c r="E2872" s="109"/>
      <c r="F2872" s="316">
        <v>2.9949086552860136</v>
      </c>
      <c r="G2872" s="211">
        <v>55</v>
      </c>
      <c r="H2872" s="211">
        <v>55</v>
      </c>
      <c r="I2872" s="211">
        <v>0</v>
      </c>
      <c r="J2872" s="302"/>
      <c r="K2872" s="109"/>
    </row>
    <row r="2873" spans="1:11" ht="24">
      <c r="A2873" s="6">
        <v>11</v>
      </c>
      <c r="B2873" s="315" t="s">
        <v>3799</v>
      </c>
      <c r="C2873" s="316">
        <v>18</v>
      </c>
      <c r="D2873" s="309" t="s">
        <v>3802</v>
      </c>
      <c r="E2873" s="109"/>
      <c r="F2873" s="316">
        <v>2.9949086552860136</v>
      </c>
      <c r="G2873" s="211">
        <v>101.5</v>
      </c>
      <c r="H2873" s="211">
        <v>101.5</v>
      </c>
      <c r="I2873" s="211">
        <v>0</v>
      </c>
      <c r="J2873" s="302"/>
      <c r="K2873" s="109"/>
    </row>
    <row r="2874" spans="1:11" ht="96">
      <c r="A2874" s="423" t="s">
        <v>5</v>
      </c>
      <c r="B2874" s="194" t="s">
        <v>155</v>
      </c>
      <c r="C2874" s="194" t="s">
        <v>156</v>
      </c>
      <c r="D2874" s="194" t="s">
        <v>8</v>
      </c>
      <c r="E2874" s="194" t="s">
        <v>157</v>
      </c>
      <c r="F2874" s="194" t="s">
        <v>158</v>
      </c>
      <c r="G2874" s="194" t="s">
        <v>10</v>
      </c>
      <c r="H2874" s="194" t="s">
        <v>159</v>
      </c>
      <c r="I2874" s="194" t="s">
        <v>160</v>
      </c>
      <c r="J2874" s="194" t="s">
        <v>161</v>
      </c>
      <c r="K2874" s="195" t="s">
        <v>14</v>
      </c>
    </row>
    <row r="2875" spans="1:11" ht="45">
      <c r="A2875" s="6">
        <v>12</v>
      </c>
      <c r="B2875" s="318" t="s">
        <v>3803</v>
      </c>
      <c r="C2875" s="316">
        <v>1</v>
      </c>
      <c r="D2875" s="310" t="s">
        <v>3804</v>
      </c>
      <c r="E2875" s="109"/>
      <c r="F2875" s="316">
        <v>11.086474501108649</v>
      </c>
      <c r="G2875" s="211">
        <v>67127</v>
      </c>
      <c r="H2875" s="211">
        <v>67127</v>
      </c>
      <c r="I2875" s="211">
        <v>0</v>
      </c>
      <c r="J2875" s="302"/>
      <c r="K2875" s="195" t="s">
        <v>3805</v>
      </c>
    </row>
    <row r="2876" spans="1:11" ht="25.5">
      <c r="A2876" s="6">
        <v>13</v>
      </c>
      <c r="B2876" s="315" t="s">
        <v>3806</v>
      </c>
      <c r="C2876" s="316">
        <v>123</v>
      </c>
      <c r="D2876" s="310" t="s">
        <v>3807</v>
      </c>
      <c r="E2876" s="109"/>
      <c r="F2876" s="316">
        <v>4.9875311720698257</v>
      </c>
      <c r="G2876" s="211">
        <v>27060</v>
      </c>
      <c r="H2876" s="211">
        <v>27060</v>
      </c>
      <c r="I2876" s="211">
        <v>0</v>
      </c>
      <c r="J2876" s="302"/>
      <c r="K2876" s="6"/>
    </row>
    <row r="2877" spans="1:11" ht="24">
      <c r="A2877" s="6">
        <v>14</v>
      </c>
      <c r="B2877" s="315" t="s">
        <v>3808</v>
      </c>
      <c r="C2877" s="316">
        <v>1</v>
      </c>
      <c r="D2877" s="310" t="s">
        <v>3809</v>
      </c>
      <c r="E2877" s="109"/>
      <c r="F2877" s="316">
        <v>4.9875311720698257</v>
      </c>
      <c r="G2877" s="211">
        <v>300</v>
      </c>
      <c r="H2877" s="211">
        <v>300</v>
      </c>
      <c r="I2877" s="211">
        <v>0</v>
      </c>
      <c r="J2877" s="302"/>
      <c r="K2877" s="6"/>
    </row>
    <row r="2878" spans="1:11" ht="24">
      <c r="A2878" s="6">
        <v>15</v>
      </c>
      <c r="B2878" s="315" t="s">
        <v>1621</v>
      </c>
      <c r="C2878" s="316">
        <v>1</v>
      </c>
      <c r="D2878" s="310" t="s">
        <v>3810</v>
      </c>
      <c r="E2878" s="109"/>
      <c r="F2878" s="316">
        <v>7.980845969672786</v>
      </c>
      <c r="G2878" s="211">
        <v>82.91</v>
      </c>
      <c r="H2878" s="211">
        <v>82.91</v>
      </c>
      <c r="I2878" s="211">
        <v>0</v>
      </c>
      <c r="J2878" s="302"/>
      <c r="K2878" s="6"/>
    </row>
    <row r="2879" spans="1:11" ht="25.5">
      <c r="A2879" s="6">
        <v>16</v>
      </c>
      <c r="B2879" s="315" t="s">
        <v>3811</v>
      </c>
      <c r="C2879" s="316">
        <v>1</v>
      </c>
      <c r="D2879" s="310" t="s">
        <v>3812</v>
      </c>
      <c r="E2879" s="109"/>
      <c r="F2879" s="316">
        <v>2.9949086552860136</v>
      </c>
      <c r="G2879" s="211">
        <v>141.19999999999999</v>
      </c>
      <c r="H2879" s="211">
        <v>141.19999999999999</v>
      </c>
      <c r="I2879" s="211">
        <v>0</v>
      </c>
      <c r="J2879" s="302"/>
      <c r="K2879" s="6"/>
    </row>
    <row r="2880" spans="1:11" ht="24">
      <c r="A2880" s="6">
        <v>17</v>
      </c>
      <c r="B2880" s="315" t="s">
        <v>3813</v>
      </c>
      <c r="C2880" s="316">
        <v>1</v>
      </c>
      <c r="D2880" s="310" t="s">
        <v>3814</v>
      </c>
      <c r="E2880" s="109"/>
      <c r="F2880" s="316">
        <v>6.9735006973500697</v>
      </c>
      <c r="G2880" s="211">
        <v>76</v>
      </c>
      <c r="H2880" s="211">
        <v>76</v>
      </c>
      <c r="I2880" s="211">
        <v>0</v>
      </c>
      <c r="J2880" s="302"/>
      <c r="K2880" s="6"/>
    </row>
    <row r="2881" spans="1:11" ht="33.75">
      <c r="A2881" s="6">
        <v>18</v>
      </c>
      <c r="B2881" s="318" t="s">
        <v>3815</v>
      </c>
      <c r="C2881" s="316">
        <v>1</v>
      </c>
      <c r="D2881" s="310" t="s">
        <v>3816</v>
      </c>
      <c r="E2881" s="109"/>
      <c r="F2881" s="316">
        <v>5.5401662049861491</v>
      </c>
      <c r="G2881" s="211">
        <v>6410.26</v>
      </c>
      <c r="H2881" s="211">
        <v>6410.26</v>
      </c>
      <c r="I2881" s="211">
        <v>0</v>
      </c>
      <c r="J2881" s="302"/>
      <c r="K2881" s="195" t="s">
        <v>3817</v>
      </c>
    </row>
    <row r="2882" spans="1:11" ht="25.5">
      <c r="A2882" s="6">
        <v>19</v>
      </c>
      <c r="B2882" s="315" t="s">
        <v>3818</v>
      </c>
      <c r="C2882" s="316">
        <v>1</v>
      </c>
      <c r="D2882" s="310" t="s">
        <v>3819</v>
      </c>
      <c r="E2882" s="109"/>
      <c r="F2882" s="316">
        <v>6.0422960725075523</v>
      </c>
      <c r="G2882" s="211">
        <v>571</v>
      </c>
      <c r="H2882" s="211">
        <v>571</v>
      </c>
      <c r="I2882" s="211">
        <v>0</v>
      </c>
      <c r="J2882" s="302"/>
      <c r="K2882" s="6"/>
    </row>
    <row r="2883" spans="1:11" ht="24">
      <c r="A2883" s="6">
        <v>20</v>
      </c>
      <c r="B2883" s="315" t="s">
        <v>3820</v>
      </c>
      <c r="C2883" s="316">
        <v>7</v>
      </c>
      <c r="D2883" s="310" t="s">
        <v>3821</v>
      </c>
      <c r="E2883" s="109"/>
      <c r="F2883" s="316">
        <v>7.980845969672786</v>
      </c>
      <c r="G2883" s="211">
        <v>89.88</v>
      </c>
      <c r="H2883" s="211">
        <v>89.88</v>
      </c>
      <c r="I2883" s="211">
        <v>0</v>
      </c>
      <c r="J2883" s="302"/>
      <c r="K2883" s="6"/>
    </row>
    <row r="2884" spans="1:11" ht="45">
      <c r="A2884" s="6">
        <v>21</v>
      </c>
      <c r="B2884" s="318" t="s">
        <v>3822</v>
      </c>
      <c r="C2884" s="316">
        <v>1</v>
      </c>
      <c r="D2884" s="310" t="s">
        <v>3823</v>
      </c>
      <c r="E2884" s="109"/>
      <c r="F2884" s="316">
        <v>11.086474501108649</v>
      </c>
      <c r="G2884" s="211">
        <v>12777.75</v>
      </c>
      <c r="H2884" s="211">
        <v>12777.75</v>
      </c>
      <c r="I2884" s="211">
        <v>0</v>
      </c>
      <c r="J2884" s="302"/>
      <c r="K2884" s="195" t="s">
        <v>3824</v>
      </c>
    </row>
    <row r="2885" spans="1:11" ht="24">
      <c r="A2885" s="6">
        <v>22</v>
      </c>
      <c r="B2885" s="315" t="s">
        <v>3825</v>
      </c>
      <c r="C2885" s="316">
        <v>1</v>
      </c>
      <c r="D2885" s="310" t="s">
        <v>3826</v>
      </c>
      <c r="E2885" s="109"/>
      <c r="F2885" s="316">
        <v>9.9700897308075778</v>
      </c>
      <c r="G2885" s="211">
        <v>127.78</v>
      </c>
      <c r="H2885" s="211">
        <v>127.78</v>
      </c>
      <c r="I2885" s="211">
        <v>0</v>
      </c>
      <c r="J2885" s="302"/>
      <c r="K2885" s="6"/>
    </row>
    <row r="2886" spans="1:11" ht="24">
      <c r="A2886" s="6">
        <v>23</v>
      </c>
      <c r="B2886" s="315" t="s">
        <v>3827</v>
      </c>
      <c r="C2886" s="316">
        <v>1</v>
      </c>
      <c r="D2886" s="310" t="s">
        <v>3828</v>
      </c>
      <c r="E2886" s="109"/>
      <c r="F2886" s="316">
        <v>4.9875311720698257</v>
      </c>
      <c r="G2886" s="211">
        <v>21.37</v>
      </c>
      <c r="H2886" s="211">
        <v>21.37</v>
      </c>
      <c r="I2886" s="211">
        <v>0</v>
      </c>
      <c r="J2886" s="302"/>
      <c r="K2886" s="6"/>
    </row>
    <row r="2887" spans="1:11" ht="24">
      <c r="A2887" s="6">
        <v>24</v>
      </c>
      <c r="B2887" s="315" t="s">
        <v>3829</v>
      </c>
      <c r="C2887" s="316">
        <v>1</v>
      </c>
      <c r="D2887" s="310" t="s">
        <v>3830</v>
      </c>
      <c r="E2887" s="109"/>
      <c r="F2887" s="316">
        <v>7.980845969672786</v>
      </c>
      <c r="G2887" s="211">
        <v>24.24</v>
      </c>
      <c r="H2887" s="211">
        <v>24.24</v>
      </c>
      <c r="I2887" s="211">
        <v>0</v>
      </c>
      <c r="J2887" s="302"/>
      <c r="K2887" s="6"/>
    </row>
    <row r="2888" spans="1:11" ht="24">
      <c r="A2888" s="6">
        <v>25</v>
      </c>
      <c r="B2888" s="315" t="s">
        <v>3829</v>
      </c>
      <c r="C2888" s="316">
        <v>1</v>
      </c>
      <c r="D2888" s="310" t="s">
        <v>3831</v>
      </c>
      <c r="E2888" s="109"/>
      <c r="F2888" s="316">
        <v>7.980845969672786</v>
      </c>
      <c r="G2888" s="211">
        <v>24.24</v>
      </c>
      <c r="H2888" s="211">
        <v>24.24</v>
      </c>
      <c r="I2888" s="211">
        <v>0</v>
      </c>
      <c r="J2888" s="302"/>
      <c r="K2888" s="6"/>
    </row>
    <row r="2889" spans="1:11" ht="25.5">
      <c r="A2889" s="6">
        <v>26</v>
      </c>
      <c r="B2889" s="315" t="s">
        <v>3832</v>
      </c>
      <c r="C2889" s="316">
        <v>1</v>
      </c>
      <c r="D2889" s="310" t="s">
        <v>3833</v>
      </c>
      <c r="E2889" s="109"/>
      <c r="F2889" s="316">
        <v>4.9875311720698257</v>
      </c>
      <c r="G2889" s="211">
        <v>147.01</v>
      </c>
      <c r="H2889" s="211">
        <v>147.01</v>
      </c>
      <c r="I2889" s="211">
        <v>0</v>
      </c>
      <c r="J2889" s="302"/>
      <c r="K2889" s="6"/>
    </row>
    <row r="2890" spans="1:11" ht="24">
      <c r="A2890" s="6">
        <v>27</v>
      </c>
      <c r="B2890" s="315" t="s">
        <v>3834</v>
      </c>
      <c r="C2890" s="316">
        <v>2</v>
      </c>
      <c r="D2890" s="310" t="s">
        <v>3835</v>
      </c>
      <c r="E2890" s="109"/>
      <c r="F2890" s="316">
        <v>5.9808612440191391</v>
      </c>
      <c r="G2890" s="211">
        <v>1450</v>
      </c>
      <c r="H2890" s="211">
        <v>1450</v>
      </c>
      <c r="I2890" s="211">
        <v>0</v>
      </c>
      <c r="J2890" s="302"/>
      <c r="K2890" s="6"/>
    </row>
    <row r="2891" spans="1:11" ht="96">
      <c r="A2891" s="423" t="s">
        <v>5</v>
      </c>
      <c r="B2891" s="194" t="s">
        <v>155</v>
      </c>
      <c r="C2891" s="194" t="s">
        <v>156</v>
      </c>
      <c r="D2891" s="194" t="s">
        <v>8</v>
      </c>
      <c r="E2891" s="194" t="s">
        <v>157</v>
      </c>
      <c r="F2891" s="194" t="s">
        <v>158</v>
      </c>
      <c r="G2891" s="194" t="s">
        <v>10</v>
      </c>
      <c r="H2891" s="194" t="s">
        <v>159</v>
      </c>
      <c r="I2891" s="194" t="s">
        <v>160</v>
      </c>
      <c r="J2891" s="194" t="s">
        <v>161</v>
      </c>
      <c r="K2891" s="195" t="s">
        <v>14</v>
      </c>
    </row>
    <row r="2892" spans="1:11" ht="49.5" customHeight="1">
      <c r="A2892" s="6">
        <v>28</v>
      </c>
      <c r="B2892" s="318" t="s">
        <v>3836</v>
      </c>
      <c r="C2892" s="316">
        <v>1</v>
      </c>
      <c r="D2892" s="310" t="s">
        <v>3837</v>
      </c>
      <c r="E2892" s="109"/>
      <c r="F2892" s="316">
        <v>6.6489361702127665</v>
      </c>
      <c r="G2892" s="211">
        <v>2300</v>
      </c>
      <c r="H2892" s="211">
        <v>2300</v>
      </c>
      <c r="I2892" s="211">
        <v>0</v>
      </c>
      <c r="J2892" s="302"/>
      <c r="K2892" s="137" t="s">
        <v>3838</v>
      </c>
    </row>
    <row r="2893" spans="1:11" ht="24">
      <c r="A2893" s="6">
        <v>29</v>
      </c>
      <c r="B2893" s="315" t="s">
        <v>3839</v>
      </c>
      <c r="C2893" s="316">
        <v>1</v>
      </c>
      <c r="D2893" s="310" t="s">
        <v>3840</v>
      </c>
      <c r="E2893" s="109"/>
      <c r="F2893" s="316">
        <v>9.0661831368993653</v>
      </c>
      <c r="G2893" s="211">
        <v>80</v>
      </c>
      <c r="H2893" s="211">
        <v>80</v>
      </c>
      <c r="I2893" s="211">
        <v>0</v>
      </c>
      <c r="J2893" s="302"/>
      <c r="K2893" s="6"/>
    </row>
    <row r="2894" spans="1:11" ht="24">
      <c r="A2894" s="6">
        <v>30</v>
      </c>
      <c r="B2894" s="315" t="s">
        <v>3841</v>
      </c>
      <c r="C2894" s="316">
        <v>2</v>
      </c>
      <c r="D2894" s="310" t="s">
        <v>3842</v>
      </c>
      <c r="E2894" s="109"/>
      <c r="F2894" s="316">
        <v>9.0661831368993653</v>
      </c>
      <c r="G2894" s="211">
        <v>80</v>
      </c>
      <c r="H2894" s="211">
        <v>80</v>
      </c>
      <c r="I2894" s="211">
        <v>0</v>
      </c>
      <c r="J2894" s="302"/>
      <c r="K2894" s="6"/>
    </row>
    <row r="2895" spans="1:11" ht="25.5">
      <c r="A2895" s="6">
        <v>31</v>
      </c>
      <c r="B2895" s="315" t="s">
        <v>3843</v>
      </c>
      <c r="C2895" s="316">
        <v>1</v>
      </c>
      <c r="D2895" s="310" t="s">
        <v>3844</v>
      </c>
      <c r="E2895" s="109"/>
      <c r="F2895" s="316">
        <v>4.9875311720698257</v>
      </c>
      <c r="G2895" s="211">
        <v>85.47</v>
      </c>
      <c r="H2895" s="211">
        <v>85.47</v>
      </c>
      <c r="I2895" s="211">
        <v>0</v>
      </c>
      <c r="J2895" s="302"/>
      <c r="K2895" s="109"/>
    </row>
    <row r="2896" spans="1:11" ht="24">
      <c r="A2896" s="6">
        <v>32</v>
      </c>
      <c r="B2896" s="318" t="s">
        <v>3845</v>
      </c>
      <c r="C2896" s="316">
        <v>1</v>
      </c>
      <c r="D2896" s="310" t="s">
        <v>3846</v>
      </c>
      <c r="E2896" s="109"/>
      <c r="F2896" s="316">
        <v>2.9949086552860136</v>
      </c>
      <c r="G2896" s="211">
        <v>1351.28</v>
      </c>
      <c r="H2896" s="211">
        <v>1351.28</v>
      </c>
      <c r="I2896" s="211">
        <v>0</v>
      </c>
      <c r="J2896" s="302"/>
      <c r="K2896" s="109"/>
    </row>
    <row r="2897" spans="1:11" ht="24">
      <c r="A2897" s="6">
        <v>33</v>
      </c>
      <c r="B2897" s="315" t="s">
        <v>3847</v>
      </c>
      <c r="C2897" s="316">
        <v>1</v>
      </c>
      <c r="D2897" s="310" t="s">
        <v>3848</v>
      </c>
      <c r="E2897" s="109"/>
      <c r="F2897" s="316">
        <v>6.0422960725075523</v>
      </c>
      <c r="G2897" s="211">
        <v>277.77999999999997</v>
      </c>
      <c r="H2897" s="211">
        <v>277.77999999999997</v>
      </c>
      <c r="I2897" s="211">
        <v>0</v>
      </c>
      <c r="J2897" s="302"/>
      <c r="K2897" s="109"/>
    </row>
    <row r="2898" spans="1:11" ht="24">
      <c r="A2898" s="6">
        <v>34</v>
      </c>
      <c r="B2898" s="315" t="s">
        <v>3849</v>
      </c>
      <c r="C2898" s="316">
        <v>4</v>
      </c>
      <c r="D2898" s="310" t="s">
        <v>3850</v>
      </c>
      <c r="E2898" s="109"/>
      <c r="F2898" s="316">
        <v>6.0422960725075523</v>
      </c>
      <c r="G2898" s="211">
        <v>905.98</v>
      </c>
      <c r="H2898" s="211">
        <v>905.98</v>
      </c>
      <c r="I2898" s="211">
        <v>0</v>
      </c>
      <c r="J2898" s="302"/>
      <c r="K2898" s="109"/>
    </row>
    <row r="2899" spans="1:11" ht="25.5">
      <c r="A2899" s="6">
        <v>35</v>
      </c>
      <c r="B2899" s="315" t="s">
        <v>3851</v>
      </c>
      <c r="C2899" s="316">
        <v>1</v>
      </c>
      <c r="D2899" s="310" t="s">
        <v>3852</v>
      </c>
      <c r="E2899" s="109"/>
      <c r="F2899" s="316">
        <v>2.9949086552860136</v>
      </c>
      <c r="G2899" s="211">
        <v>166.67</v>
      </c>
      <c r="H2899" s="211">
        <v>166.67</v>
      </c>
      <c r="I2899" s="211">
        <v>0</v>
      </c>
      <c r="J2899" s="302"/>
      <c r="K2899" s="109"/>
    </row>
    <row r="2900" spans="1:11" ht="25.5">
      <c r="A2900" s="6">
        <v>36</v>
      </c>
      <c r="B2900" s="315" t="s">
        <v>3853</v>
      </c>
      <c r="C2900" s="316">
        <v>1</v>
      </c>
      <c r="D2900" s="310" t="s">
        <v>3854</v>
      </c>
      <c r="E2900" s="109"/>
      <c r="F2900" s="316">
        <v>4.9875311720698257</v>
      </c>
      <c r="G2900" s="211">
        <v>260</v>
      </c>
      <c r="H2900" s="211">
        <v>260</v>
      </c>
      <c r="I2900" s="211">
        <v>0</v>
      </c>
      <c r="J2900" s="302"/>
      <c r="K2900" s="109"/>
    </row>
    <row r="2901" spans="1:11" ht="24">
      <c r="A2901" s="6">
        <v>37</v>
      </c>
      <c r="B2901" s="315" t="s">
        <v>3855</v>
      </c>
      <c r="C2901" s="316">
        <v>2</v>
      </c>
      <c r="D2901" s="310" t="s">
        <v>3856</v>
      </c>
      <c r="E2901" s="109"/>
      <c r="F2901" s="316">
        <v>2.9949086552860136</v>
      </c>
      <c r="G2901" s="211">
        <v>376.06</v>
      </c>
      <c r="H2901" s="211">
        <v>376.06</v>
      </c>
      <c r="I2901" s="211">
        <v>0</v>
      </c>
      <c r="J2901" s="302"/>
      <c r="K2901" s="109"/>
    </row>
    <row r="2902" spans="1:11" ht="24">
      <c r="A2902" s="6">
        <v>38</v>
      </c>
      <c r="B2902" s="315" t="s">
        <v>3857</v>
      </c>
      <c r="C2902" s="316">
        <v>1</v>
      </c>
      <c r="D2902" s="310" t="s">
        <v>3858</v>
      </c>
      <c r="E2902" s="109"/>
      <c r="F2902" s="316">
        <v>9.0661831368993653</v>
      </c>
      <c r="G2902" s="211">
        <v>100</v>
      </c>
      <c r="H2902" s="211">
        <v>100</v>
      </c>
      <c r="I2902" s="211">
        <v>0</v>
      </c>
      <c r="J2902" s="302"/>
      <c r="K2902" s="109"/>
    </row>
    <row r="2903" spans="1:11" ht="34.5" customHeight="1">
      <c r="A2903" s="6">
        <v>39</v>
      </c>
      <c r="B2903" s="318" t="s">
        <v>3859</v>
      </c>
      <c r="C2903" s="316">
        <v>1</v>
      </c>
      <c r="D2903" s="310" t="s">
        <v>3860</v>
      </c>
      <c r="E2903" s="109"/>
      <c r="F2903" s="316">
        <v>11.086474501108649</v>
      </c>
      <c r="G2903" s="211">
        <v>4700.8500000000004</v>
      </c>
      <c r="H2903" s="211">
        <v>4700.8500000000004</v>
      </c>
      <c r="I2903" s="211">
        <v>0</v>
      </c>
      <c r="J2903" s="302"/>
      <c r="K2903" s="317" t="s">
        <v>3861</v>
      </c>
    </row>
    <row r="2904" spans="1:11" ht="24">
      <c r="A2904" s="6">
        <v>40</v>
      </c>
      <c r="B2904" s="315" t="s">
        <v>3862</v>
      </c>
      <c r="C2904" s="316">
        <v>4</v>
      </c>
      <c r="D2904" s="310" t="s">
        <v>3863</v>
      </c>
      <c r="E2904" s="109"/>
      <c r="F2904" s="316">
        <v>9.9700897308075778</v>
      </c>
      <c r="G2904" s="211">
        <v>820.51</v>
      </c>
      <c r="H2904" s="211">
        <v>820.51</v>
      </c>
      <c r="I2904" s="211">
        <v>0</v>
      </c>
      <c r="J2904" s="302"/>
      <c r="K2904" s="109"/>
    </row>
    <row r="2905" spans="1:11" ht="24">
      <c r="A2905" s="6">
        <v>41</v>
      </c>
      <c r="B2905" s="315" t="s">
        <v>3864</v>
      </c>
      <c r="C2905" s="316">
        <v>4</v>
      </c>
      <c r="D2905" s="310" t="s">
        <v>3865</v>
      </c>
      <c r="E2905" s="109"/>
      <c r="F2905" s="316">
        <v>9.9700897308075778</v>
      </c>
      <c r="G2905" s="211">
        <v>75.22</v>
      </c>
      <c r="H2905" s="211">
        <v>75.22</v>
      </c>
      <c r="I2905" s="211">
        <v>0</v>
      </c>
      <c r="J2905" s="302"/>
      <c r="K2905" s="109"/>
    </row>
    <row r="2906" spans="1:11" ht="24">
      <c r="A2906" s="6">
        <v>42</v>
      </c>
      <c r="B2906" s="315" t="s">
        <v>3866</v>
      </c>
      <c r="C2906" s="316">
        <v>21</v>
      </c>
      <c r="D2906" s="310" t="s">
        <v>3867</v>
      </c>
      <c r="E2906" s="109"/>
      <c r="F2906" s="316">
        <v>4.9875311720698257</v>
      </c>
      <c r="G2906" s="211">
        <v>6068.79</v>
      </c>
      <c r="H2906" s="211">
        <v>6068.79</v>
      </c>
      <c r="I2906" s="211">
        <v>0</v>
      </c>
      <c r="J2906" s="302"/>
      <c r="K2906" s="109"/>
    </row>
    <row r="2907" spans="1:11" ht="24">
      <c r="A2907" s="6">
        <v>43</v>
      </c>
      <c r="B2907" s="315" t="s">
        <v>3868</v>
      </c>
      <c r="C2907" s="316">
        <v>1</v>
      </c>
      <c r="D2907" s="310" t="s">
        <v>3869</v>
      </c>
      <c r="E2907" s="109"/>
      <c r="F2907" s="316">
        <v>2.9949086552860136</v>
      </c>
      <c r="G2907" s="211">
        <v>14.53</v>
      </c>
      <c r="H2907" s="211">
        <v>14.53</v>
      </c>
      <c r="I2907" s="211">
        <v>0</v>
      </c>
      <c r="J2907" s="302"/>
      <c r="K2907" s="109"/>
    </row>
    <row r="2908" spans="1:11" ht="24">
      <c r="A2908" s="6">
        <v>44</v>
      </c>
      <c r="B2908" s="315" t="s">
        <v>3870</v>
      </c>
      <c r="C2908" s="316">
        <v>1</v>
      </c>
      <c r="D2908" s="310" t="s">
        <v>3871</v>
      </c>
      <c r="E2908" s="109"/>
      <c r="F2908" s="316">
        <v>9.0661831368993653</v>
      </c>
      <c r="G2908" s="211">
        <v>820.51</v>
      </c>
      <c r="H2908" s="211">
        <v>820.51</v>
      </c>
      <c r="I2908" s="211">
        <v>0</v>
      </c>
      <c r="J2908" s="302"/>
      <c r="K2908" s="109"/>
    </row>
    <row r="2909" spans="1:11" ht="96">
      <c r="A2909" s="423" t="s">
        <v>5</v>
      </c>
      <c r="B2909" s="194" t="s">
        <v>155</v>
      </c>
      <c r="C2909" s="194" t="s">
        <v>156</v>
      </c>
      <c r="D2909" s="194" t="s">
        <v>8</v>
      </c>
      <c r="E2909" s="194" t="s">
        <v>157</v>
      </c>
      <c r="F2909" s="194" t="s">
        <v>158</v>
      </c>
      <c r="G2909" s="194" t="s">
        <v>10</v>
      </c>
      <c r="H2909" s="194" t="s">
        <v>159</v>
      </c>
      <c r="I2909" s="194" t="s">
        <v>160</v>
      </c>
      <c r="J2909" s="194" t="s">
        <v>161</v>
      </c>
      <c r="K2909" s="195" t="s">
        <v>14</v>
      </c>
    </row>
    <row r="2910" spans="1:11" ht="24">
      <c r="A2910" s="6">
        <v>45</v>
      </c>
      <c r="B2910" s="318" t="s">
        <v>3872</v>
      </c>
      <c r="C2910" s="316">
        <v>1</v>
      </c>
      <c r="D2910" s="310" t="s">
        <v>3873</v>
      </c>
      <c r="E2910" s="109"/>
      <c r="F2910" s="316">
        <v>11.086474501108649</v>
      </c>
      <c r="G2910" s="211">
        <v>2430</v>
      </c>
      <c r="H2910" s="211">
        <v>2430</v>
      </c>
      <c r="I2910" s="211">
        <v>0</v>
      </c>
      <c r="J2910" s="302"/>
      <c r="K2910" s="109"/>
    </row>
    <row r="2911" spans="1:11" ht="25.5">
      <c r="A2911" s="6">
        <v>46</v>
      </c>
      <c r="B2911" s="315" t="s">
        <v>3874</v>
      </c>
      <c r="C2911" s="316">
        <v>122</v>
      </c>
      <c r="D2911" s="310" t="s">
        <v>3875</v>
      </c>
      <c r="E2911" s="109"/>
      <c r="F2911" s="316">
        <v>30</v>
      </c>
      <c r="G2911" s="211">
        <v>6840.34</v>
      </c>
      <c r="H2911" s="211">
        <v>3586.41</v>
      </c>
      <c r="I2911" s="211">
        <v>3253.93</v>
      </c>
      <c r="J2911" s="302"/>
      <c r="K2911" s="109"/>
    </row>
    <row r="2912" spans="1:11" ht="25.5">
      <c r="A2912" s="6">
        <v>47</v>
      </c>
      <c r="B2912" s="315" t="s">
        <v>3876</v>
      </c>
      <c r="C2912" s="316">
        <v>9</v>
      </c>
      <c r="D2912" s="310" t="s">
        <v>3877</v>
      </c>
      <c r="E2912" s="109"/>
      <c r="F2912" s="316">
        <v>6.6489361702127665</v>
      </c>
      <c r="G2912" s="211">
        <v>16200</v>
      </c>
      <c r="H2912" s="211">
        <v>16200</v>
      </c>
      <c r="I2912" s="211">
        <v>0</v>
      </c>
      <c r="J2912" s="302"/>
      <c r="K2912" s="109"/>
    </row>
    <row r="2913" spans="1:11" ht="25.5">
      <c r="A2913" s="6">
        <v>48</v>
      </c>
      <c r="B2913" s="315" t="s">
        <v>3878</v>
      </c>
      <c r="C2913" s="316">
        <v>1</v>
      </c>
      <c r="D2913" s="310" t="s">
        <v>3879</v>
      </c>
      <c r="E2913" s="109"/>
      <c r="F2913" s="316">
        <v>7.980845969672786</v>
      </c>
      <c r="G2913" s="211">
        <v>2961.6</v>
      </c>
      <c r="H2913" s="211">
        <v>2961.6</v>
      </c>
      <c r="I2913" s="211">
        <v>0</v>
      </c>
      <c r="J2913" s="302"/>
      <c r="K2913" s="109"/>
    </row>
    <row r="2914" spans="1:11" ht="24">
      <c r="A2914" s="6">
        <v>49</v>
      </c>
      <c r="B2914" s="318" t="s">
        <v>3880</v>
      </c>
      <c r="C2914" s="316">
        <v>1</v>
      </c>
      <c r="D2914" s="310" t="s">
        <v>3881</v>
      </c>
      <c r="E2914" s="109"/>
      <c r="F2914" s="316">
        <v>6.0422960725075523</v>
      </c>
      <c r="G2914" s="211">
        <v>10461.68</v>
      </c>
      <c r="H2914" s="211">
        <v>10461.68</v>
      </c>
      <c r="I2914" s="211">
        <v>0</v>
      </c>
      <c r="J2914" s="302"/>
      <c r="K2914" s="109"/>
    </row>
    <row r="2915" spans="1:11" ht="25.5">
      <c r="A2915" s="6">
        <v>50</v>
      </c>
      <c r="B2915" s="315" t="s">
        <v>3882</v>
      </c>
      <c r="C2915" s="316">
        <v>2</v>
      </c>
      <c r="D2915" s="310" t="s">
        <v>3883</v>
      </c>
      <c r="E2915" s="109"/>
      <c r="F2915" s="316">
        <v>6.6489361702127665</v>
      </c>
      <c r="G2915" s="211">
        <v>2600</v>
      </c>
      <c r="H2915" s="211">
        <v>2600</v>
      </c>
      <c r="I2915" s="211">
        <v>0</v>
      </c>
      <c r="J2915" s="302"/>
      <c r="K2915" s="109"/>
    </row>
    <row r="2916" spans="1:11" ht="56.25">
      <c r="A2916" s="319">
        <v>51</v>
      </c>
      <c r="B2916" s="320" t="s">
        <v>3884</v>
      </c>
      <c r="C2916" s="321">
        <v>1</v>
      </c>
      <c r="D2916" s="322" t="s">
        <v>3885</v>
      </c>
      <c r="E2916" s="303"/>
      <c r="F2916" s="321">
        <v>10</v>
      </c>
      <c r="G2916" s="323">
        <v>67200</v>
      </c>
      <c r="H2916" s="323">
        <v>52874.41</v>
      </c>
      <c r="I2916" s="323">
        <v>14325.59</v>
      </c>
      <c r="J2916" s="304"/>
      <c r="K2916" s="303"/>
    </row>
    <row r="2917" spans="1:11" ht="24">
      <c r="A2917" s="6">
        <v>52</v>
      </c>
      <c r="B2917" s="315" t="s">
        <v>3886</v>
      </c>
      <c r="C2917" s="316">
        <v>1</v>
      </c>
      <c r="D2917" s="310" t="s">
        <v>3887</v>
      </c>
      <c r="E2917" s="109"/>
      <c r="F2917" s="316">
        <v>4.9875311720698257</v>
      </c>
      <c r="G2917" s="211">
        <v>209.36</v>
      </c>
      <c r="H2917" s="211">
        <v>209.36</v>
      </c>
      <c r="I2917" s="211">
        <v>0</v>
      </c>
      <c r="J2917" s="302"/>
      <c r="K2917" s="109"/>
    </row>
    <row r="2918" spans="1:11" ht="24">
      <c r="A2918" s="6">
        <v>53</v>
      </c>
      <c r="B2918" s="315" t="s">
        <v>3888</v>
      </c>
      <c r="C2918" s="316">
        <v>1</v>
      </c>
      <c r="D2918" s="310" t="s">
        <v>3889</v>
      </c>
      <c r="E2918" s="109"/>
      <c r="F2918" s="316">
        <v>4.9875311720698257</v>
      </c>
      <c r="G2918" s="211">
        <v>48.48</v>
      </c>
      <c r="H2918" s="211">
        <v>48.48</v>
      </c>
      <c r="I2918" s="211">
        <v>0</v>
      </c>
      <c r="J2918" s="302"/>
      <c r="K2918" s="109"/>
    </row>
    <row r="2919" spans="1:11" ht="24">
      <c r="A2919" s="6">
        <v>54</v>
      </c>
      <c r="B2919" s="315" t="s">
        <v>3890</v>
      </c>
      <c r="C2919" s="316">
        <v>1</v>
      </c>
      <c r="D2919" s="310" t="s">
        <v>3891</v>
      </c>
      <c r="E2919" s="109"/>
      <c r="F2919" s="316">
        <v>4.9875311720698257</v>
      </c>
      <c r="G2919" s="211">
        <v>4.53</v>
      </c>
      <c r="H2919" s="211">
        <v>4.53</v>
      </c>
      <c r="I2919" s="211">
        <v>0</v>
      </c>
      <c r="J2919" s="302"/>
      <c r="K2919" s="109"/>
    </row>
    <row r="2920" spans="1:11" ht="24">
      <c r="A2920" s="6">
        <v>55</v>
      </c>
      <c r="B2920" s="315" t="s">
        <v>3892</v>
      </c>
      <c r="C2920" s="316">
        <v>1</v>
      </c>
      <c r="D2920" s="310" t="s">
        <v>3893</v>
      </c>
      <c r="E2920" s="109"/>
      <c r="F2920" s="316">
        <v>7.980845969672786</v>
      </c>
      <c r="G2920" s="211">
        <v>16.34</v>
      </c>
      <c r="H2920" s="211">
        <v>16.34</v>
      </c>
      <c r="I2920" s="211">
        <v>0</v>
      </c>
      <c r="J2920" s="302"/>
      <c r="K2920" s="109"/>
    </row>
    <row r="2921" spans="1:11" ht="24">
      <c r="A2921" s="6">
        <v>56</v>
      </c>
      <c r="B2921" s="315" t="s">
        <v>3894</v>
      </c>
      <c r="C2921" s="316">
        <v>1</v>
      </c>
      <c r="D2921" s="310" t="s">
        <v>3895</v>
      </c>
      <c r="E2921" s="109"/>
      <c r="F2921" s="316">
        <v>6.6489361702127665</v>
      </c>
      <c r="G2921" s="211">
        <v>57.27</v>
      </c>
      <c r="H2921" s="211">
        <v>57.27</v>
      </c>
      <c r="I2921" s="211">
        <v>0</v>
      </c>
      <c r="J2921" s="302"/>
      <c r="K2921" s="109"/>
    </row>
    <row r="2922" spans="1:11" ht="24">
      <c r="A2922" s="6">
        <v>57</v>
      </c>
      <c r="B2922" s="315" t="s">
        <v>3896</v>
      </c>
      <c r="C2922" s="316">
        <v>1</v>
      </c>
      <c r="D2922" s="310" t="s">
        <v>3897</v>
      </c>
      <c r="E2922" s="109"/>
      <c r="F2922" s="316">
        <v>4.9875311720698257</v>
      </c>
      <c r="G2922" s="211">
        <v>72.709999999999994</v>
      </c>
      <c r="H2922" s="211">
        <v>72.709999999999994</v>
      </c>
      <c r="I2922" s="211">
        <v>0</v>
      </c>
      <c r="J2922" s="302"/>
      <c r="K2922" s="109"/>
    </row>
    <row r="2923" spans="1:11" ht="24">
      <c r="A2923" s="6">
        <v>58</v>
      </c>
      <c r="B2923" s="315" t="s">
        <v>3898</v>
      </c>
      <c r="C2923" s="316">
        <v>9</v>
      </c>
      <c r="D2923" s="310" t="s">
        <v>3899</v>
      </c>
      <c r="E2923" s="109"/>
      <c r="F2923" s="316">
        <v>2.9949086552860136</v>
      </c>
      <c r="G2923" s="211">
        <v>31.06</v>
      </c>
      <c r="H2923" s="211">
        <v>31.06</v>
      </c>
      <c r="I2923" s="211">
        <v>0</v>
      </c>
      <c r="J2923" s="302"/>
      <c r="K2923" s="109"/>
    </row>
    <row r="2924" spans="1:11" ht="45">
      <c r="A2924" s="6">
        <v>59</v>
      </c>
      <c r="B2924" s="318" t="s">
        <v>3900</v>
      </c>
      <c r="C2924" s="316">
        <v>1</v>
      </c>
      <c r="D2924" s="310" t="s">
        <v>3901</v>
      </c>
      <c r="E2924" s="109"/>
      <c r="F2924" s="316">
        <v>10</v>
      </c>
      <c r="G2924" s="211">
        <v>12300</v>
      </c>
      <c r="H2924" s="211">
        <v>12300</v>
      </c>
      <c r="I2924" s="211">
        <v>0</v>
      </c>
      <c r="J2924" s="302"/>
      <c r="K2924" s="317" t="s">
        <v>3902</v>
      </c>
    </row>
    <row r="2925" spans="1:11" ht="24">
      <c r="A2925" s="6">
        <v>60</v>
      </c>
      <c r="B2925" s="315" t="s">
        <v>3903</v>
      </c>
      <c r="C2925" s="316">
        <v>1</v>
      </c>
      <c r="D2925" s="310" t="s">
        <v>3904</v>
      </c>
      <c r="E2925" s="109"/>
      <c r="F2925" s="316">
        <v>9.9700897308075778</v>
      </c>
      <c r="G2925" s="211">
        <v>18.8</v>
      </c>
      <c r="H2925" s="211">
        <v>18.8</v>
      </c>
      <c r="I2925" s="211">
        <v>0</v>
      </c>
      <c r="J2925" s="302"/>
      <c r="K2925" s="109"/>
    </row>
    <row r="2926" spans="1:11" ht="96">
      <c r="A2926" s="423" t="s">
        <v>5</v>
      </c>
      <c r="B2926" s="194" t="s">
        <v>155</v>
      </c>
      <c r="C2926" s="194" t="s">
        <v>156</v>
      </c>
      <c r="D2926" s="194" t="s">
        <v>8</v>
      </c>
      <c r="E2926" s="194" t="s">
        <v>157</v>
      </c>
      <c r="F2926" s="194" t="s">
        <v>158</v>
      </c>
      <c r="G2926" s="194" t="s">
        <v>10</v>
      </c>
      <c r="H2926" s="194" t="s">
        <v>159</v>
      </c>
      <c r="I2926" s="194" t="s">
        <v>160</v>
      </c>
      <c r="J2926" s="194" t="s">
        <v>161</v>
      </c>
      <c r="K2926" s="195" t="s">
        <v>14</v>
      </c>
    </row>
    <row r="2927" spans="1:11" ht="25.5">
      <c r="A2927" s="6">
        <v>61</v>
      </c>
      <c r="B2927" s="315" t="s">
        <v>3905</v>
      </c>
      <c r="C2927" s="316">
        <v>1</v>
      </c>
      <c r="D2927" s="310" t="s">
        <v>3906</v>
      </c>
      <c r="E2927" s="109"/>
      <c r="F2927" s="316">
        <v>11.976047904191617</v>
      </c>
      <c r="G2927" s="211">
        <v>4351.0200000000004</v>
      </c>
      <c r="H2927" s="211">
        <v>4351.0200000000004</v>
      </c>
      <c r="I2927" s="211">
        <v>0</v>
      </c>
      <c r="J2927" s="302"/>
      <c r="K2927" s="109"/>
    </row>
    <row r="2928" spans="1:11" ht="24">
      <c r="A2928" s="6">
        <v>62</v>
      </c>
      <c r="B2928" s="315" t="s">
        <v>3907</v>
      </c>
      <c r="C2928" s="316">
        <v>6</v>
      </c>
      <c r="D2928" s="310" t="s">
        <v>3908</v>
      </c>
      <c r="E2928" s="109"/>
      <c r="F2928" s="316">
        <v>7.980845969672786</v>
      </c>
      <c r="G2928" s="211">
        <v>960</v>
      </c>
      <c r="H2928" s="211">
        <v>960</v>
      </c>
      <c r="I2928" s="211">
        <v>0</v>
      </c>
      <c r="J2928" s="302"/>
      <c r="K2928" s="109"/>
    </row>
    <row r="2929" spans="1:11" ht="24">
      <c r="A2929" s="6">
        <v>63</v>
      </c>
      <c r="B2929" s="315" t="s">
        <v>3909</v>
      </c>
      <c r="C2929" s="316">
        <v>1</v>
      </c>
      <c r="D2929" s="310" t="s">
        <v>3910</v>
      </c>
      <c r="E2929" s="109"/>
      <c r="F2929" s="316">
        <v>7.980845969672786</v>
      </c>
      <c r="G2929" s="211">
        <v>189.23</v>
      </c>
      <c r="H2929" s="211">
        <v>189.23</v>
      </c>
      <c r="I2929" s="211">
        <v>0</v>
      </c>
      <c r="J2929" s="302"/>
      <c r="K2929" s="109"/>
    </row>
    <row r="2930" spans="1:11" ht="24">
      <c r="A2930" s="6">
        <v>64</v>
      </c>
      <c r="B2930" s="315" t="s">
        <v>3911</v>
      </c>
      <c r="C2930" s="316">
        <v>1</v>
      </c>
      <c r="D2930" s="310" t="s">
        <v>3912</v>
      </c>
      <c r="E2930" s="109"/>
      <c r="F2930" s="316">
        <v>7.980845969672786</v>
      </c>
      <c r="G2930" s="211">
        <v>75</v>
      </c>
      <c r="H2930" s="211">
        <v>75</v>
      </c>
      <c r="I2930" s="211">
        <v>0</v>
      </c>
      <c r="J2930" s="302"/>
      <c r="K2930" s="109"/>
    </row>
    <row r="2931" spans="1:11" ht="24">
      <c r="A2931" s="6">
        <v>65</v>
      </c>
      <c r="B2931" s="315" t="s">
        <v>3913</v>
      </c>
      <c r="C2931" s="316">
        <v>1</v>
      </c>
      <c r="D2931" s="310" t="s">
        <v>3914</v>
      </c>
      <c r="E2931" s="109"/>
      <c r="F2931" s="316">
        <v>7.980845969672786</v>
      </c>
      <c r="G2931" s="211">
        <v>107.69</v>
      </c>
      <c r="H2931" s="211">
        <v>107.69</v>
      </c>
      <c r="I2931" s="211">
        <v>0</v>
      </c>
      <c r="J2931" s="302"/>
      <c r="K2931" s="109"/>
    </row>
    <row r="2932" spans="1:11" ht="24">
      <c r="A2932" s="6">
        <v>66</v>
      </c>
      <c r="B2932" s="315" t="s">
        <v>3915</v>
      </c>
      <c r="C2932" s="316">
        <v>1</v>
      </c>
      <c r="D2932" s="310" t="s">
        <v>3916</v>
      </c>
      <c r="E2932" s="109"/>
      <c r="F2932" s="316">
        <v>7.980845969672786</v>
      </c>
      <c r="G2932" s="211">
        <v>72.650000000000006</v>
      </c>
      <c r="H2932" s="211">
        <v>72.650000000000006</v>
      </c>
      <c r="I2932" s="211">
        <v>0</v>
      </c>
      <c r="J2932" s="302"/>
      <c r="K2932" s="109"/>
    </row>
    <row r="2933" spans="1:11" ht="25.5">
      <c r="A2933" s="6">
        <v>67</v>
      </c>
      <c r="B2933" s="315" t="s">
        <v>3917</v>
      </c>
      <c r="C2933" s="316">
        <v>1</v>
      </c>
      <c r="D2933" s="310" t="s">
        <v>3918</v>
      </c>
      <c r="E2933" s="109"/>
      <c r="F2933" s="316">
        <v>7.980845969672786</v>
      </c>
      <c r="G2933" s="211">
        <v>461.54</v>
      </c>
      <c r="H2933" s="211">
        <v>461.54</v>
      </c>
      <c r="I2933" s="211">
        <v>0</v>
      </c>
      <c r="J2933" s="302"/>
      <c r="K2933" s="109"/>
    </row>
    <row r="2934" spans="1:11" ht="25.5">
      <c r="A2934" s="6">
        <v>68</v>
      </c>
      <c r="B2934" s="315" t="s">
        <v>3919</v>
      </c>
      <c r="C2934" s="316">
        <v>1</v>
      </c>
      <c r="D2934" s="310" t="s">
        <v>3920</v>
      </c>
      <c r="E2934" s="109"/>
      <c r="F2934" s="316">
        <v>9.9700897308075778</v>
      </c>
      <c r="G2934" s="211">
        <v>2272.9</v>
      </c>
      <c r="H2934" s="211">
        <v>2272.9</v>
      </c>
      <c r="I2934" s="211">
        <v>0</v>
      </c>
      <c r="J2934" s="302"/>
      <c r="K2934" s="109"/>
    </row>
    <row r="2935" spans="1:11" ht="25.5">
      <c r="A2935" s="6">
        <v>69</v>
      </c>
      <c r="B2935" s="315" t="s">
        <v>3921</v>
      </c>
      <c r="C2935" s="316">
        <v>2</v>
      </c>
      <c r="D2935" s="310" t="s">
        <v>3922</v>
      </c>
      <c r="E2935" s="109"/>
      <c r="F2935" s="316">
        <v>9.9700897308075778</v>
      </c>
      <c r="G2935" s="211">
        <v>430.76</v>
      </c>
      <c r="H2935" s="211">
        <v>430.76</v>
      </c>
      <c r="I2935" s="211">
        <v>0</v>
      </c>
      <c r="J2935" s="302"/>
      <c r="K2935" s="109"/>
    </row>
    <row r="2936" spans="1:11" ht="33.75">
      <c r="A2936" s="6">
        <v>70</v>
      </c>
      <c r="B2936" s="318" t="s">
        <v>3923</v>
      </c>
      <c r="C2936" s="316">
        <v>1</v>
      </c>
      <c r="D2936" s="310" t="s">
        <v>3924</v>
      </c>
      <c r="E2936" s="109"/>
      <c r="F2936" s="316">
        <v>9.9700897308075778</v>
      </c>
      <c r="G2936" s="211">
        <v>891</v>
      </c>
      <c r="H2936" s="211">
        <v>891</v>
      </c>
      <c r="I2936" s="211">
        <v>0</v>
      </c>
      <c r="J2936" s="302"/>
      <c r="K2936" s="109"/>
    </row>
    <row r="2937" spans="1:11" ht="24">
      <c r="A2937" s="6">
        <v>71</v>
      </c>
      <c r="B2937" s="315" t="s">
        <v>3925</v>
      </c>
      <c r="C2937" s="316">
        <v>13</v>
      </c>
      <c r="D2937" s="310" t="s">
        <v>3926</v>
      </c>
      <c r="E2937" s="109"/>
      <c r="F2937" s="316">
        <v>4.9875311720698257</v>
      </c>
      <c r="G2937" s="211">
        <v>3874</v>
      </c>
      <c r="H2937" s="211">
        <v>3874</v>
      </c>
      <c r="I2937" s="211">
        <v>0</v>
      </c>
      <c r="J2937" s="302"/>
      <c r="K2937" s="109"/>
    </row>
    <row r="2938" spans="1:11" ht="24">
      <c r="A2938" s="6">
        <v>72</v>
      </c>
      <c r="B2938" s="315" t="s">
        <v>3927</v>
      </c>
      <c r="C2938" s="316">
        <v>5</v>
      </c>
      <c r="D2938" s="310" t="s">
        <v>3928</v>
      </c>
      <c r="E2938" s="109"/>
      <c r="F2938" s="316">
        <v>6.0422960725075523</v>
      </c>
      <c r="G2938" s="211">
        <v>1064.0999999999999</v>
      </c>
      <c r="H2938" s="211">
        <v>1064.0999999999999</v>
      </c>
      <c r="I2938" s="211">
        <v>0</v>
      </c>
      <c r="J2938" s="302"/>
      <c r="K2938" s="109"/>
    </row>
    <row r="2939" spans="1:11" ht="24">
      <c r="A2939" s="6">
        <v>73</v>
      </c>
      <c r="B2939" s="315" t="s">
        <v>3929</v>
      </c>
      <c r="C2939" s="316">
        <v>1</v>
      </c>
      <c r="D2939" s="310" t="s">
        <v>3930</v>
      </c>
      <c r="E2939" s="109"/>
      <c r="F2939" s="316">
        <v>6.0422960725075523</v>
      </c>
      <c r="G2939" s="211">
        <v>221.35</v>
      </c>
      <c r="H2939" s="211">
        <v>221.35</v>
      </c>
      <c r="I2939" s="211">
        <v>0</v>
      </c>
      <c r="J2939" s="302"/>
      <c r="K2939" s="109"/>
    </row>
    <row r="2940" spans="1:11" ht="24">
      <c r="A2940" s="6">
        <v>74</v>
      </c>
      <c r="B2940" s="315" t="s">
        <v>3931</v>
      </c>
      <c r="C2940" s="316">
        <v>1</v>
      </c>
      <c r="D2940" s="310" t="s">
        <v>3932</v>
      </c>
      <c r="E2940" s="109"/>
      <c r="F2940" s="316">
        <v>4.9875311720698257</v>
      </c>
      <c r="G2940" s="211">
        <v>160.68</v>
      </c>
      <c r="H2940" s="211">
        <v>160.68</v>
      </c>
      <c r="I2940" s="211">
        <v>0</v>
      </c>
      <c r="J2940" s="302"/>
      <c r="K2940" s="109"/>
    </row>
    <row r="2941" spans="1:11" ht="24">
      <c r="A2941" s="6">
        <v>75</v>
      </c>
      <c r="B2941" s="315" t="s">
        <v>3929</v>
      </c>
      <c r="C2941" s="316">
        <v>1</v>
      </c>
      <c r="D2941" s="310" t="s">
        <v>3933</v>
      </c>
      <c r="E2941" s="109"/>
      <c r="F2941" s="316">
        <v>6.0422960725075523</v>
      </c>
      <c r="G2941" s="211">
        <v>221.36</v>
      </c>
      <c r="H2941" s="211">
        <v>221.36</v>
      </c>
      <c r="I2941" s="211">
        <v>0</v>
      </c>
      <c r="J2941" s="302"/>
      <c r="K2941" s="109"/>
    </row>
    <row r="2942" spans="1:11" ht="25.5">
      <c r="A2942" s="6">
        <v>76</v>
      </c>
      <c r="B2942" s="315" t="s">
        <v>3934</v>
      </c>
      <c r="C2942" s="316">
        <v>1</v>
      </c>
      <c r="D2942" s="310" t="s">
        <v>3935</v>
      </c>
      <c r="E2942" s="109"/>
      <c r="F2942" s="316">
        <v>4.9875311720698257</v>
      </c>
      <c r="G2942" s="211">
        <v>284.07</v>
      </c>
      <c r="H2942" s="211">
        <v>284.07</v>
      </c>
      <c r="I2942" s="211">
        <v>0</v>
      </c>
      <c r="J2942" s="302"/>
      <c r="K2942" s="109"/>
    </row>
    <row r="2943" spans="1:11" ht="33.75">
      <c r="A2943" s="6">
        <v>77</v>
      </c>
      <c r="B2943" s="318" t="s">
        <v>3936</v>
      </c>
      <c r="C2943" s="316">
        <v>1</v>
      </c>
      <c r="D2943" s="310" t="s">
        <v>3937</v>
      </c>
      <c r="E2943" s="109"/>
      <c r="F2943" s="316">
        <v>9.9700897308075778</v>
      </c>
      <c r="G2943" s="211">
        <v>1928.88</v>
      </c>
      <c r="H2943" s="211">
        <v>1928.88</v>
      </c>
      <c r="I2943" s="211">
        <v>0</v>
      </c>
      <c r="J2943" s="302"/>
      <c r="K2943" s="109"/>
    </row>
    <row r="2944" spans="1:11" ht="96">
      <c r="A2944" s="423" t="s">
        <v>5</v>
      </c>
      <c r="B2944" s="194" t="s">
        <v>155</v>
      </c>
      <c r="C2944" s="194" t="s">
        <v>156</v>
      </c>
      <c r="D2944" s="194" t="s">
        <v>8</v>
      </c>
      <c r="E2944" s="194" t="s">
        <v>157</v>
      </c>
      <c r="F2944" s="194" t="s">
        <v>158</v>
      </c>
      <c r="G2944" s="194" t="s">
        <v>10</v>
      </c>
      <c r="H2944" s="194" t="s">
        <v>159</v>
      </c>
      <c r="I2944" s="194" t="s">
        <v>160</v>
      </c>
      <c r="J2944" s="194" t="s">
        <v>161</v>
      </c>
      <c r="K2944" s="195" t="s">
        <v>14</v>
      </c>
    </row>
    <row r="2945" spans="1:11" ht="25.5">
      <c r="A2945" s="6">
        <v>78</v>
      </c>
      <c r="B2945" s="315" t="s">
        <v>3938</v>
      </c>
      <c r="C2945" s="316">
        <v>1</v>
      </c>
      <c r="D2945" s="310" t="s">
        <v>3939</v>
      </c>
      <c r="E2945" s="109"/>
      <c r="F2945" s="316">
        <v>2.9949086552860136</v>
      </c>
      <c r="G2945" s="211">
        <v>423.36</v>
      </c>
      <c r="H2945" s="211">
        <v>423.36</v>
      </c>
      <c r="I2945" s="211">
        <v>0</v>
      </c>
      <c r="J2945" s="302"/>
      <c r="K2945" s="109"/>
    </row>
    <row r="2946" spans="1:11" ht="24">
      <c r="A2946" s="6">
        <v>79</v>
      </c>
      <c r="B2946" s="315" t="s">
        <v>3940</v>
      </c>
      <c r="C2946" s="316">
        <v>1</v>
      </c>
      <c r="D2946" s="310" t="s">
        <v>3941</v>
      </c>
      <c r="E2946" s="109"/>
      <c r="F2946" s="316">
        <v>4.9875311720698257</v>
      </c>
      <c r="G2946" s="211">
        <v>106.83</v>
      </c>
      <c r="H2946" s="211">
        <v>106.83</v>
      </c>
      <c r="I2946" s="211">
        <v>0</v>
      </c>
      <c r="J2946" s="302"/>
      <c r="K2946" s="109"/>
    </row>
    <row r="2947" spans="1:11" ht="24">
      <c r="A2947" s="6">
        <v>80</v>
      </c>
      <c r="B2947" s="315" t="s">
        <v>3942</v>
      </c>
      <c r="C2947" s="316">
        <v>1</v>
      </c>
      <c r="D2947" s="310" t="s">
        <v>3943</v>
      </c>
      <c r="E2947" s="109"/>
      <c r="F2947" s="316">
        <v>4.9875311720698257</v>
      </c>
      <c r="G2947" s="211">
        <v>64.92</v>
      </c>
      <c r="H2947" s="211">
        <v>64.92</v>
      </c>
      <c r="I2947" s="211">
        <v>0</v>
      </c>
      <c r="J2947" s="302"/>
      <c r="K2947" s="109"/>
    </row>
    <row r="2948" spans="1:11" ht="24">
      <c r="A2948" s="6">
        <v>81</v>
      </c>
      <c r="B2948" s="315" t="s">
        <v>3944</v>
      </c>
      <c r="C2948" s="316">
        <v>3</v>
      </c>
      <c r="D2948" s="310" t="s">
        <v>3945</v>
      </c>
      <c r="E2948" s="109"/>
      <c r="F2948" s="316">
        <v>4.9875311720698257</v>
      </c>
      <c r="G2948" s="211">
        <v>70</v>
      </c>
      <c r="H2948" s="211">
        <v>70</v>
      </c>
      <c r="I2948" s="211">
        <v>0</v>
      </c>
      <c r="J2948" s="302"/>
      <c r="K2948" s="109"/>
    </row>
    <row r="2949" spans="1:11" ht="24">
      <c r="A2949" s="6">
        <v>82</v>
      </c>
      <c r="B2949" s="318" t="s">
        <v>3946</v>
      </c>
      <c r="C2949" s="316">
        <v>1</v>
      </c>
      <c r="D2949" s="310" t="s">
        <v>3947</v>
      </c>
      <c r="E2949" s="109"/>
      <c r="F2949" s="316">
        <v>2.9949086552860136</v>
      </c>
      <c r="G2949" s="211">
        <v>50</v>
      </c>
      <c r="H2949" s="211">
        <v>50</v>
      </c>
      <c r="I2949" s="211">
        <v>0</v>
      </c>
      <c r="J2949" s="302"/>
      <c r="K2949" s="109"/>
    </row>
    <row r="2950" spans="1:11" ht="24">
      <c r="A2950" s="6">
        <v>83</v>
      </c>
      <c r="B2950" s="315" t="s">
        <v>3948</v>
      </c>
      <c r="C2950" s="316">
        <v>1</v>
      </c>
      <c r="D2950" s="310" t="s">
        <v>3949</v>
      </c>
      <c r="E2950" s="109"/>
      <c r="F2950" s="316">
        <v>7.980845969672786</v>
      </c>
      <c r="G2950" s="211">
        <v>47.09</v>
      </c>
      <c r="H2950" s="211">
        <v>47.09</v>
      </c>
      <c r="I2950" s="211">
        <v>0</v>
      </c>
      <c r="J2950" s="302"/>
      <c r="K2950" s="109"/>
    </row>
    <row r="2951" spans="1:11" ht="24">
      <c r="A2951" s="6">
        <v>84</v>
      </c>
      <c r="B2951" s="315" t="s">
        <v>1628</v>
      </c>
      <c r="C2951" s="316">
        <v>4</v>
      </c>
      <c r="D2951" s="310" t="s">
        <v>3950</v>
      </c>
      <c r="E2951" s="109"/>
      <c r="F2951" s="316">
        <v>4.9875311720698257</v>
      </c>
      <c r="G2951" s="211">
        <v>99</v>
      </c>
      <c r="H2951" s="211">
        <v>99</v>
      </c>
      <c r="I2951" s="211">
        <v>0</v>
      </c>
      <c r="J2951" s="302"/>
      <c r="K2951" s="109"/>
    </row>
    <row r="2952" spans="1:11" ht="24">
      <c r="A2952" s="6">
        <v>85</v>
      </c>
      <c r="B2952" s="318" t="s">
        <v>3951</v>
      </c>
      <c r="C2952" s="316">
        <v>2</v>
      </c>
      <c r="D2952" s="310" t="s">
        <v>3952</v>
      </c>
      <c r="E2952" s="109"/>
      <c r="F2952" s="316">
        <v>9.9700897308075778</v>
      </c>
      <c r="G2952" s="211">
        <v>350</v>
      </c>
      <c r="H2952" s="211">
        <v>350</v>
      </c>
      <c r="I2952" s="211">
        <v>0</v>
      </c>
      <c r="J2952" s="302"/>
      <c r="K2952" s="109"/>
    </row>
    <row r="2953" spans="1:11" ht="24">
      <c r="A2953" s="6">
        <v>86</v>
      </c>
      <c r="B2953" s="318" t="s">
        <v>3953</v>
      </c>
      <c r="C2953" s="316">
        <v>1</v>
      </c>
      <c r="D2953" s="310" t="s">
        <v>3954</v>
      </c>
      <c r="E2953" s="109"/>
      <c r="F2953" s="316">
        <v>9.9700897308075778</v>
      </c>
      <c r="G2953" s="211">
        <v>640</v>
      </c>
      <c r="H2953" s="211">
        <v>640</v>
      </c>
      <c r="I2953" s="211">
        <v>0</v>
      </c>
      <c r="J2953" s="302"/>
      <c r="K2953" s="109"/>
    </row>
    <row r="2954" spans="1:11">
      <c r="A2954" s="6">
        <v>87</v>
      </c>
      <c r="B2954" s="315" t="s">
        <v>3955</v>
      </c>
      <c r="C2954" s="316">
        <v>3</v>
      </c>
      <c r="D2954" s="316" t="s">
        <v>3956</v>
      </c>
      <c r="E2954" s="109"/>
      <c r="F2954" s="316">
        <v>7.980845969672786</v>
      </c>
      <c r="G2954" s="211">
        <v>1.46</v>
      </c>
      <c r="H2954" s="211">
        <v>1.46</v>
      </c>
      <c r="I2954" s="211">
        <v>0</v>
      </c>
      <c r="J2954" s="302"/>
      <c r="K2954" s="109"/>
    </row>
    <row r="2955" spans="1:11">
      <c r="A2955" s="6">
        <v>88</v>
      </c>
      <c r="B2955" s="315" t="s">
        <v>3957</v>
      </c>
      <c r="C2955" s="316">
        <v>1</v>
      </c>
      <c r="D2955" s="316" t="s">
        <v>3958</v>
      </c>
      <c r="E2955" s="109"/>
      <c r="F2955" s="316">
        <v>6.9735006973500697</v>
      </c>
      <c r="G2955" s="211">
        <v>1.46</v>
      </c>
      <c r="H2955" s="211">
        <v>1.46</v>
      </c>
      <c r="I2955" s="211">
        <v>0</v>
      </c>
      <c r="J2955" s="302"/>
      <c r="K2955" s="109"/>
    </row>
    <row r="2956" spans="1:11">
      <c r="A2956" s="6">
        <v>89</v>
      </c>
      <c r="B2956" s="315" t="s">
        <v>3959</v>
      </c>
      <c r="C2956" s="316">
        <v>1</v>
      </c>
      <c r="D2956" s="316" t="s">
        <v>3960</v>
      </c>
      <c r="E2956" s="109"/>
      <c r="F2956" s="316">
        <v>6.9735006973500697</v>
      </c>
      <c r="G2956" s="211">
        <v>46.22</v>
      </c>
      <c r="H2956" s="211">
        <v>46.22</v>
      </c>
      <c r="I2956" s="211">
        <v>0</v>
      </c>
      <c r="J2956" s="302"/>
      <c r="K2956" s="109"/>
    </row>
    <row r="2957" spans="1:11">
      <c r="A2957" s="6">
        <v>90</v>
      </c>
      <c r="B2957" s="315" t="s">
        <v>3961</v>
      </c>
      <c r="C2957" s="316">
        <v>1</v>
      </c>
      <c r="D2957" s="316" t="s">
        <v>3962</v>
      </c>
      <c r="E2957" s="109"/>
      <c r="F2957" s="316">
        <v>7.980845969672786</v>
      </c>
      <c r="G2957" s="211">
        <v>1.46</v>
      </c>
      <c r="H2957" s="211">
        <v>1.46</v>
      </c>
      <c r="I2957" s="211">
        <v>0</v>
      </c>
      <c r="J2957" s="302"/>
      <c r="K2957" s="109"/>
    </row>
    <row r="2958" spans="1:11">
      <c r="A2958" s="6">
        <v>91</v>
      </c>
      <c r="B2958" s="315" t="s">
        <v>3963</v>
      </c>
      <c r="C2958" s="316">
        <v>1</v>
      </c>
      <c r="D2958" s="316" t="s">
        <v>3964</v>
      </c>
      <c r="E2958" s="109"/>
      <c r="F2958" s="316">
        <v>6.9735006973500697</v>
      </c>
      <c r="G2958" s="211">
        <v>1.46</v>
      </c>
      <c r="H2958" s="211">
        <v>1.46</v>
      </c>
      <c r="I2958" s="211">
        <v>0</v>
      </c>
      <c r="J2958" s="302"/>
      <c r="K2958" s="109"/>
    </row>
    <row r="2959" spans="1:11">
      <c r="A2959" s="6">
        <v>92</v>
      </c>
      <c r="B2959" s="315" t="s">
        <v>3965</v>
      </c>
      <c r="C2959" s="316">
        <v>2</v>
      </c>
      <c r="D2959" s="316" t="s">
        <v>3966</v>
      </c>
      <c r="E2959" s="109"/>
      <c r="F2959" s="316">
        <v>7.980845969672786</v>
      </c>
      <c r="G2959" s="211">
        <v>12.9</v>
      </c>
      <c r="H2959" s="211">
        <v>12.9</v>
      </c>
      <c r="I2959" s="211">
        <v>0</v>
      </c>
      <c r="J2959" s="302"/>
      <c r="K2959" s="109"/>
    </row>
    <row r="2960" spans="1:11">
      <c r="A2960" s="6">
        <v>93</v>
      </c>
      <c r="B2960" s="315" t="s">
        <v>3967</v>
      </c>
      <c r="C2960" s="316">
        <v>1</v>
      </c>
      <c r="D2960" s="316" t="s">
        <v>3968</v>
      </c>
      <c r="E2960" s="109"/>
      <c r="F2960" s="316">
        <v>7.980845969672786</v>
      </c>
      <c r="G2960" s="211">
        <v>1.46</v>
      </c>
      <c r="H2960" s="211">
        <v>1.46</v>
      </c>
      <c r="I2960" s="211">
        <v>0</v>
      </c>
      <c r="J2960" s="302"/>
      <c r="K2960" s="109"/>
    </row>
    <row r="2961" spans="1:11">
      <c r="A2961" s="6">
        <v>94</v>
      </c>
      <c r="B2961" s="315" t="s">
        <v>3969</v>
      </c>
      <c r="C2961" s="316">
        <v>1</v>
      </c>
      <c r="D2961" s="316" t="s">
        <v>3970</v>
      </c>
      <c r="E2961" s="109"/>
      <c r="F2961" s="316">
        <v>7.980845969672786</v>
      </c>
      <c r="G2961" s="211">
        <v>1.46</v>
      </c>
      <c r="H2961" s="211">
        <v>1.46</v>
      </c>
      <c r="I2961" s="211">
        <v>0</v>
      </c>
      <c r="J2961" s="302"/>
      <c r="K2961" s="109"/>
    </row>
    <row r="2962" spans="1:11">
      <c r="A2962" s="6">
        <v>95</v>
      </c>
      <c r="B2962" s="315" t="s">
        <v>3971</v>
      </c>
      <c r="C2962" s="316">
        <v>1</v>
      </c>
      <c r="D2962" s="316" t="s">
        <v>2684</v>
      </c>
      <c r="E2962" s="109"/>
      <c r="F2962" s="316">
        <v>7.980845969672786</v>
      </c>
      <c r="G2962" s="211">
        <v>1.46</v>
      </c>
      <c r="H2962" s="211">
        <v>1.46</v>
      </c>
      <c r="I2962" s="211">
        <v>0</v>
      </c>
      <c r="J2962" s="302"/>
      <c r="K2962" s="109"/>
    </row>
    <row r="2963" spans="1:11" ht="22.5">
      <c r="A2963" s="6">
        <v>96</v>
      </c>
      <c r="B2963" s="318" t="s">
        <v>3972</v>
      </c>
      <c r="C2963" s="316">
        <v>1</v>
      </c>
      <c r="D2963" s="316" t="s">
        <v>3973</v>
      </c>
      <c r="E2963" s="109"/>
      <c r="F2963" s="316">
        <v>3.3244680851063833</v>
      </c>
      <c r="G2963" s="211">
        <v>2.0499999999999998</v>
      </c>
      <c r="H2963" s="211">
        <v>2.0499999999999998</v>
      </c>
      <c r="I2963" s="211">
        <v>0</v>
      </c>
      <c r="J2963" s="302"/>
      <c r="K2963" s="317" t="s">
        <v>3974</v>
      </c>
    </row>
    <row r="2964" spans="1:11" ht="25.5">
      <c r="A2964" s="6">
        <v>97</v>
      </c>
      <c r="B2964" s="315" t="s">
        <v>3975</v>
      </c>
      <c r="C2964" s="316">
        <v>1</v>
      </c>
      <c r="D2964" s="316" t="s">
        <v>3976</v>
      </c>
      <c r="E2964" s="109"/>
      <c r="F2964" s="316">
        <v>3.3244680851063833</v>
      </c>
      <c r="G2964" s="211">
        <v>27078.52</v>
      </c>
      <c r="H2964" s="211">
        <v>27078.52</v>
      </c>
      <c r="I2964" s="211">
        <v>0</v>
      </c>
      <c r="J2964" s="302"/>
      <c r="K2964" s="317" t="s">
        <v>3977</v>
      </c>
    </row>
    <row r="2965" spans="1:11" ht="25.5">
      <c r="A2965" s="6">
        <v>98</v>
      </c>
      <c r="B2965" s="315" t="s">
        <v>3978</v>
      </c>
      <c r="C2965" s="316">
        <v>1</v>
      </c>
      <c r="D2965" s="316" t="s">
        <v>3979</v>
      </c>
      <c r="E2965" s="109"/>
      <c r="F2965" s="316">
        <v>3.3244680851063833</v>
      </c>
      <c r="G2965" s="211">
        <v>28155.599999999999</v>
      </c>
      <c r="H2965" s="211">
        <v>28155.599999999999</v>
      </c>
      <c r="I2965" s="211">
        <v>0</v>
      </c>
      <c r="J2965" s="302"/>
      <c r="K2965" s="317" t="s">
        <v>3980</v>
      </c>
    </row>
    <row r="2966" spans="1:11" ht="25.5">
      <c r="A2966" s="6">
        <v>99</v>
      </c>
      <c r="B2966" s="315" t="s">
        <v>3981</v>
      </c>
      <c r="C2966" s="316">
        <v>1</v>
      </c>
      <c r="D2966" s="316" t="s">
        <v>3982</v>
      </c>
      <c r="E2966" s="109"/>
      <c r="F2966" s="316">
        <v>3.3244680851063833</v>
      </c>
      <c r="G2966" s="211">
        <v>7798.65</v>
      </c>
      <c r="H2966" s="211">
        <v>7798.65</v>
      </c>
      <c r="I2966" s="211">
        <v>0</v>
      </c>
      <c r="J2966" s="302"/>
      <c r="K2966" s="317" t="s">
        <v>3983</v>
      </c>
    </row>
    <row r="2967" spans="1:11" ht="96">
      <c r="A2967" s="423" t="s">
        <v>5</v>
      </c>
      <c r="B2967" s="194" t="s">
        <v>155</v>
      </c>
      <c r="C2967" s="194" t="s">
        <v>156</v>
      </c>
      <c r="D2967" s="194" t="s">
        <v>8</v>
      </c>
      <c r="E2967" s="194" t="s">
        <v>157</v>
      </c>
      <c r="F2967" s="194" t="s">
        <v>158</v>
      </c>
      <c r="G2967" s="194" t="s">
        <v>10</v>
      </c>
      <c r="H2967" s="194" t="s">
        <v>159</v>
      </c>
      <c r="I2967" s="194" t="s">
        <v>160</v>
      </c>
      <c r="J2967" s="194" t="s">
        <v>161</v>
      </c>
      <c r="K2967" s="195" t="s">
        <v>14</v>
      </c>
    </row>
    <row r="2968" spans="1:11">
      <c r="A2968" s="6">
        <v>100</v>
      </c>
      <c r="B2968" s="315" t="s">
        <v>3984</v>
      </c>
      <c r="C2968" s="316">
        <v>5</v>
      </c>
      <c r="D2968" s="316" t="s">
        <v>3985</v>
      </c>
      <c r="E2968" s="109"/>
      <c r="F2968" s="316">
        <v>9.9700897308075778</v>
      </c>
      <c r="G2968" s="211">
        <v>8.57</v>
      </c>
      <c r="H2968" s="211">
        <v>8.57</v>
      </c>
      <c r="I2968" s="211">
        <v>0</v>
      </c>
      <c r="J2968" s="302"/>
      <c r="K2968" s="109"/>
    </row>
    <row r="2969" spans="1:11">
      <c r="A2969" s="6">
        <v>101</v>
      </c>
      <c r="B2969" s="315" t="s">
        <v>3986</v>
      </c>
      <c r="C2969" s="316">
        <v>1</v>
      </c>
      <c r="D2969" s="316" t="s">
        <v>3987</v>
      </c>
      <c r="E2969" s="109"/>
      <c r="F2969" s="316">
        <v>7.980845969672786</v>
      </c>
      <c r="G2969" s="211">
        <v>1.46</v>
      </c>
      <c r="H2969" s="211">
        <v>1.46</v>
      </c>
      <c r="I2969" s="211">
        <v>0</v>
      </c>
      <c r="J2969" s="302"/>
      <c r="K2969" s="109"/>
    </row>
    <row r="2970" spans="1:11">
      <c r="A2970" s="6">
        <v>102</v>
      </c>
      <c r="B2970" s="315" t="s">
        <v>3988</v>
      </c>
      <c r="C2970" s="316">
        <v>1</v>
      </c>
      <c r="D2970" s="316" t="s">
        <v>3989</v>
      </c>
      <c r="E2970" s="109"/>
      <c r="F2970" s="316">
        <v>6.0422960725075523</v>
      </c>
      <c r="G2970" s="211">
        <v>1.46</v>
      </c>
      <c r="H2970" s="211">
        <v>1.46</v>
      </c>
      <c r="I2970" s="211">
        <v>0</v>
      </c>
      <c r="J2970" s="302"/>
      <c r="K2970" s="109"/>
    </row>
    <row r="2971" spans="1:11">
      <c r="A2971" s="6">
        <v>103</v>
      </c>
      <c r="B2971" s="315" t="s">
        <v>1643</v>
      </c>
      <c r="C2971" s="316">
        <v>1</v>
      </c>
      <c r="D2971" s="316" t="s">
        <v>3990</v>
      </c>
      <c r="E2971" s="109"/>
      <c r="F2971" s="316">
        <v>7.980845969672786</v>
      </c>
      <c r="G2971" s="211">
        <v>1.46</v>
      </c>
      <c r="H2971" s="211">
        <v>1.46</v>
      </c>
      <c r="I2971" s="211">
        <v>0</v>
      </c>
      <c r="J2971" s="302"/>
      <c r="K2971" s="109"/>
    </row>
    <row r="2972" spans="1:11">
      <c r="A2972" s="6">
        <v>104</v>
      </c>
      <c r="B2972" s="315" t="s">
        <v>3991</v>
      </c>
      <c r="C2972" s="316">
        <v>1</v>
      </c>
      <c r="D2972" s="316" t="s">
        <v>3992</v>
      </c>
      <c r="E2972" s="109"/>
      <c r="F2972" s="316">
        <v>7.980845969672786</v>
      </c>
      <c r="G2972" s="211">
        <v>83.23</v>
      </c>
      <c r="H2972" s="211">
        <v>83.23</v>
      </c>
      <c r="I2972" s="211">
        <v>0</v>
      </c>
      <c r="J2972" s="302"/>
      <c r="K2972" s="109"/>
    </row>
    <row r="2973" spans="1:11">
      <c r="A2973" s="6">
        <v>105</v>
      </c>
      <c r="B2973" s="315" t="s">
        <v>3993</v>
      </c>
      <c r="C2973" s="316">
        <v>1</v>
      </c>
      <c r="D2973" s="316" t="s">
        <v>3994</v>
      </c>
      <c r="E2973" s="109"/>
      <c r="F2973" s="316">
        <v>9.9700897308075778</v>
      </c>
      <c r="G2973" s="211">
        <v>8.48</v>
      </c>
      <c r="H2973" s="211">
        <v>8.48</v>
      </c>
      <c r="I2973" s="211">
        <v>0</v>
      </c>
      <c r="J2973" s="302"/>
      <c r="K2973" s="109"/>
    </row>
    <row r="2974" spans="1:11">
      <c r="A2974" s="6">
        <v>106</v>
      </c>
      <c r="B2974" s="315" t="s">
        <v>1569</v>
      </c>
      <c r="C2974" s="316">
        <v>1</v>
      </c>
      <c r="D2974" s="316" t="s">
        <v>3995</v>
      </c>
      <c r="E2974" s="109"/>
      <c r="F2974" s="316">
        <v>7.980845969672786</v>
      </c>
      <c r="G2974" s="211">
        <v>1.46</v>
      </c>
      <c r="H2974" s="211">
        <v>1.46</v>
      </c>
      <c r="I2974" s="211">
        <v>0</v>
      </c>
      <c r="J2974" s="302"/>
      <c r="K2974" s="109"/>
    </row>
    <row r="2975" spans="1:11">
      <c r="A2975" s="6">
        <v>107</v>
      </c>
      <c r="B2975" s="315" t="s">
        <v>3993</v>
      </c>
      <c r="C2975" s="316">
        <v>1</v>
      </c>
      <c r="D2975" s="316" t="s">
        <v>3996</v>
      </c>
      <c r="E2975" s="109"/>
      <c r="F2975" s="316">
        <v>9.9700897308075778</v>
      </c>
      <c r="G2975" s="211">
        <v>10.68</v>
      </c>
      <c r="H2975" s="211">
        <v>10.68</v>
      </c>
      <c r="I2975" s="211">
        <v>0</v>
      </c>
      <c r="J2975" s="302"/>
      <c r="K2975" s="109"/>
    </row>
    <row r="2976" spans="1:11">
      <c r="A2976" s="6">
        <v>108</v>
      </c>
      <c r="B2976" s="315" t="s">
        <v>3997</v>
      </c>
      <c r="C2976" s="316">
        <v>1</v>
      </c>
      <c r="D2976" s="316" t="s">
        <v>3998</v>
      </c>
      <c r="E2976" s="109"/>
      <c r="F2976" s="316">
        <v>6.9735006973500697</v>
      </c>
      <c r="G2976" s="211">
        <v>1.46</v>
      </c>
      <c r="H2976" s="211">
        <v>1.46</v>
      </c>
      <c r="I2976" s="211">
        <v>0</v>
      </c>
      <c r="J2976" s="302"/>
      <c r="K2976" s="109"/>
    </row>
    <row r="2977" spans="1:11">
      <c r="A2977" s="6">
        <v>109</v>
      </c>
      <c r="B2977" s="315" t="s">
        <v>3999</v>
      </c>
      <c r="C2977" s="316">
        <v>1</v>
      </c>
      <c r="D2977" s="316" t="s">
        <v>4000</v>
      </c>
      <c r="E2977" s="109"/>
      <c r="F2977" s="316">
        <v>9.9700897308075778</v>
      </c>
      <c r="G2977" s="211">
        <v>15.65</v>
      </c>
      <c r="H2977" s="211">
        <v>15.65</v>
      </c>
      <c r="I2977" s="211">
        <v>0</v>
      </c>
      <c r="J2977" s="302"/>
      <c r="K2977" s="109"/>
    </row>
    <row r="2978" spans="1:11">
      <c r="A2978" s="6">
        <v>110</v>
      </c>
      <c r="B2978" s="315" t="s">
        <v>1569</v>
      </c>
      <c r="C2978" s="316">
        <v>1</v>
      </c>
      <c r="D2978" s="316" t="s">
        <v>4001</v>
      </c>
      <c r="E2978" s="109"/>
      <c r="F2978" s="316">
        <v>7.980845969672786</v>
      </c>
      <c r="G2978" s="211">
        <v>1.46</v>
      </c>
      <c r="H2978" s="211">
        <v>1.46</v>
      </c>
      <c r="I2978" s="211">
        <v>0</v>
      </c>
      <c r="J2978" s="302"/>
      <c r="K2978" s="109"/>
    </row>
    <row r="2979" spans="1:11">
      <c r="A2979" s="6">
        <v>111</v>
      </c>
      <c r="B2979" s="315" t="s">
        <v>4002</v>
      </c>
      <c r="C2979" s="316">
        <v>1</v>
      </c>
      <c r="D2979" s="316" t="s">
        <v>4003</v>
      </c>
      <c r="E2979" s="109"/>
      <c r="F2979" s="316">
        <v>9.9700897308075778</v>
      </c>
      <c r="G2979" s="211">
        <v>1.46</v>
      </c>
      <c r="H2979" s="211">
        <v>1.46</v>
      </c>
      <c r="I2979" s="211">
        <v>0</v>
      </c>
      <c r="J2979" s="302"/>
      <c r="K2979" s="109"/>
    </row>
    <row r="2980" spans="1:11">
      <c r="A2980" s="6">
        <v>112</v>
      </c>
      <c r="B2980" s="315" t="s">
        <v>3984</v>
      </c>
      <c r="C2980" s="316">
        <v>1</v>
      </c>
      <c r="D2980" s="316" t="s">
        <v>4004</v>
      </c>
      <c r="E2980" s="109"/>
      <c r="F2980" s="316">
        <v>9.9700897308075778</v>
      </c>
      <c r="G2980" s="211">
        <v>1.46</v>
      </c>
      <c r="H2980" s="211">
        <v>1.46</v>
      </c>
      <c r="I2980" s="211">
        <v>0</v>
      </c>
      <c r="J2980" s="302"/>
      <c r="K2980" s="109"/>
    </row>
    <row r="2981" spans="1:11">
      <c r="A2981" s="6">
        <v>113</v>
      </c>
      <c r="B2981" s="315" t="s">
        <v>4005</v>
      </c>
      <c r="C2981" s="316">
        <v>5</v>
      </c>
      <c r="D2981" s="316" t="s">
        <v>4006</v>
      </c>
      <c r="E2981" s="109"/>
      <c r="F2981" s="316">
        <v>9.9700897308075778</v>
      </c>
      <c r="G2981" s="211">
        <v>9.2200000000000006</v>
      </c>
      <c r="H2981" s="211">
        <v>9.2200000000000006</v>
      </c>
      <c r="I2981" s="211">
        <v>0</v>
      </c>
      <c r="J2981" s="302"/>
      <c r="K2981" s="109"/>
    </row>
    <row r="2982" spans="1:11">
      <c r="A2982" s="6">
        <v>114</v>
      </c>
      <c r="B2982" s="315" t="s">
        <v>4007</v>
      </c>
      <c r="C2982" s="316">
        <v>1</v>
      </c>
      <c r="D2982" s="316" t="s">
        <v>4008</v>
      </c>
      <c r="E2982" s="109"/>
      <c r="F2982" s="316">
        <v>9.9700897308075778</v>
      </c>
      <c r="G2982" s="211">
        <v>1.46</v>
      </c>
      <c r="H2982" s="211">
        <v>1.46</v>
      </c>
      <c r="I2982" s="211">
        <v>0</v>
      </c>
      <c r="J2982" s="302"/>
      <c r="K2982" s="109"/>
    </row>
    <row r="2983" spans="1:11">
      <c r="A2983" s="6">
        <v>115</v>
      </c>
      <c r="B2983" s="315" t="s">
        <v>4009</v>
      </c>
      <c r="C2983" s="316">
        <v>5</v>
      </c>
      <c r="D2983" s="316" t="s">
        <v>4010</v>
      </c>
      <c r="E2983" s="109"/>
      <c r="F2983" s="316">
        <v>7.980845969672786</v>
      </c>
      <c r="G2983" s="211">
        <v>69.83</v>
      </c>
      <c r="H2983" s="211">
        <v>69.83</v>
      </c>
      <c r="I2983" s="211">
        <v>0</v>
      </c>
      <c r="J2983" s="302"/>
      <c r="K2983" s="109"/>
    </row>
    <row r="2984" spans="1:11">
      <c r="A2984" s="6">
        <v>116</v>
      </c>
      <c r="B2984" s="315" t="s">
        <v>3971</v>
      </c>
      <c r="C2984" s="316">
        <v>1</v>
      </c>
      <c r="D2984" s="316" t="s">
        <v>4011</v>
      </c>
      <c r="E2984" s="109"/>
      <c r="F2984" s="316">
        <v>7.980845969672786</v>
      </c>
      <c r="G2984" s="211">
        <v>1.46</v>
      </c>
      <c r="H2984" s="211">
        <v>1.46</v>
      </c>
      <c r="I2984" s="211">
        <v>0</v>
      </c>
      <c r="J2984" s="302"/>
      <c r="K2984" s="109"/>
    </row>
    <row r="2985" spans="1:11">
      <c r="A2985" s="6">
        <v>117</v>
      </c>
      <c r="B2985" s="315" t="s">
        <v>3829</v>
      </c>
      <c r="C2985" s="316">
        <v>1</v>
      </c>
      <c r="D2985" s="316" t="s">
        <v>4012</v>
      </c>
      <c r="E2985" s="109"/>
      <c r="F2985" s="316">
        <v>7.980845969672786</v>
      </c>
      <c r="G2985" s="211">
        <v>2.77</v>
      </c>
      <c r="H2985" s="211">
        <v>2.77</v>
      </c>
      <c r="I2985" s="211">
        <v>0</v>
      </c>
      <c r="J2985" s="302"/>
      <c r="K2985" s="109"/>
    </row>
    <row r="2986" spans="1:11">
      <c r="A2986" s="6">
        <v>118</v>
      </c>
      <c r="B2986" s="315" t="s">
        <v>4013</v>
      </c>
      <c r="C2986" s="316">
        <v>1</v>
      </c>
      <c r="D2986" s="316" t="s">
        <v>4014</v>
      </c>
      <c r="E2986" s="109"/>
      <c r="F2986" s="316">
        <v>7.980845969672786</v>
      </c>
      <c r="G2986" s="211">
        <v>202.88</v>
      </c>
      <c r="H2986" s="211">
        <v>202.88</v>
      </c>
      <c r="I2986" s="211">
        <v>0</v>
      </c>
      <c r="J2986" s="302"/>
      <c r="K2986" s="109"/>
    </row>
    <row r="2987" spans="1:11">
      <c r="A2987" s="6">
        <v>119</v>
      </c>
      <c r="B2987" s="315" t="s">
        <v>4015</v>
      </c>
      <c r="C2987" s="316">
        <v>1</v>
      </c>
      <c r="D2987" s="316" t="s">
        <v>4016</v>
      </c>
      <c r="E2987" s="109"/>
      <c r="F2987" s="316">
        <v>7.980845969672786</v>
      </c>
      <c r="G2987" s="211">
        <v>13.31</v>
      </c>
      <c r="H2987" s="211">
        <v>13.31</v>
      </c>
      <c r="I2987" s="211">
        <v>0</v>
      </c>
      <c r="J2987" s="302"/>
      <c r="K2987" s="109"/>
    </row>
    <row r="2988" spans="1:11">
      <c r="A2988" s="6">
        <v>120</v>
      </c>
      <c r="B2988" s="315" t="s">
        <v>4017</v>
      </c>
      <c r="C2988" s="316">
        <v>1</v>
      </c>
      <c r="D2988" s="316" t="s">
        <v>4018</v>
      </c>
      <c r="E2988" s="109"/>
      <c r="F2988" s="316">
        <v>7.980845969672786</v>
      </c>
      <c r="G2988" s="211">
        <v>40.950000000000003</v>
      </c>
      <c r="H2988" s="211">
        <v>40.950000000000003</v>
      </c>
      <c r="I2988" s="211">
        <v>0</v>
      </c>
      <c r="J2988" s="302"/>
      <c r="K2988" s="109"/>
    </row>
    <row r="2989" spans="1:11">
      <c r="A2989" s="6">
        <v>121</v>
      </c>
      <c r="B2989" s="315" t="s">
        <v>4019</v>
      </c>
      <c r="C2989" s="316">
        <v>1</v>
      </c>
      <c r="D2989" s="316" t="s">
        <v>4020</v>
      </c>
      <c r="E2989" s="109"/>
      <c r="F2989" s="316">
        <v>7.980845969672786</v>
      </c>
      <c r="G2989" s="211">
        <v>0.73</v>
      </c>
      <c r="H2989" s="211">
        <v>0.73</v>
      </c>
      <c r="I2989" s="211">
        <v>0</v>
      </c>
      <c r="J2989" s="302"/>
      <c r="K2989" s="109"/>
    </row>
    <row r="2990" spans="1:11">
      <c r="A2990" s="6">
        <v>122</v>
      </c>
      <c r="B2990" s="315" t="s">
        <v>4021</v>
      </c>
      <c r="C2990" s="316">
        <v>1</v>
      </c>
      <c r="D2990" s="316" t="s">
        <v>4022</v>
      </c>
      <c r="E2990" s="109"/>
      <c r="F2990" s="316">
        <v>6.0422960725075523</v>
      </c>
      <c r="G2990" s="211">
        <v>18.43</v>
      </c>
      <c r="H2990" s="211">
        <v>18.43</v>
      </c>
      <c r="I2990" s="211">
        <v>0</v>
      </c>
      <c r="J2990" s="302"/>
      <c r="K2990" s="109"/>
    </row>
    <row r="2991" spans="1:11">
      <c r="A2991" s="6">
        <v>123</v>
      </c>
      <c r="B2991" s="315" t="s">
        <v>4023</v>
      </c>
      <c r="C2991" s="316">
        <v>1</v>
      </c>
      <c r="D2991" s="316" t="s">
        <v>4024</v>
      </c>
      <c r="E2991" s="109"/>
      <c r="F2991" s="316">
        <v>7.980845969672786</v>
      </c>
      <c r="G2991" s="211">
        <v>1.46</v>
      </c>
      <c r="H2991" s="211">
        <v>1.46</v>
      </c>
      <c r="I2991" s="211">
        <v>0</v>
      </c>
      <c r="J2991" s="302"/>
      <c r="K2991" s="109"/>
    </row>
    <row r="2992" spans="1:11">
      <c r="A2992" s="6">
        <v>124</v>
      </c>
      <c r="B2992" s="315" t="s">
        <v>4025</v>
      </c>
      <c r="C2992" s="316">
        <v>3</v>
      </c>
      <c r="D2992" s="316" t="s">
        <v>4026</v>
      </c>
      <c r="E2992" s="109"/>
      <c r="F2992" s="316">
        <v>7.980845969672786</v>
      </c>
      <c r="G2992" s="211">
        <v>41.14</v>
      </c>
      <c r="H2992" s="211">
        <v>41.14</v>
      </c>
      <c r="I2992" s="211">
        <v>0</v>
      </c>
      <c r="J2992" s="302"/>
      <c r="K2992" s="109"/>
    </row>
    <row r="2993" spans="1:11">
      <c r="A2993" s="6">
        <v>125</v>
      </c>
      <c r="B2993" s="315" t="s">
        <v>4027</v>
      </c>
      <c r="C2993" s="316">
        <v>1</v>
      </c>
      <c r="D2993" s="316" t="s">
        <v>4028</v>
      </c>
      <c r="E2993" s="109"/>
      <c r="F2993" s="316">
        <v>7.980845969672786</v>
      </c>
      <c r="G2993" s="211">
        <v>1.46</v>
      </c>
      <c r="H2993" s="211">
        <v>1.46</v>
      </c>
      <c r="I2993" s="211">
        <v>0</v>
      </c>
      <c r="J2993" s="302"/>
      <c r="K2993" s="109"/>
    </row>
    <row r="2994" spans="1:11">
      <c r="A2994" s="6">
        <v>126</v>
      </c>
      <c r="B2994" s="315" t="s">
        <v>4029</v>
      </c>
      <c r="C2994" s="316">
        <v>1</v>
      </c>
      <c r="D2994" s="316" t="s">
        <v>4030</v>
      </c>
      <c r="E2994" s="109"/>
      <c r="F2994" s="316">
        <v>7.980845969672786</v>
      </c>
      <c r="G2994" s="211">
        <v>303.51</v>
      </c>
      <c r="H2994" s="211">
        <v>303.51</v>
      </c>
      <c r="I2994" s="211">
        <v>0</v>
      </c>
      <c r="J2994" s="302"/>
      <c r="K2994" s="109"/>
    </row>
    <row r="2995" spans="1:11">
      <c r="A2995" s="6">
        <v>127</v>
      </c>
      <c r="B2995" s="315" t="s">
        <v>4031</v>
      </c>
      <c r="C2995" s="316">
        <v>1</v>
      </c>
      <c r="D2995" s="316" t="s">
        <v>4032</v>
      </c>
      <c r="E2995" s="109"/>
      <c r="F2995" s="316">
        <v>9.9700897308075778</v>
      </c>
      <c r="G2995" s="211">
        <v>103.33</v>
      </c>
      <c r="H2995" s="211">
        <v>103.33</v>
      </c>
      <c r="I2995" s="211">
        <v>0</v>
      </c>
      <c r="J2995" s="302"/>
      <c r="K2995" s="109"/>
    </row>
    <row r="2996" spans="1:11">
      <c r="A2996" s="6">
        <v>128</v>
      </c>
      <c r="B2996" s="315" t="s">
        <v>4033</v>
      </c>
      <c r="C2996" s="316">
        <v>1</v>
      </c>
      <c r="D2996" s="316" t="s">
        <v>4034</v>
      </c>
      <c r="E2996" s="109"/>
      <c r="F2996" s="316">
        <v>7.980845969672786</v>
      </c>
      <c r="G2996" s="211">
        <v>1.46</v>
      </c>
      <c r="H2996" s="211">
        <v>1.46</v>
      </c>
      <c r="I2996" s="211">
        <v>0</v>
      </c>
      <c r="J2996" s="302"/>
      <c r="K2996" s="109"/>
    </row>
    <row r="2997" spans="1:11">
      <c r="A2997" s="6">
        <v>129</v>
      </c>
      <c r="B2997" s="315" t="s">
        <v>4035</v>
      </c>
      <c r="C2997" s="316">
        <v>1</v>
      </c>
      <c r="D2997" s="316" t="s">
        <v>4036</v>
      </c>
      <c r="E2997" s="109"/>
      <c r="F2997" s="316">
        <v>9.9700897308075778</v>
      </c>
      <c r="G2997" s="211">
        <v>253.59</v>
      </c>
      <c r="H2997" s="211">
        <v>253.59</v>
      </c>
      <c r="I2997" s="211">
        <v>0</v>
      </c>
      <c r="J2997" s="302"/>
      <c r="K2997" s="109"/>
    </row>
    <row r="2998" spans="1:11" ht="96">
      <c r="A2998" s="423" t="s">
        <v>5</v>
      </c>
      <c r="B2998" s="194" t="s">
        <v>155</v>
      </c>
      <c r="C2998" s="194" t="s">
        <v>156</v>
      </c>
      <c r="D2998" s="194" t="s">
        <v>8</v>
      </c>
      <c r="E2998" s="194" t="s">
        <v>157</v>
      </c>
      <c r="F2998" s="194" t="s">
        <v>158</v>
      </c>
      <c r="G2998" s="194" t="s">
        <v>10</v>
      </c>
      <c r="H2998" s="194" t="s">
        <v>159</v>
      </c>
      <c r="I2998" s="194" t="s">
        <v>160</v>
      </c>
      <c r="J2998" s="194" t="s">
        <v>161</v>
      </c>
      <c r="K2998" s="195" t="s">
        <v>14</v>
      </c>
    </row>
    <row r="2999" spans="1:11">
      <c r="A2999" s="6">
        <v>130</v>
      </c>
      <c r="B2999" s="315" t="s">
        <v>4037</v>
      </c>
      <c r="C2999" s="316">
        <v>1</v>
      </c>
      <c r="D2999" s="316" t="s">
        <v>4038</v>
      </c>
      <c r="E2999" s="109"/>
      <c r="F2999" s="316">
        <v>7.980845969672786</v>
      </c>
      <c r="G2999" s="211">
        <v>1.46</v>
      </c>
      <c r="H2999" s="211">
        <v>1.46</v>
      </c>
      <c r="I2999" s="211">
        <v>0</v>
      </c>
      <c r="J2999" s="302"/>
      <c r="K2999" s="109"/>
    </row>
    <row r="3000" spans="1:11">
      <c r="A3000" s="6">
        <v>131</v>
      </c>
      <c r="B3000" s="315" t="s">
        <v>4039</v>
      </c>
      <c r="C3000" s="316">
        <v>1</v>
      </c>
      <c r="D3000" s="316" t="s">
        <v>4040</v>
      </c>
      <c r="E3000" s="109"/>
      <c r="F3000" s="316">
        <v>9.0661831368993653</v>
      </c>
      <c r="G3000" s="211">
        <v>1.46</v>
      </c>
      <c r="H3000" s="211">
        <v>1.46</v>
      </c>
      <c r="I3000" s="211">
        <v>0</v>
      </c>
      <c r="J3000" s="302"/>
      <c r="K3000" s="109"/>
    </row>
    <row r="3001" spans="1:11">
      <c r="A3001" s="6">
        <v>132</v>
      </c>
      <c r="B3001" s="315" t="s">
        <v>4041</v>
      </c>
      <c r="C3001" s="316">
        <v>1</v>
      </c>
      <c r="D3001" s="316" t="s">
        <v>4042</v>
      </c>
      <c r="E3001" s="109"/>
      <c r="F3001" s="316">
        <v>9.0661831368993653</v>
      </c>
      <c r="G3001" s="211">
        <v>1.46</v>
      </c>
      <c r="H3001" s="211">
        <v>1.46</v>
      </c>
      <c r="I3001" s="211">
        <v>0</v>
      </c>
      <c r="J3001" s="302"/>
      <c r="K3001" s="109"/>
    </row>
    <row r="3002" spans="1:11">
      <c r="A3002" s="6">
        <v>133</v>
      </c>
      <c r="B3002" s="315" t="s">
        <v>3829</v>
      </c>
      <c r="C3002" s="316">
        <v>2</v>
      </c>
      <c r="D3002" s="316" t="s">
        <v>4043</v>
      </c>
      <c r="E3002" s="109"/>
      <c r="F3002" s="316">
        <v>7.980845969672786</v>
      </c>
      <c r="G3002" s="211">
        <v>9.2100000000000009</v>
      </c>
      <c r="H3002" s="211">
        <v>9.2100000000000009</v>
      </c>
      <c r="I3002" s="211">
        <v>0</v>
      </c>
      <c r="J3002" s="302"/>
      <c r="K3002" s="109"/>
    </row>
    <row r="3003" spans="1:11">
      <c r="A3003" s="6">
        <v>134</v>
      </c>
      <c r="B3003" s="315" t="s">
        <v>4044</v>
      </c>
      <c r="C3003" s="316">
        <v>1</v>
      </c>
      <c r="D3003" s="316" t="s">
        <v>4045</v>
      </c>
      <c r="E3003" s="109"/>
      <c r="F3003" s="316">
        <v>9.9700897308075778</v>
      </c>
      <c r="G3003" s="211">
        <v>1.46</v>
      </c>
      <c r="H3003" s="211">
        <v>1.46</v>
      </c>
      <c r="I3003" s="211">
        <v>0</v>
      </c>
      <c r="J3003" s="302"/>
      <c r="K3003" s="109"/>
    </row>
    <row r="3004" spans="1:11">
      <c r="A3004" s="6">
        <v>135</v>
      </c>
      <c r="B3004" s="315" t="s">
        <v>2383</v>
      </c>
      <c r="C3004" s="316">
        <v>1</v>
      </c>
      <c r="D3004" s="316" t="s">
        <v>4046</v>
      </c>
      <c r="E3004" s="109"/>
      <c r="F3004" s="316">
        <v>7.980845969672786</v>
      </c>
      <c r="G3004" s="211">
        <v>1.46</v>
      </c>
      <c r="H3004" s="211">
        <v>1.46</v>
      </c>
      <c r="I3004" s="211">
        <v>0</v>
      </c>
      <c r="J3004" s="302"/>
      <c r="K3004" s="109"/>
    </row>
    <row r="3005" spans="1:11">
      <c r="A3005" s="6">
        <v>136</v>
      </c>
      <c r="B3005" s="315" t="s">
        <v>4047</v>
      </c>
      <c r="C3005" s="316">
        <v>2</v>
      </c>
      <c r="D3005" s="316" t="s">
        <v>4048</v>
      </c>
      <c r="E3005" s="109"/>
      <c r="F3005" s="316">
        <v>2.9949086552860136</v>
      </c>
      <c r="G3005" s="211">
        <v>438.66</v>
      </c>
      <c r="H3005" s="211">
        <v>438.66</v>
      </c>
      <c r="I3005" s="211">
        <v>0</v>
      </c>
      <c r="J3005" s="302"/>
      <c r="K3005" s="109"/>
    </row>
    <row r="3006" spans="1:11">
      <c r="A3006" s="6">
        <v>137</v>
      </c>
      <c r="B3006" s="315" t="s">
        <v>2383</v>
      </c>
      <c r="C3006" s="316">
        <v>1</v>
      </c>
      <c r="D3006" s="316" t="s">
        <v>4049</v>
      </c>
      <c r="E3006" s="109"/>
      <c r="F3006" s="316">
        <v>7.980845969672786</v>
      </c>
      <c r="G3006" s="211">
        <v>1.46</v>
      </c>
      <c r="H3006" s="211">
        <v>1.46</v>
      </c>
      <c r="I3006" s="211">
        <v>0</v>
      </c>
      <c r="J3006" s="302"/>
      <c r="K3006" s="109"/>
    </row>
    <row r="3007" spans="1:11">
      <c r="A3007" s="6">
        <v>138</v>
      </c>
      <c r="B3007" s="315" t="s">
        <v>4050</v>
      </c>
      <c r="C3007" s="316">
        <v>1</v>
      </c>
      <c r="D3007" s="316" t="s">
        <v>2265</v>
      </c>
      <c r="E3007" s="109"/>
      <c r="F3007" s="316">
        <v>7.980845969672786</v>
      </c>
      <c r="G3007" s="211">
        <v>1.46</v>
      </c>
      <c r="H3007" s="211">
        <v>1.46</v>
      </c>
      <c r="I3007" s="211">
        <v>0</v>
      </c>
      <c r="J3007" s="302"/>
      <c r="K3007" s="109"/>
    </row>
    <row r="3008" spans="1:11">
      <c r="A3008" s="6">
        <v>139</v>
      </c>
      <c r="B3008" s="315" t="s">
        <v>4051</v>
      </c>
      <c r="C3008" s="316">
        <v>1</v>
      </c>
      <c r="D3008" s="316" t="s">
        <v>4052</v>
      </c>
      <c r="E3008" s="109"/>
      <c r="F3008" s="316">
        <v>9.0661831368993653</v>
      </c>
      <c r="G3008" s="211">
        <v>1.46</v>
      </c>
      <c r="H3008" s="211">
        <v>1.46</v>
      </c>
      <c r="I3008" s="211">
        <v>0</v>
      </c>
      <c r="J3008" s="302"/>
      <c r="K3008" s="109"/>
    </row>
    <row r="3009" spans="1:11">
      <c r="A3009" s="6">
        <v>140</v>
      </c>
      <c r="B3009" s="315" t="s">
        <v>4053</v>
      </c>
      <c r="C3009" s="316">
        <v>1</v>
      </c>
      <c r="D3009" s="316" t="s">
        <v>4054</v>
      </c>
      <c r="E3009" s="109"/>
      <c r="F3009" s="316">
        <v>7.980845969672786</v>
      </c>
      <c r="G3009" s="211">
        <v>1.46</v>
      </c>
      <c r="H3009" s="211">
        <v>1.46</v>
      </c>
      <c r="I3009" s="211">
        <v>0</v>
      </c>
      <c r="J3009" s="302"/>
      <c r="K3009" s="109"/>
    </row>
    <row r="3010" spans="1:11">
      <c r="A3010" s="6">
        <v>141</v>
      </c>
      <c r="B3010" s="315" t="s">
        <v>4055</v>
      </c>
      <c r="C3010" s="316">
        <v>1</v>
      </c>
      <c r="D3010" s="316" t="s">
        <v>4056</v>
      </c>
      <c r="E3010" s="109"/>
      <c r="F3010" s="316">
        <v>9.9700897308075778</v>
      </c>
      <c r="G3010" s="211">
        <v>17.7</v>
      </c>
      <c r="H3010" s="211">
        <v>17.7</v>
      </c>
      <c r="I3010" s="211">
        <v>0</v>
      </c>
      <c r="J3010" s="302"/>
      <c r="K3010" s="109"/>
    </row>
    <row r="3011" spans="1:11">
      <c r="A3011" s="6">
        <v>142</v>
      </c>
      <c r="B3011" s="315" t="s">
        <v>1643</v>
      </c>
      <c r="C3011" s="316">
        <v>3</v>
      </c>
      <c r="D3011" s="316" t="s">
        <v>4057</v>
      </c>
      <c r="E3011" s="109"/>
      <c r="F3011" s="316">
        <v>7.980845969672786</v>
      </c>
      <c r="G3011" s="211">
        <v>30.42</v>
      </c>
      <c r="H3011" s="211">
        <v>30.42</v>
      </c>
      <c r="I3011" s="211">
        <v>0</v>
      </c>
      <c r="J3011" s="302"/>
      <c r="K3011" s="109"/>
    </row>
    <row r="3012" spans="1:11">
      <c r="A3012" s="6">
        <v>143</v>
      </c>
      <c r="B3012" s="315" t="s">
        <v>4058</v>
      </c>
      <c r="C3012" s="316">
        <v>1</v>
      </c>
      <c r="D3012" s="316" t="s">
        <v>4059</v>
      </c>
      <c r="E3012" s="109"/>
      <c r="F3012" s="316">
        <v>9.9700897308075778</v>
      </c>
      <c r="G3012" s="211">
        <v>159.84</v>
      </c>
      <c r="H3012" s="211">
        <v>159.84</v>
      </c>
      <c r="I3012" s="211">
        <v>0</v>
      </c>
      <c r="J3012" s="302"/>
      <c r="K3012" s="109"/>
    </row>
    <row r="3013" spans="1:11">
      <c r="A3013" s="6">
        <v>144</v>
      </c>
      <c r="B3013" s="315" t="s">
        <v>3984</v>
      </c>
      <c r="C3013" s="316">
        <v>1</v>
      </c>
      <c r="D3013" s="316" t="s">
        <v>4060</v>
      </c>
      <c r="E3013" s="109"/>
      <c r="F3013" s="316">
        <v>9.9700897308075778</v>
      </c>
      <c r="G3013" s="211">
        <v>1.46</v>
      </c>
      <c r="H3013" s="211">
        <v>1.46</v>
      </c>
      <c r="I3013" s="211">
        <v>0</v>
      </c>
      <c r="J3013" s="302"/>
      <c r="K3013" s="109"/>
    </row>
    <row r="3014" spans="1:11">
      <c r="A3014" s="6">
        <v>145</v>
      </c>
      <c r="B3014" s="315" t="s">
        <v>4061</v>
      </c>
      <c r="C3014" s="316">
        <v>1</v>
      </c>
      <c r="D3014" s="316" t="s">
        <v>4062</v>
      </c>
      <c r="E3014" s="109"/>
      <c r="F3014" s="316">
        <v>7.980845969672786</v>
      </c>
      <c r="G3014" s="211">
        <v>1.46</v>
      </c>
      <c r="H3014" s="211">
        <v>1.46</v>
      </c>
      <c r="I3014" s="211">
        <v>0</v>
      </c>
      <c r="J3014" s="302"/>
      <c r="K3014" s="109"/>
    </row>
    <row r="3015" spans="1:11">
      <c r="A3015" s="6">
        <v>146</v>
      </c>
      <c r="B3015" s="315" t="s">
        <v>3984</v>
      </c>
      <c r="C3015" s="316">
        <v>1</v>
      </c>
      <c r="D3015" s="316" t="s">
        <v>4063</v>
      </c>
      <c r="E3015" s="109"/>
      <c r="F3015" s="316">
        <v>9.9700897308075778</v>
      </c>
      <c r="G3015" s="211">
        <v>1.46</v>
      </c>
      <c r="H3015" s="211">
        <v>1.46</v>
      </c>
      <c r="I3015" s="211">
        <v>0</v>
      </c>
      <c r="J3015" s="302"/>
      <c r="K3015" s="109"/>
    </row>
    <row r="3016" spans="1:11">
      <c r="A3016" s="6">
        <v>147</v>
      </c>
      <c r="B3016" s="315" t="s">
        <v>4064</v>
      </c>
      <c r="C3016" s="316">
        <v>1</v>
      </c>
      <c r="D3016" s="316" t="s">
        <v>4065</v>
      </c>
      <c r="E3016" s="109"/>
      <c r="F3016" s="316">
        <v>7.980845969672786</v>
      </c>
      <c r="G3016" s="211">
        <v>1.46</v>
      </c>
      <c r="H3016" s="211">
        <v>1.46</v>
      </c>
      <c r="I3016" s="211">
        <v>0</v>
      </c>
      <c r="J3016" s="302"/>
      <c r="K3016" s="109"/>
    </row>
    <row r="3017" spans="1:11">
      <c r="A3017" s="6">
        <v>148</v>
      </c>
      <c r="B3017" s="315" t="s">
        <v>4047</v>
      </c>
      <c r="C3017" s="316">
        <v>3</v>
      </c>
      <c r="D3017" s="316" t="s">
        <v>2888</v>
      </c>
      <c r="E3017" s="109"/>
      <c r="F3017" s="316">
        <v>2.9949086552860136</v>
      </c>
      <c r="G3017" s="211">
        <v>541.49</v>
      </c>
      <c r="H3017" s="211">
        <v>541.49</v>
      </c>
      <c r="I3017" s="211">
        <v>0</v>
      </c>
      <c r="J3017" s="302"/>
      <c r="K3017" s="109"/>
    </row>
    <row r="3018" spans="1:11">
      <c r="A3018" s="6">
        <v>149</v>
      </c>
      <c r="B3018" s="315" t="s">
        <v>1628</v>
      </c>
      <c r="C3018" s="316">
        <v>1</v>
      </c>
      <c r="D3018" s="316" t="s">
        <v>4066</v>
      </c>
      <c r="E3018" s="109"/>
      <c r="F3018" s="316">
        <v>7.980845969672786</v>
      </c>
      <c r="G3018" s="211">
        <v>1.46</v>
      </c>
      <c r="H3018" s="211">
        <v>1.46</v>
      </c>
      <c r="I3018" s="211">
        <v>0</v>
      </c>
      <c r="J3018" s="302"/>
      <c r="K3018" s="109"/>
    </row>
    <row r="3019" spans="1:11">
      <c r="A3019" s="6">
        <v>150</v>
      </c>
      <c r="B3019" s="315" t="s">
        <v>1628</v>
      </c>
      <c r="C3019" s="316">
        <v>1</v>
      </c>
      <c r="D3019" s="316" t="s">
        <v>4067</v>
      </c>
      <c r="E3019" s="109"/>
      <c r="F3019" s="316">
        <v>7.980845969672786</v>
      </c>
      <c r="G3019" s="211">
        <v>1.46</v>
      </c>
      <c r="H3019" s="211">
        <v>1.46</v>
      </c>
      <c r="I3019" s="211">
        <v>0</v>
      </c>
      <c r="J3019" s="302"/>
      <c r="K3019" s="109"/>
    </row>
    <row r="3020" spans="1:11">
      <c r="A3020" s="6">
        <v>151</v>
      </c>
      <c r="B3020" s="315" t="s">
        <v>4044</v>
      </c>
      <c r="C3020" s="316">
        <v>1</v>
      </c>
      <c r="D3020" s="316" t="s">
        <v>2287</v>
      </c>
      <c r="E3020" s="109"/>
      <c r="F3020" s="316">
        <v>9.9700897308075778</v>
      </c>
      <c r="G3020" s="211">
        <v>1.46</v>
      </c>
      <c r="H3020" s="211">
        <v>1.46</v>
      </c>
      <c r="I3020" s="211">
        <v>0</v>
      </c>
      <c r="J3020" s="302"/>
      <c r="K3020" s="109"/>
    </row>
    <row r="3021" spans="1:11">
      <c r="A3021" s="6">
        <v>152</v>
      </c>
      <c r="B3021" s="315" t="s">
        <v>4068</v>
      </c>
      <c r="C3021" s="316">
        <v>1</v>
      </c>
      <c r="D3021" s="316" t="s">
        <v>4069</v>
      </c>
      <c r="E3021" s="109"/>
      <c r="F3021" s="316">
        <v>9.0661831368993653</v>
      </c>
      <c r="G3021" s="211">
        <v>1.46</v>
      </c>
      <c r="H3021" s="211">
        <v>1.46</v>
      </c>
      <c r="I3021" s="211">
        <v>0</v>
      </c>
      <c r="J3021" s="302"/>
      <c r="K3021" s="109"/>
    </row>
    <row r="3022" spans="1:11">
      <c r="A3022" s="6">
        <v>153</v>
      </c>
      <c r="B3022" s="315" t="s">
        <v>4070</v>
      </c>
      <c r="C3022" s="316">
        <v>1</v>
      </c>
      <c r="D3022" s="316" t="s">
        <v>4071</v>
      </c>
      <c r="E3022" s="109"/>
      <c r="F3022" s="316">
        <v>6.9735006973500697</v>
      </c>
      <c r="G3022" s="211">
        <v>724.34</v>
      </c>
      <c r="H3022" s="211">
        <v>724.34</v>
      </c>
      <c r="I3022" s="211">
        <v>0</v>
      </c>
      <c r="J3022" s="302"/>
      <c r="K3022" s="109"/>
    </row>
    <row r="3023" spans="1:11">
      <c r="A3023" s="6">
        <v>154</v>
      </c>
      <c r="B3023" s="315" t="s">
        <v>3829</v>
      </c>
      <c r="C3023" s="316">
        <v>3</v>
      </c>
      <c r="D3023" s="316" t="s">
        <v>4072</v>
      </c>
      <c r="E3023" s="109"/>
      <c r="F3023" s="316">
        <v>7.980845969672786</v>
      </c>
      <c r="G3023" s="211">
        <v>13.82</v>
      </c>
      <c r="H3023" s="211">
        <v>13.82</v>
      </c>
      <c r="I3023" s="211">
        <v>0</v>
      </c>
      <c r="J3023" s="302"/>
      <c r="K3023" s="109"/>
    </row>
    <row r="3024" spans="1:11">
      <c r="A3024" s="6">
        <v>155</v>
      </c>
      <c r="B3024" s="315" t="s">
        <v>3829</v>
      </c>
      <c r="C3024" s="316">
        <v>1</v>
      </c>
      <c r="D3024" s="316" t="s">
        <v>4073</v>
      </c>
      <c r="E3024" s="109"/>
      <c r="F3024" s="316">
        <v>7.980845969672786</v>
      </c>
      <c r="G3024" s="211">
        <v>4.6100000000000003</v>
      </c>
      <c r="H3024" s="211">
        <v>4.6100000000000003</v>
      </c>
      <c r="I3024" s="211">
        <v>0</v>
      </c>
      <c r="J3024" s="302"/>
      <c r="K3024" s="109"/>
    </row>
    <row r="3025" spans="1:11">
      <c r="A3025" s="6">
        <v>156</v>
      </c>
      <c r="B3025" s="315" t="s">
        <v>1557</v>
      </c>
      <c r="C3025" s="316">
        <v>2</v>
      </c>
      <c r="D3025" s="316" t="s">
        <v>4074</v>
      </c>
      <c r="E3025" s="109"/>
      <c r="F3025" s="316">
        <v>7.980845969672786</v>
      </c>
      <c r="G3025" s="211">
        <v>142.94999999999999</v>
      </c>
      <c r="H3025" s="211">
        <v>142.94999999999999</v>
      </c>
      <c r="I3025" s="211">
        <v>0</v>
      </c>
      <c r="J3025" s="302"/>
      <c r="K3025" s="109"/>
    </row>
    <row r="3026" spans="1:11">
      <c r="A3026" s="6">
        <v>157</v>
      </c>
      <c r="B3026" s="315" t="s">
        <v>3829</v>
      </c>
      <c r="C3026" s="316">
        <v>1</v>
      </c>
      <c r="D3026" s="316" t="s">
        <v>4075</v>
      </c>
      <c r="E3026" s="109"/>
      <c r="F3026" s="316">
        <v>7.980845969672786</v>
      </c>
      <c r="G3026" s="211">
        <v>4.6100000000000003</v>
      </c>
      <c r="H3026" s="211">
        <v>4.6100000000000003</v>
      </c>
      <c r="I3026" s="211">
        <v>0</v>
      </c>
      <c r="J3026" s="302"/>
      <c r="K3026" s="109"/>
    </row>
    <row r="3027" spans="1:11">
      <c r="A3027" s="6">
        <v>158</v>
      </c>
      <c r="B3027" s="315" t="s">
        <v>4076</v>
      </c>
      <c r="C3027" s="316">
        <v>1</v>
      </c>
      <c r="D3027" s="316" t="s">
        <v>4077</v>
      </c>
      <c r="E3027" s="109"/>
      <c r="F3027" s="316">
        <v>6.6489361702127665</v>
      </c>
      <c r="G3027" s="211">
        <v>153.22999999999999</v>
      </c>
      <c r="H3027" s="211">
        <v>153.22999999999999</v>
      </c>
      <c r="I3027" s="211">
        <v>0</v>
      </c>
      <c r="J3027" s="302"/>
      <c r="K3027" s="109"/>
    </row>
    <row r="3028" spans="1:11">
      <c r="A3028" s="6">
        <v>159</v>
      </c>
      <c r="B3028" s="315" t="s">
        <v>4078</v>
      </c>
      <c r="C3028" s="316">
        <v>1</v>
      </c>
      <c r="D3028" s="316" t="s">
        <v>4079</v>
      </c>
      <c r="E3028" s="109"/>
      <c r="F3028" s="316">
        <v>6.4350064350064358</v>
      </c>
      <c r="G3028" s="211">
        <v>0</v>
      </c>
      <c r="H3028" s="211">
        <v>0</v>
      </c>
      <c r="I3028" s="211">
        <v>0</v>
      </c>
      <c r="J3028" s="302"/>
      <c r="K3028" s="109"/>
    </row>
    <row r="3029" spans="1:11" ht="96">
      <c r="A3029" s="423" t="s">
        <v>5</v>
      </c>
      <c r="B3029" s="194" t="s">
        <v>155</v>
      </c>
      <c r="C3029" s="194" t="s">
        <v>156</v>
      </c>
      <c r="D3029" s="194" t="s">
        <v>8</v>
      </c>
      <c r="E3029" s="194" t="s">
        <v>157</v>
      </c>
      <c r="F3029" s="194" t="s">
        <v>158</v>
      </c>
      <c r="G3029" s="194" t="s">
        <v>10</v>
      </c>
      <c r="H3029" s="194" t="s">
        <v>159</v>
      </c>
      <c r="I3029" s="194" t="s">
        <v>160</v>
      </c>
      <c r="J3029" s="194" t="s">
        <v>161</v>
      </c>
      <c r="K3029" s="195" t="s">
        <v>14</v>
      </c>
    </row>
    <row r="3030" spans="1:11">
      <c r="A3030" s="6">
        <v>160</v>
      </c>
      <c r="B3030" s="315" t="s">
        <v>4080</v>
      </c>
      <c r="C3030" s="316">
        <v>1</v>
      </c>
      <c r="D3030" s="316" t="s">
        <v>4081</v>
      </c>
      <c r="E3030" s="109"/>
      <c r="F3030" s="316">
        <v>7.980845969672786</v>
      </c>
      <c r="G3030" s="211">
        <v>61.96</v>
      </c>
      <c r="H3030" s="211">
        <v>61.96</v>
      </c>
      <c r="I3030" s="211">
        <v>0</v>
      </c>
      <c r="J3030" s="302"/>
      <c r="K3030" s="109"/>
    </row>
    <row r="3031" spans="1:11">
      <c r="A3031" s="6">
        <v>161</v>
      </c>
      <c r="B3031" s="315" t="s">
        <v>4078</v>
      </c>
      <c r="C3031" s="316">
        <v>1</v>
      </c>
      <c r="D3031" s="316" t="s">
        <v>4082</v>
      </c>
      <c r="E3031" s="109"/>
      <c r="F3031" s="316">
        <v>6.4350064350064358</v>
      </c>
      <c r="G3031" s="211">
        <v>35.92</v>
      </c>
      <c r="H3031" s="211">
        <v>35.92</v>
      </c>
      <c r="I3031" s="211">
        <v>0</v>
      </c>
      <c r="J3031" s="302"/>
      <c r="K3031" s="109"/>
    </row>
    <row r="3032" spans="1:11">
      <c r="A3032" s="6">
        <v>162</v>
      </c>
      <c r="B3032" s="315" t="s">
        <v>4083</v>
      </c>
      <c r="C3032" s="316">
        <v>1</v>
      </c>
      <c r="D3032" s="316" t="s">
        <v>3275</v>
      </c>
      <c r="E3032" s="109"/>
      <c r="F3032" s="316">
        <v>7.980845969672786</v>
      </c>
      <c r="G3032" s="211">
        <v>9.9700000000000006</v>
      </c>
      <c r="H3032" s="211">
        <v>9.9700000000000006</v>
      </c>
      <c r="I3032" s="211">
        <v>0</v>
      </c>
      <c r="J3032" s="302"/>
      <c r="K3032" s="109"/>
    </row>
    <row r="3033" spans="1:11">
      <c r="A3033" s="6">
        <v>163</v>
      </c>
      <c r="B3033" s="315" t="s">
        <v>4084</v>
      </c>
      <c r="C3033" s="316">
        <v>1</v>
      </c>
      <c r="D3033" s="316" t="s">
        <v>4085</v>
      </c>
      <c r="E3033" s="109"/>
      <c r="F3033" s="316">
        <v>7.980845969672786</v>
      </c>
      <c r="G3033" s="211">
        <v>0</v>
      </c>
      <c r="H3033" s="211">
        <v>0</v>
      </c>
      <c r="I3033" s="211">
        <v>0</v>
      </c>
      <c r="J3033" s="302"/>
      <c r="K3033" s="109"/>
    </row>
    <row r="3034" spans="1:11">
      <c r="A3034" s="6">
        <v>164</v>
      </c>
      <c r="B3034" s="315" t="s">
        <v>3984</v>
      </c>
      <c r="C3034" s="316">
        <v>1</v>
      </c>
      <c r="D3034" s="316" t="s">
        <v>4086</v>
      </c>
      <c r="E3034" s="109"/>
      <c r="F3034" s="316">
        <v>9.9700897308075778</v>
      </c>
      <c r="G3034" s="211">
        <v>3.75</v>
      </c>
      <c r="H3034" s="211">
        <v>3.75</v>
      </c>
      <c r="I3034" s="211">
        <v>0</v>
      </c>
      <c r="J3034" s="302"/>
      <c r="K3034" s="109"/>
    </row>
    <row r="3035" spans="1:11">
      <c r="A3035" s="6">
        <v>165</v>
      </c>
      <c r="B3035" s="315" t="s">
        <v>4087</v>
      </c>
      <c r="C3035" s="316">
        <v>1</v>
      </c>
      <c r="D3035" s="316" t="s">
        <v>4088</v>
      </c>
      <c r="E3035" s="109"/>
      <c r="F3035" s="316">
        <v>7.980845969672786</v>
      </c>
      <c r="G3035" s="211">
        <v>25.91</v>
      </c>
      <c r="H3035" s="211">
        <v>25.91</v>
      </c>
      <c r="I3035" s="211">
        <v>0</v>
      </c>
      <c r="J3035" s="302"/>
      <c r="K3035" s="109"/>
    </row>
    <row r="3036" spans="1:11">
      <c r="A3036" s="6">
        <v>166</v>
      </c>
      <c r="B3036" s="315" t="s">
        <v>3155</v>
      </c>
      <c r="C3036" s="316">
        <v>1</v>
      </c>
      <c r="D3036" s="316" t="s">
        <v>4089</v>
      </c>
      <c r="E3036" s="109"/>
      <c r="F3036" s="316">
        <v>7.980845969672786</v>
      </c>
      <c r="G3036" s="211">
        <v>36.19</v>
      </c>
      <c r="H3036" s="211">
        <v>36.19</v>
      </c>
      <c r="I3036" s="211">
        <v>0</v>
      </c>
      <c r="J3036" s="302"/>
      <c r="K3036" s="109"/>
    </row>
    <row r="3037" spans="1:11">
      <c r="A3037" s="6">
        <v>167</v>
      </c>
      <c r="B3037" s="315" t="s">
        <v>4090</v>
      </c>
      <c r="C3037" s="316">
        <v>1</v>
      </c>
      <c r="D3037" s="316" t="s">
        <v>4091</v>
      </c>
      <c r="E3037" s="109"/>
      <c r="F3037" s="316">
        <v>7.980845969672786</v>
      </c>
      <c r="G3037" s="211">
        <v>278.94</v>
      </c>
      <c r="H3037" s="211">
        <v>278.94</v>
      </c>
      <c r="I3037" s="211">
        <v>0</v>
      </c>
      <c r="J3037" s="302"/>
      <c r="K3037" s="109"/>
    </row>
    <row r="3038" spans="1:11">
      <c r="A3038" s="6">
        <v>168</v>
      </c>
      <c r="B3038" s="315" t="s">
        <v>3984</v>
      </c>
      <c r="C3038" s="316">
        <v>1</v>
      </c>
      <c r="D3038" s="316" t="s">
        <v>4092</v>
      </c>
      <c r="E3038" s="109"/>
      <c r="F3038" s="316">
        <v>9.9700897308075778</v>
      </c>
      <c r="G3038" s="211">
        <v>3.75</v>
      </c>
      <c r="H3038" s="211">
        <v>3.75</v>
      </c>
      <c r="I3038" s="211">
        <v>0</v>
      </c>
      <c r="J3038" s="302"/>
      <c r="K3038" s="109"/>
    </row>
    <row r="3039" spans="1:11">
      <c r="A3039" s="6">
        <v>169</v>
      </c>
      <c r="B3039" s="315" t="s">
        <v>4093</v>
      </c>
      <c r="C3039" s="316">
        <v>1</v>
      </c>
      <c r="D3039" s="316" t="s">
        <v>4094</v>
      </c>
      <c r="E3039" s="109"/>
      <c r="F3039" s="316">
        <v>6.0060060060060065</v>
      </c>
      <c r="G3039" s="211">
        <v>252.04</v>
      </c>
      <c r="H3039" s="211">
        <v>252.04</v>
      </c>
      <c r="I3039" s="211">
        <v>0</v>
      </c>
      <c r="J3039" s="302"/>
      <c r="K3039" s="109"/>
    </row>
    <row r="3040" spans="1:11">
      <c r="A3040" s="6">
        <v>170</v>
      </c>
      <c r="B3040" s="315" t="s">
        <v>4095</v>
      </c>
      <c r="C3040" s="316">
        <v>1</v>
      </c>
      <c r="D3040" s="316" t="s">
        <v>4096</v>
      </c>
      <c r="E3040" s="109"/>
      <c r="F3040" s="316">
        <v>6.0060060060060065</v>
      </c>
      <c r="G3040" s="211">
        <v>145.13</v>
      </c>
      <c r="H3040" s="211">
        <v>145.13</v>
      </c>
      <c r="I3040" s="211">
        <v>0</v>
      </c>
      <c r="J3040" s="302"/>
      <c r="K3040" s="109"/>
    </row>
    <row r="3041" spans="1:11">
      <c r="A3041" s="6">
        <v>171</v>
      </c>
      <c r="B3041" s="315" t="s">
        <v>4097</v>
      </c>
      <c r="C3041" s="316">
        <v>2</v>
      </c>
      <c r="D3041" s="316" t="s">
        <v>4098</v>
      </c>
      <c r="E3041" s="109"/>
      <c r="F3041" s="316">
        <v>2.9949086552860136</v>
      </c>
      <c r="G3041" s="211">
        <v>98.01</v>
      </c>
      <c r="H3041" s="211">
        <v>98.01</v>
      </c>
      <c r="I3041" s="211">
        <v>0</v>
      </c>
      <c r="J3041" s="302"/>
      <c r="K3041" s="109"/>
    </row>
    <row r="3042" spans="1:11">
      <c r="A3042" s="6">
        <v>172</v>
      </c>
      <c r="B3042" s="315" t="s">
        <v>4099</v>
      </c>
      <c r="C3042" s="316">
        <v>1</v>
      </c>
      <c r="D3042" s="316" t="s">
        <v>4100</v>
      </c>
      <c r="E3042" s="109"/>
      <c r="F3042" s="316">
        <v>9.9700897308075778</v>
      </c>
      <c r="G3042" s="211">
        <v>27.28</v>
      </c>
      <c r="H3042" s="211">
        <v>27.28</v>
      </c>
      <c r="I3042" s="211">
        <v>0</v>
      </c>
      <c r="J3042" s="302"/>
      <c r="K3042" s="109"/>
    </row>
    <row r="3043" spans="1:11">
      <c r="A3043" s="6">
        <v>173</v>
      </c>
      <c r="B3043" s="315" t="s">
        <v>1628</v>
      </c>
      <c r="C3043" s="316">
        <v>1</v>
      </c>
      <c r="D3043" s="316" t="s">
        <v>4101</v>
      </c>
      <c r="E3043" s="109"/>
      <c r="F3043" s="316">
        <v>7.980845969672786</v>
      </c>
      <c r="G3043" s="211">
        <v>46.2</v>
      </c>
      <c r="H3043" s="211">
        <v>46.2</v>
      </c>
      <c r="I3043" s="211">
        <v>0</v>
      </c>
      <c r="J3043" s="302"/>
      <c r="K3043" s="109"/>
    </row>
    <row r="3044" spans="1:11" ht="22.5">
      <c r="A3044" s="6">
        <v>174</v>
      </c>
      <c r="B3044" s="315" t="s">
        <v>1709</v>
      </c>
      <c r="C3044" s="316">
        <v>1</v>
      </c>
      <c r="D3044" s="324" t="s">
        <v>4102</v>
      </c>
      <c r="E3044" s="109"/>
      <c r="F3044" s="316">
        <v>7.980845969672786</v>
      </c>
      <c r="G3044" s="211">
        <v>231.02</v>
      </c>
      <c r="H3044" s="211">
        <v>231.02</v>
      </c>
      <c r="I3044" s="211">
        <v>0</v>
      </c>
      <c r="J3044" s="302"/>
      <c r="K3044" s="109"/>
    </row>
    <row r="3045" spans="1:11" ht="22.5">
      <c r="A3045" s="6">
        <v>175</v>
      </c>
      <c r="B3045" s="318" t="s">
        <v>4103</v>
      </c>
      <c r="C3045" s="316">
        <v>1</v>
      </c>
      <c r="D3045" s="324" t="s">
        <v>4104</v>
      </c>
      <c r="E3045" s="109"/>
      <c r="F3045" s="316">
        <v>6.4350064350064358</v>
      </c>
      <c r="G3045" s="211">
        <v>130.12</v>
      </c>
      <c r="H3045" s="211">
        <v>130.12</v>
      </c>
      <c r="I3045" s="211">
        <v>0</v>
      </c>
      <c r="J3045" s="302"/>
      <c r="K3045" s="109"/>
    </row>
    <row r="3046" spans="1:11" ht="22.5">
      <c r="A3046" s="6">
        <v>176</v>
      </c>
      <c r="B3046" s="315" t="s">
        <v>4105</v>
      </c>
      <c r="C3046" s="316">
        <v>1</v>
      </c>
      <c r="D3046" s="324" t="s">
        <v>4106</v>
      </c>
      <c r="E3046" s="109"/>
      <c r="F3046" s="316">
        <v>2.9949086552860136</v>
      </c>
      <c r="G3046" s="211">
        <v>46.4</v>
      </c>
      <c r="H3046" s="211">
        <v>46.4</v>
      </c>
      <c r="I3046" s="211">
        <v>0</v>
      </c>
      <c r="J3046" s="302"/>
      <c r="K3046" s="109"/>
    </row>
    <row r="3047" spans="1:11" ht="22.5">
      <c r="A3047" s="6">
        <v>177</v>
      </c>
      <c r="B3047" s="315" t="s">
        <v>4107</v>
      </c>
      <c r="C3047" s="316">
        <v>2</v>
      </c>
      <c r="D3047" s="324" t="s">
        <v>4108</v>
      </c>
      <c r="E3047" s="109"/>
      <c r="F3047" s="316">
        <v>9.9700897308075778</v>
      </c>
      <c r="G3047" s="211">
        <v>386.69</v>
      </c>
      <c r="H3047" s="211">
        <v>386.69</v>
      </c>
      <c r="I3047" s="211">
        <v>0</v>
      </c>
      <c r="J3047" s="302"/>
      <c r="K3047" s="109"/>
    </row>
    <row r="3048" spans="1:11" ht="22.5">
      <c r="A3048" s="6">
        <v>178</v>
      </c>
      <c r="B3048" s="315" t="s">
        <v>4109</v>
      </c>
      <c r="C3048" s="316">
        <v>10</v>
      </c>
      <c r="D3048" s="324" t="s">
        <v>4110</v>
      </c>
      <c r="E3048" s="109"/>
      <c r="F3048" s="316">
        <v>4.9875311720698257</v>
      </c>
      <c r="G3048" s="211">
        <v>2838.9</v>
      </c>
      <c r="H3048" s="211">
        <v>2838.9</v>
      </c>
      <c r="I3048" s="211">
        <v>0</v>
      </c>
      <c r="J3048" s="302"/>
      <c r="K3048" s="109"/>
    </row>
    <row r="3049" spans="1:11" ht="22.5">
      <c r="A3049" s="6">
        <v>179</v>
      </c>
      <c r="B3049" s="318" t="s">
        <v>4111</v>
      </c>
      <c r="C3049" s="316">
        <v>10</v>
      </c>
      <c r="D3049" s="324" t="s">
        <v>4112</v>
      </c>
      <c r="E3049" s="109"/>
      <c r="F3049" s="316">
        <v>9.9700897308075778</v>
      </c>
      <c r="G3049" s="211">
        <v>8483.7000000000007</v>
      </c>
      <c r="H3049" s="211">
        <v>8483.7000000000007</v>
      </c>
      <c r="I3049" s="211">
        <v>0</v>
      </c>
      <c r="J3049" s="302"/>
      <c r="K3049" s="109"/>
    </row>
    <row r="3050" spans="1:11" ht="25.5">
      <c r="A3050" s="6">
        <v>180</v>
      </c>
      <c r="B3050" s="315" t="s">
        <v>4113</v>
      </c>
      <c r="C3050" s="316">
        <v>1</v>
      </c>
      <c r="D3050" s="324" t="s">
        <v>4114</v>
      </c>
      <c r="E3050" s="109"/>
      <c r="F3050" s="316">
        <v>4.9875311720698257</v>
      </c>
      <c r="G3050" s="211">
        <v>454.7</v>
      </c>
      <c r="H3050" s="211">
        <v>454.7</v>
      </c>
      <c r="I3050" s="211">
        <v>0</v>
      </c>
      <c r="J3050" s="302"/>
      <c r="K3050" s="109"/>
    </row>
    <row r="3051" spans="1:11" ht="25.5">
      <c r="A3051" s="6">
        <v>181</v>
      </c>
      <c r="B3051" s="315" t="s">
        <v>4115</v>
      </c>
      <c r="C3051" s="316">
        <v>1</v>
      </c>
      <c r="D3051" s="324" t="s">
        <v>4116</v>
      </c>
      <c r="E3051" s="109"/>
      <c r="F3051" s="316">
        <v>6.9735006973500697</v>
      </c>
      <c r="G3051" s="211">
        <v>33.42</v>
      </c>
      <c r="H3051" s="211">
        <v>33.42</v>
      </c>
      <c r="I3051" s="211">
        <v>0</v>
      </c>
      <c r="J3051" s="302"/>
      <c r="K3051" s="109"/>
    </row>
    <row r="3052" spans="1:11" ht="22.5">
      <c r="A3052" s="6">
        <v>182</v>
      </c>
      <c r="B3052" s="315" t="s">
        <v>4117</v>
      </c>
      <c r="C3052" s="316">
        <v>2</v>
      </c>
      <c r="D3052" s="324" t="s">
        <v>4118</v>
      </c>
      <c r="E3052" s="109"/>
      <c r="F3052" s="316">
        <v>7.980845969672786</v>
      </c>
      <c r="G3052" s="211">
        <v>70.08</v>
      </c>
      <c r="H3052" s="211">
        <v>70.08</v>
      </c>
      <c r="I3052" s="211">
        <v>0</v>
      </c>
      <c r="J3052" s="302"/>
      <c r="K3052" s="109"/>
    </row>
    <row r="3053" spans="1:11" ht="22.5">
      <c r="A3053" s="6">
        <v>183</v>
      </c>
      <c r="B3053" s="315" t="s">
        <v>4119</v>
      </c>
      <c r="C3053" s="316">
        <v>2</v>
      </c>
      <c r="D3053" s="324" t="s">
        <v>4120</v>
      </c>
      <c r="E3053" s="109"/>
      <c r="F3053" s="316">
        <v>7.980845969672786</v>
      </c>
      <c r="G3053" s="211">
        <v>128.21</v>
      </c>
      <c r="H3053" s="211">
        <v>128.21</v>
      </c>
      <c r="I3053" s="211">
        <v>0</v>
      </c>
      <c r="J3053" s="302"/>
      <c r="K3053" s="109"/>
    </row>
    <row r="3054" spans="1:11" ht="96">
      <c r="A3054" s="423" t="s">
        <v>5</v>
      </c>
      <c r="B3054" s="194" t="s">
        <v>155</v>
      </c>
      <c r="C3054" s="194" t="s">
        <v>156</v>
      </c>
      <c r="D3054" s="194" t="s">
        <v>8</v>
      </c>
      <c r="E3054" s="194" t="s">
        <v>157</v>
      </c>
      <c r="F3054" s="194" t="s">
        <v>158</v>
      </c>
      <c r="G3054" s="194" t="s">
        <v>10</v>
      </c>
      <c r="H3054" s="194" t="s">
        <v>159</v>
      </c>
      <c r="I3054" s="194" t="s">
        <v>160</v>
      </c>
      <c r="J3054" s="194" t="s">
        <v>161</v>
      </c>
      <c r="K3054" s="195" t="s">
        <v>14</v>
      </c>
    </row>
    <row r="3055" spans="1:11" ht="22.5">
      <c r="A3055" s="6">
        <v>184</v>
      </c>
      <c r="B3055" s="318" t="s">
        <v>4121</v>
      </c>
      <c r="C3055" s="316">
        <v>2</v>
      </c>
      <c r="D3055" s="324" t="s">
        <v>4122</v>
      </c>
      <c r="E3055" s="109"/>
      <c r="F3055" s="316">
        <v>2.9949086552860136</v>
      </c>
      <c r="G3055" s="211">
        <v>224.3</v>
      </c>
      <c r="H3055" s="211">
        <v>224.3</v>
      </c>
      <c r="I3055" s="211">
        <v>0</v>
      </c>
      <c r="J3055" s="302"/>
      <c r="K3055" s="109"/>
    </row>
    <row r="3056" spans="1:11" ht="24">
      <c r="A3056" s="6">
        <v>185</v>
      </c>
      <c r="B3056" s="314" t="s">
        <v>4123</v>
      </c>
      <c r="C3056" s="316">
        <v>2</v>
      </c>
      <c r="D3056" s="324" t="s">
        <v>4124</v>
      </c>
      <c r="E3056" s="109"/>
      <c r="F3056" s="316">
        <v>2.9949086552860136</v>
      </c>
      <c r="G3056" s="211">
        <v>675.78</v>
      </c>
      <c r="H3056" s="211">
        <v>675.78</v>
      </c>
      <c r="I3056" s="211">
        <v>0</v>
      </c>
      <c r="J3056" s="302"/>
      <c r="K3056" s="109"/>
    </row>
    <row r="3057" spans="1:11" ht="24">
      <c r="A3057" s="6">
        <v>186</v>
      </c>
      <c r="B3057" s="314" t="s">
        <v>4125</v>
      </c>
      <c r="C3057" s="316">
        <v>1</v>
      </c>
      <c r="D3057" s="324" t="s">
        <v>4126</v>
      </c>
      <c r="E3057" s="109"/>
      <c r="F3057" s="316">
        <v>2.9949086552860136</v>
      </c>
      <c r="G3057" s="211">
        <v>178.63</v>
      </c>
      <c r="H3057" s="211">
        <v>178.63</v>
      </c>
      <c r="I3057" s="211">
        <v>0</v>
      </c>
      <c r="J3057" s="302"/>
      <c r="K3057" s="109"/>
    </row>
    <row r="3058" spans="1:11" ht="24">
      <c r="A3058" s="6">
        <v>187</v>
      </c>
      <c r="B3058" s="314" t="s">
        <v>4127</v>
      </c>
      <c r="C3058" s="316">
        <v>1</v>
      </c>
      <c r="D3058" s="324" t="s">
        <v>4128</v>
      </c>
      <c r="E3058" s="109"/>
      <c r="F3058" s="316">
        <v>2.9949086552860136</v>
      </c>
      <c r="G3058" s="211">
        <v>178.63</v>
      </c>
      <c r="H3058" s="211">
        <v>178.63</v>
      </c>
      <c r="I3058" s="211">
        <v>0</v>
      </c>
      <c r="J3058" s="302"/>
      <c r="K3058" s="109"/>
    </row>
    <row r="3059" spans="1:11" ht="24">
      <c r="A3059" s="6">
        <v>188</v>
      </c>
      <c r="B3059" s="314" t="s">
        <v>4129</v>
      </c>
      <c r="C3059" s="316">
        <v>1</v>
      </c>
      <c r="D3059" s="324" t="s">
        <v>4130</v>
      </c>
      <c r="E3059" s="109"/>
      <c r="F3059" s="316">
        <v>7.980845969672786</v>
      </c>
      <c r="G3059" s="211">
        <v>75</v>
      </c>
      <c r="H3059" s="211">
        <v>75</v>
      </c>
      <c r="I3059" s="211">
        <v>0</v>
      </c>
      <c r="J3059" s="302"/>
      <c r="K3059" s="109"/>
    </row>
    <row r="3060" spans="1:11" ht="24">
      <c r="A3060" s="6">
        <v>189</v>
      </c>
      <c r="B3060" s="314" t="s">
        <v>4131</v>
      </c>
      <c r="C3060" s="316">
        <v>1</v>
      </c>
      <c r="D3060" s="324" t="s">
        <v>4132</v>
      </c>
      <c r="E3060" s="109"/>
      <c r="F3060" s="316">
        <v>7.980845969672786</v>
      </c>
      <c r="G3060" s="211">
        <v>30</v>
      </c>
      <c r="H3060" s="211">
        <v>30</v>
      </c>
      <c r="I3060" s="211">
        <v>0</v>
      </c>
      <c r="J3060" s="302"/>
      <c r="K3060" s="109"/>
    </row>
    <row r="3061" spans="1:11" ht="24">
      <c r="A3061" s="6">
        <v>190</v>
      </c>
      <c r="B3061" s="314" t="s">
        <v>4133</v>
      </c>
      <c r="C3061" s="316">
        <v>1</v>
      </c>
      <c r="D3061" s="324" t="s">
        <v>4134</v>
      </c>
      <c r="E3061" s="109"/>
      <c r="F3061" s="316">
        <v>7.980845969672786</v>
      </c>
      <c r="G3061" s="211">
        <v>30</v>
      </c>
      <c r="H3061" s="211">
        <v>30</v>
      </c>
      <c r="I3061" s="211">
        <v>0</v>
      </c>
      <c r="J3061" s="302"/>
      <c r="K3061" s="109"/>
    </row>
    <row r="3062" spans="1:11" ht="22.5">
      <c r="A3062" s="6">
        <v>191</v>
      </c>
      <c r="B3062" s="315" t="s">
        <v>4135</v>
      </c>
      <c r="C3062" s="316">
        <v>1</v>
      </c>
      <c r="D3062" s="324" t="s">
        <v>4136</v>
      </c>
      <c r="E3062" s="109"/>
      <c r="F3062" s="316">
        <v>7.980845969672786</v>
      </c>
      <c r="G3062" s="211">
        <v>150</v>
      </c>
      <c r="H3062" s="211">
        <v>150</v>
      </c>
      <c r="I3062" s="211">
        <v>0</v>
      </c>
      <c r="J3062" s="302"/>
      <c r="K3062" s="109"/>
    </row>
    <row r="3063" spans="1:11" ht="22.5">
      <c r="A3063" s="6">
        <v>192</v>
      </c>
      <c r="B3063" s="313" t="s">
        <v>4137</v>
      </c>
      <c r="C3063" s="316">
        <v>1</v>
      </c>
      <c r="D3063" s="312" t="s">
        <v>4138</v>
      </c>
      <c r="E3063" s="109"/>
      <c r="F3063" s="316">
        <v>7.980845969672786</v>
      </c>
      <c r="G3063" s="211">
        <v>160</v>
      </c>
      <c r="H3063" s="211">
        <v>160</v>
      </c>
      <c r="I3063" s="211">
        <v>0</v>
      </c>
      <c r="J3063" s="302"/>
      <c r="K3063" s="109"/>
    </row>
    <row r="3064" spans="1:11" ht="24">
      <c r="A3064" s="6">
        <v>193</v>
      </c>
      <c r="B3064" s="314" t="s">
        <v>4139</v>
      </c>
      <c r="C3064" s="316">
        <v>1</v>
      </c>
      <c r="D3064" s="324" t="s">
        <v>4140</v>
      </c>
      <c r="E3064" s="109"/>
      <c r="F3064" s="316">
        <v>2.9949086552860136</v>
      </c>
      <c r="G3064" s="211">
        <v>11.54</v>
      </c>
      <c r="H3064" s="211">
        <v>11.54</v>
      </c>
      <c r="I3064" s="211">
        <v>0</v>
      </c>
      <c r="J3064" s="302"/>
      <c r="K3064" s="109"/>
    </row>
    <row r="3065" spans="1:11" ht="24">
      <c r="A3065" s="6">
        <v>194</v>
      </c>
      <c r="B3065" s="314" t="s">
        <v>4141</v>
      </c>
      <c r="C3065" s="316">
        <v>1</v>
      </c>
      <c r="D3065" s="324" t="s">
        <v>4142</v>
      </c>
      <c r="E3065" s="109"/>
      <c r="F3065" s="316">
        <v>9.9700897308075778</v>
      </c>
      <c r="G3065" s="211">
        <v>2202</v>
      </c>
      <c r="H3065" s="211">
        <v>2202</v>
      </c>
      <c r="I3065" s="211">
        <v>0</v>
      </c>
      <c r="J3065" s="302"/>
      <c r="K3065" s="109"/>
    </row>
    <row r="3066" spans="1:11" ht="22.5">
      <c r="A3066" s="6">
        <v>195</v>
      </c>
      <c r="B3066" s="315" t="s">
        <v>4143</v>
      </c>
      <c r="C3066" s="316">
        <v>10</v>
      </c>
      <c r="D3066" s="324" t="s">
        <v>4144</v>
      </c>
      <c r="E3066" s="109"/>
      <c r="F3066" s="316">
        <v>9.9700897308075778</v>
      </c>
      <c r="G3066" s="211">
        <v>2565</v>
      </c>
      <c r="H3066" s="211">
        <v>2565</v>
      </c>
      <c r="I3066" s="211">
        <v>0</v>
      </c>
      <c r="J3066" s="302"/>
      <c r="K3066" s="109"/>
    </row>
    <row r="3067" spans="1:11" ht="25.5">
      <c r="A3067" s="6">
        <v>196</v>
      </c>
      <c r="B3067" s="315" t="s">
        <v>4145</v>
      </c>
      <c r="C3067" s="316">
        <v>1</v>
      </c>
      <c r="D3067" s="324" t="s">
        <v>4146</v>
      </c>
      <c r="E3067" s="109"/>
      <c r="F3067" s="316">
        <v>4.9875311720698257</v>
      </c>
      <c r="G3067" s="211">
        <v>223.85</v>
      </c>
      <c r="H3067" s="211">
        <v>223.85</v>
      </c>
      <c r="I3067" s="211">
        <v>0</v>
      </c>
      <c r="J3067" s="302"/>
      <c r="K3067" s="109"/>
    </row>
    <row r="3068" spans="1:11" ht="22.5">
      <c r="A3068" s="6">
        <v>197</v>
      </c>
      <c r="B3068" s="315" t="s">
        <v>4147</v>
      </c>
      <c r="C3068" s="316">
        <v>1</v>
      </c>
      <c r="D3068" s="324" t="s">
        <v>4148</v>
      </c>
      <c r="E3068" s="109"/>
      <c r="F3068" s="316">
        <v>4.9875311720698257</v>
      </c>
      <c r="G3068" s="211">
        <v>452.91</v>
      </c>
      <c r="H3068" s="211">
        <v>452.91</v>
      </c>
      <c r="I3068" s="211">
        <v>0</v>
      </c>
      <c r="J3068" s="302"/>
      <c r="K3068" s="109"/>
    </row>
    <row r="3069" spans="1:11" ht="22.5">
      <c r="A3069" s="6">
        <v>198</v>
      </c>
      <c r="B3069" s="315" t="s">
        <v>4149</v>
      </c>
      <c r="C3069" s="316">
        <v>1</v>
      </c>
      <c r="D3069" s="324" t="s">
        <v>4150</v>
      </c>
      <c r="E3069" s="109"/>
      <c r="F3069" s="316">
        <v>6.9735006973500697</v>
      </c>
      <c r="G3069" s="211">
        <v>400.84</v>
      </c>
      <c r="H3069" s="211">
        <v>400.84</v>
      </c>
      <c r="I3069" s="211">
        <v>0</v>
      </c>
      <c r="J3069" s="302"/>
      <c r="K3069" s="109"/>
    </row>
    <row r="3070" spans="1:11" ht="22.5">
      <c r="A3070" s="6">
        <v>199</v>
      </c>
      <c r="B3070" s="315" t="s">
        <v>4151</v>
      </c>
      <c r="C3070" s="316">
        <v>1</v>
      </c>
      <c r="D3070" s="324" t="s">
        <v>4152</v>
      </c>
      <c r="E3070" s="109"/>
      <c r="F3070" s="316">
        <v>9.9700897308075778</v>
      </c>
      <c r="G3070" s="211">
        <v>81.2</v>
      </c>
      <c r="H3070" s="211">
        <v>81.2</v>
      </c>
      <c r="I3070" s="211">
        <v>0</v>
      </c>
      <c r="J3070" s="302"/>
      <c r="K3070" s="109"/>
    </row>
    <row r="3071" spans="1:11" ht="22.5">
      <c r="A3071" s="6">
        <v>200</v>
      </c>
      <c r="B3071" s="315" t="s">
        <v>4153</v>
      </c>
      <c r="C3071" s="316">
        <v>1</v>
      </c>
      <c r="D3071" s="324" t="s">
        <v>4154</v>
      </c>
      <c r="E3071" s="109"/>
      <c r="F3071" s="316">
        <v>2.9949086552860136</v>
      </c>
      <c r="G3071" s="211">
        <v>140.19</v>
      </c>
      <c r="H3071" s="211">
        <v>140.19</v>
      </c>
      <c r="I3071" s="211">
        <v>0</v>
      </c>
      <c r="J3071" s="302"/>
      <c r="K3071" s="109"/>
    </row>
    <row r="3072" spans="1:11" ht="24">
      <c r="A3072" s="6">
        <v>201</v>
      </c>
      <c r="B3072" s="314" t="s">
        <v>4155</v>
      </c>
      <c r="C3072" s="316">
        <v>1</v>
      </c>
      <c r="D3072" s="324" t="s">
        <v>4156</v>
      </c>
      <c r="E3072" s="109"/>
      <c r="F3072" s="316">
        <v>2.9949086552860136</v>
      </c>
      <c r="G3072" s="211">
        <v>75.209999999999994</v>
      </c>
      <c r="H3072" s="211">
        <v>75.209999999999994</v>
      </c>
      <c r="I3072" s="211">
        <v>0</v>
      </c>
      <c r="J3072" s="302"/>
      <c r="K3072" s="109"/>
    </row>
    <row r="3073" spans="1:11" ht="25.5">
      <c r="A3073" s="6">
        <v>202</v>
      </c>
      <c r="B3073" s="315" t="s">
        <v>4157</v>
      </c>
      <c r="C3073" s="316">
        <v>1</v>
      </c>
      <c r="D3073" s="324" t="s">
        <v>4158</v>
      </c>
      <c r="E3073" s="109"/>
      <c r="F3073" s="316">
        <v>9.9700897308075778</v>
      </c>
      <c r="G3073" s="211">
        <v>394</v>
      </c>
      <c r="H3073" s="211">
        <v>394</v>
      </c>
      <c r="I3073" s="211">
        <v>0</v>
      </c>
      <c r="J3073" s="302"/>
      <c r="K3073" s="109"/>
    </row>
    <row r="3074" spans="1:11" ht="96">
      <c r="A3074" s="423" t="s">
        <v>5</v>
      </c>
      <c r="B3074" s="194" t="s">
        <v>155</v>
      </c>
      <c r="C3074" s="194" t="s">
        <v>156</v>
      </c>
      <c r="D3074" s="194" t="s">
        <v>8</v>
      </c>
      <c r="E3074" s="194" t="s">
        <v>157</v>
      </c>
      <c r="F3074" s="194" t="s">
        <v>158</v>
      </c>
      <c r="G3074" s="194" t="s">
        <v>10</v>
      </c>
      <c r="H3074" s="194" t="s">
        <v>159</v>
      </c>
      <c r="I3074" s="194" t="s">
        <v>160</v>
      </c>
      <c r="J3074" s="194" t="s">
        <v>161</v>
      </c>
      <c r="K3074" s="195" t="s">
        <v>14</v>
      </c>
    </row>
    <row r="3075" spans="1:11" ht="22.5">
      <c r="A3075" s="6">
        <v>203</v>
      </c>
      <c r="B3075" s="318" t="s">
        <v>4159</v>
      </c>
      <c r="C3075" s="316">
        <v>1</v>
      </c>
      <c r="D3075" s="324" t="s">
        <v>4160</v>
      </c>
      <c r="E3075" s="109"/>
      <c r="F3075" s="316">
        <v>9.9700897308075778</v>
      </c>
      <c r="G3075" s="211">
        <v>185</v>
      </c>
      <c r="H3075" s="211">
        <v>185</v>
      </c>
      <c r="I3075" s="211">
        <v>0</v>
      </c>
      <c r="J3075" s="302"/>
      <c r="K3075" s="109"/>
    </row>
    <row r="3076" spans="1:11" ht="25.5">
      <c r="A3076" s="6">
        <v>204</v>
      </c>
      <c r="B3076" s="315" t="s">
        <v>4161</v>
      </c>
      <c r="C3076" s="316">
        <v>10</v>
      </c>
      <c r="D3076" s="324" t="s">
        <v>4162</v>
      </c>
      <c r="E3076" s="109"/>
      <c r="F3076" s="316">
        <v>4.9875311720698257</v>
      </c>
      <c r="G3076" s="211">
        <v>2460</v>
      </c>
      <c r="H3076" s="211">
        <v>2460</v>
      </c>
      <c r="I3076" s="211">
        <v>0</v>
      </c>
      <c r="J3076" s="302"/>
      <c r="K3076" s="109"/>
    </row>
    <row r="3077" spans="1:11" ht="25.5">
      <c r="A3077" s="6">
        <v>205</v>
      </c>
      <c r="B3077" s="315" t="s">
        <v>4163</v>
      </c>
      <c r="C3077" s="316">
        <v>8</v>
      </c>
      <c r="D3077" s="324" t="s">
        <v>4164</v>
      </c>
      <c r="E3077" s="109"/>
      <c r="F3077" s="316">
        <v>4.9875311720698257</v>
      </c>
      <c r="G3077" s="211">
        <v>1968</v>
      </c>
      <c r="H3077" s="211">
        <v>1968</v>
      </c>
      <c r="I3077" s="211">
        <v>0</v>
      </c>
      <c r="J3077" s="302"/>
      <c r="K3077" s="109"/>
    </row>
    <row r="3078" spans="1:11" ht="25.5">
      <c r="A3078" s="6">
        <v>206</v>
      </c>
      <c r="B3078" s="315" t="s">
        <v>4165</v>
      </c>
      <c r="C3078" s="316">
        <v>2</v>
      </c>
      <c r="D3078" s="324" t="s">
        <v>4166</v>
      </c>
      <c r="E3078" s="109"/>
      <c r="F3078" s="316">
        <v>7.980845969672786</v>
      </c>
      <c r="G3078" s="211">
        <v>2300</v>
      </c>
      <c r="H3078" s="211">
        <v>2300</v>
      </c>
      <c r="I3078" s="211">
        <v>0</v>
      </c>
      <c r="J3078" s="302"/>
      <c r="K3078" s="109"/>
    </row>
    <row r="3079" spans="1:11" ht="22.5">
      <c r="A3079" s="6">
        <v>207</v>
      </c>
      <c r="B3079" s="318" t="s">
        <v>4167</v>
      </c>
      <c r="C3079" s="316">
        <v>3</v>
      </c>
      <c r="D3079" s="324" t="s">
        <v>4168</v>
      </c>
      <c r="E3079" s="109"/>
      <c r="F3079" s="316">
        <v>6.6489361702127665</v>
      </c>
      <c r="G3079" s="211">
        <v>1800</v>
      </c>
      <c r="H3079" s="211">
        <v>1800</v>
      </c>
      <c r="I3079" s="211">
        <v>0</v>
      </c>
      <c r="J3079" s="302"/>
      <c r="K3079" s="109"/>
    </row>
    <row r="3080" spans="1:11" ht="22.5">
      <c r="A3080" s="6">
        <v>208</v>
      </c>
      <c r="B3080" s="315" t="s">
        <v>3866</v>
      </c>
      <c r="C3080" s="316">
        <v>10</v>
      </c>
      <c r="D3080" s="324" t="s">
        <v>4169</v>
      </c>
      <c r="E3080" s="109"/>
      <c r="F3080" s="316">
        <v>4.9875311720698257</v>
      </c>
      <c r="G3080" s="211">
        <v>2529.9</v>
      </c>
      <c r="H3080" s="211">
        <v>2529.9</v>
      </c>
      <c r="I3080" s="211">
        <v>0</v>
      </c>
      <c r="J3080" s="302"/>
      <c r="K3080" s="109"/>
    </row>
    <row r="3081" spans="1:11" ht="25.5">
      <c r="A3081" s="6">
        <v>209</v>
      </c>
      <c r="B3081" s="315" t="s">
        <v>4170</v>
      </c>
      <c r="C3081" s="316">
        <v>1</v>
      </c>
      <c r="D3081" s="324" t="s">
        <v>4171</v>
      </c>
      <c r="E3081" s="109"/>
      <c r="F3081" s="316">
        <v>6.0422960725075523</v>
      </c>
      <c r="G3081" s="211">
        <v>210</v>
      </c>
      <c r="H3081" s="211">
        <v>210</v>
      </c>
      <c r="I3081" s="211">
        <v>0</v>
      </c>
      <c r="J3081" s="302"/>
      <c r="K3081" s="109"/>
    </row>
    <row r="3082" spans="1:11" ht="22.5">
      <c r="A3082" s="6">
        <v>210</v>
      </c>
      <c r="B3082" s="315" t="s">
        <v>4172</v>
      </c>
      <c r="C3082" s="316">
        <v>50</v>
      </c>
      <c r="D3082" s="324" t="s">
        <v>4173</v>
      </c>
      <c r="E3082" s="109"/>
      <c r="F3082" s="316">
        <v>7.980845969672786</v>
      </c>
      <c r="G3082" s="211">
        <v>586.35</v>
      </c>
      <c r="H3082" s="211">
        <v>586.35</v>
      </c>
      <c r="I3082" s="211">
        <v>0</v>
      </c>
      <c r="J3082" s="302"/>
      <c r="K3082" s="109"/>
    </row>
    <row r="3083" spans="1:11" ht="22.5">
      <c r="A3083" s="6">
        <v>211</v>
      </c>
      <c r="B3083" s="315" t="s">
        <v>4174</v>
      </c>
      <c r="C3083" s="316">
        <v>1</v>
      </c>
      <c r="D3083" s="324" t="s">
        <v>4175</v>
      </c>
      <c r="E3083" s="109"/>
      <c r="F3083" s="316">
        <v>7.980845969672786</v>
      </c>
      <c r="G3083" s="211">
        <v>360.77</v>
      </c>
      <c r="H3083" s="211">
        <v>360.77</v>
      </c>
      <c r="I3083" s="211">
        <v>0</v>
      </c>
      <c r="J3083" s="302"/>
      <c r="K3083" s="109"/>
    </row>
    <row r="3084" spans="1:11" ht="22.5">
      <c r="A3084" s="6">
        <v>212</v>
      </c>
      <c r="B3084" s="314" t="s">
        <v>4176</v>
      </c>
      <c r="C3084" s="316">
        <v>1</v>
      </c>
      <c r="D3084" s="324" t="s">
        <v>4177</v>
      </c>
      <c r="E3084" s="109"/>
      <c r="F3084" s="316">
        <v>7.980845969672786</v>
      </c>
      <c r="G3084" s="211">
        <v>83.85</v>
      </c>
      <c r="H3084" s="211">
        <v>83.85</v>
      </c>
      <c r="I3084" s="211">
        <v>0</v>
      </c>
      <c r="J3084" s="302"/>
      <c r="K3084" s="109"/>
    </row>
    <row r="3085" spans="1:11" ht="22.5">
      <c r="A3085" s="6">
        <v>213</v>
      </c>
      <c r="B3085" s="315" t="s">
        <v>4178</v>
      </c>
      <c r="C3085" s="316">
        <v>1</v>
      </c>
      <c r="D3085" s="324" t="s">
        <v>4179</v>
      </c>
      <c r="E3085" s="109"/>
      <c r="F3085" s="316">
        <v>7.980845969672786</v>
      </c>
      <c r="G3085" s="211">
        <v>410.04</v>
      </c>
      <c r="H3085" s="211">
        <v>410.04</v>
      </c>
      <c r="I3085" s="211">
        <v>0</v>
      </c>
      <c r="J3085" s="302"/>
      <c r="K3085" s="109"/>
    </row>
    <row r="3086" spans="1:11" ht="22.5">
      <c r="A3086" s="6">
        <v>214</v>
      </c>
      <c r="B3086" s="315" t="s">
        <v>4180</v>
      </c>
      <c r="C3086" s="316">
        <v>2</v>
      </c>
      <c r="D3086" s="324" t="s">
        <v>4181</v>
      </c>
      <c r="E3086" s="109"/>
      <c r="F3086" s="316">
        <v>7.980845969672786</v>
      </c>
      <c r="G3086" s="211">
        <v>177</v>
      </c>
      <c r="H3086" s="211">
        <v>177</v>
      </c>
      <c r="I3086" s="211">
        <v>0</v>
      </c>
      <c r="J3086" s="302"/>
      <c r="K3086" s="109"/>
    </row>
    <row r="3087" spans="1:11" ht="22.5">
      <c r="A3087" s="6">
        <v>215</v>
      </c>
      <c r="B3087" s="315" t="s">
        <v>2566</v>
      </c>
      <c r="C3087" s="316">
        <v>1</v>
      </c>
      <c r="D3087" s="324" t="s">
        <v>4182</v>
      </c>
      <c r="E3087" s="109"/>
      <c r="F3087" s="316">
        <v>7.980845969672786</v>
      </c>
      <c r="G3087" s="211">
        <v>294.87</v>
      </c>
      <c r="H3087" s="211">
        <v>294.87</v>
      </c>
      <c r="I3087" s="211">
        <v>0</v>
      </c>
      <c r="J3087" s="302"/>
      <c r="K3087" s="109"/>
    </row>
    <row r="3088" spans="1:11" ht="22.5">
      <c r="A3088" s="6">
        <v>216</v>
      </c>
      <c r="B3088" s="318" t="s">
        <v>4183</v>
      </c>
      <c r="C3088" s="316">
        <v>1</v>
      </c>
      <c r="D3088" s="324" t="s">
        <v>4184</v>
      </c>
      <c r="E3088" s="109"/>
      <c r="F3088" s="316">
        <v>6.0422960725075523</v>
      </c>
      <c r="G3088" s="211">
        <v>2382.9499999999998</v>
      </c>
      <c r="H3088" s="211">
        <v>2382.9499999999998</v>
      </c>
      <c r="I3088" s="211">
        <v>0</v>
      </c>
      <c r="J3088" s="302"/>
      <c r="K3088" s="109"/>
    </row>
    <row r="3089" spans="1:11" ht="25.5">
      <c r="A3089" s="6">
        <v>217</v>
      </c>
      <c r="B3089" s="315" t="s">
        <v>4185</v>
      </c>
      <c r="C3089" s="316">
        <v>1</v>
      </c>
      <c r="D3089" s="324" t="s">
        <v>4186</v>
      </c>
      <c r="E3089" s="109"/>
      <c r="F3089" s="316">
        <v>7.980845969672786</v>
      </c>
      <c r="G3089" s="211">
        <v>345.13</v>
      </c>
      <c r="H3089" s="211">
        <v>345.13</v>
      </c>
      <c r="I3089" s="211">
        <v>0</v>
      </c>
      <c r="J3089" s="302"/>
      <c r="K3089" s="109"/>
    </row>
    <row r="3090" spans="1:11" ht="25.5">
      <c r="A3090" s="6">
        <v>218</v>
      </c>
      <c r="B3090" s="315" t="s">
        <v>4187</v>
      </c>
      <c r="C3090" s="316">
        <v>1</v>
      </c>
      <c r="D3090" s="324" t="s">
        <v>4188</v>
      </c>
      <c r="E3090" s="109"/>
      <c r="F3090" s="316">
        <v>7.980845969672786</v>
      </c>
      <c r="G3090" s="211">
        <v>664.72</v>
      </c>
      <c r="H3090" s="211">
        <v>664.72</v>
      </c>
      <c r="I3090" s="211">
        <v>0</v>
      </c>
      <c r="J3090" s="302"/>
      <c r="K3090" s="109"/>
    </row>
    <row r="3091" spans="1:11" ht="22.5">
      <c r="A3091" s="6">
        <v>219</v>
      </c>
      <c r="B3091" s="315" t="s">
        <v>4189</v>
      </c>
      <c r="C3091" s="316">
        <v>1</v>
      </c>
      <c r="D3091" s="324" t="s">
        <v>4190</v>
      </c>
      <c r="E3091" s="109"/>
      <c r="F3091" s="316">
        <v>7.980845969672786</v>
      </c>
      <c r="G3091" s="211">
        <v>524.62</v>
      </c>
      <c r="H3091" s="211">
        <v>524.62</v>
      </c>
      <c r="I3091" s="211">
        <v>0</v>
      </c>
      <c r="J3091" s="302"/>
      <c r="K3091" s="109"/>
    </row>
    <row r="3092" spans="1:11" ht="22.5">
      <c r="A3092" s="6">
        <v>220</v>
      </c>
      <c r="B3092" s="315" t="s">
        <v>4191</v>
      </c>
      <c r="C3092" s="316">
        <v>1</v>
      </c>
      <c r="D3092" s="324" t="s">
        <v>4192</v>
      </c>
      <c r="E3092" s="109"/>
      <c r="F3092" s="316">
        <v>7.980845969672786</v>
      </c>
      <c r="G3092" s="211">
        <v>303.32</v>
      </c>
      <c r="H3092" s="211">
        <v>303.32</v>
      </c>
      <c r="I3092" s="211">
        <v>0</v>
      </c>
      <c r="J3092" s="302"/>
      <c r="K3092" s="109"/>
    </row>
    <row r="3093" spans="1:11" ht="22.5">
      <c r="A3093" s="6">
        <v>221</v>
      </c>
      <c r="B3093" s="318" t="s">
        <v>4193</v>
      </c>
      <c r="C3093" s="316">
        <v>1</v>
      </c>
      <c r="D3093" s="324" t="s">
        <v>4194</v>
      </c>
      <c r="E3093" s="109"/>
      <c r="F3093" s="316">
        <v>6.2344139650872821</v>
      </c>
      <c r="G3093" s="211">
        <v>11000</v>
      </c>
      <c r="H3093" s="211">
        <v>11000</v>
      </c>
      <c r="I3093" s="211">
        <v>0</v>
      </c>
      <c r="J3093" s="302"/>
      <c r="K3093" s="109"/>
    </row>
    <row r="3094" spans="1:11" ht="96">
      <c r="A3094" s="423" t="s">
        <v>5</v>
      </c>
      <c r="B3094" s="194" t="s">
        <v>155</v>
      </c>
      <c r="C3094" s="194" t="s">
        <v>156</v>
      </c>
      <c r="D3094" s="194" t="s">
        <v>8</v>
      </c>
      <c r="E3094" s="194" t="s">
        <v>157</v>
      </c>
      <c r="F3094" s="194" t="s">
        <v>158</v>
      </c>
      <c r="G3094" s="194" t="s">
        <v>10</v>
      </c>
      <c r="H3094" s="194" t="s">
        <v>159</v>
      </c>
      <c r="I3094" s="194" t="s">
        <v>160</v>
      </c>
      <c r="J3094" s="194" t="s">
        <v>161</v>
      </c>
      <c r="K3094" s="195" t="s">
        <v>14</v>
      </c>
    </row>
    <row r="3095" spans="1:11" ht="25.5">
      <c r="A3095" s="6">
        <v>222</v>
      </c>
      <c r="B3095" s="315" t="s">
        <v>4195</v>
      </c>
      <c r="C3095" s="316">
        <v>1</v>
      </c>
      <c r="D3095" s="324" t="s">
        <v>4196</v>
      </c>
      <c r="E3095" s="109"/>
      <c r="F3095" s="316">
        <v>2.9949086552860136</v>
      </c>
      <c r="G3095" s="211">
        <v>0.85</v>
      </c>
      <c r="H3095" s="211">
        <v>0.85</v>
      </c>
      <c r="I3095" s="211">
        <v>0</v>
      </c>
      <c r="J3095" s="302"/>
      <c r="K3095" s="109"/>
    </row>
    <row r="3096" spans="1:11" ht="22.5">
      <c r="A3096" s="6">
        <v>223</v>
      </c>
      <c r="B3096" s="315" t="s">
        <v>4197</v>
      </c>
      <c r="C3096" s="316">
        <v>1</v>
      </c>
      <c r="D3096" s="324" t="s">
        <v>4198</v>
      </c>
      <c r="E3096" s="109"/>
      <c r="F3096" s="316">
        <v>7.980845969672786</v>
      </c>
      <c r="G3096" s="211">
        <v>329.91</v>
      </c>
      <c r="H3096" s="211">
        <v>329.91</v>
      </c>
      <c r="I3096" s="211">
        <v>0</v>
      </c>
      <c r="J3096" s="302"/>
      <c r="K3096" s="109"/>
    </row>
    <row r="3097" spans="1:11" ht="25.5">
      <c r="A3097" s="6">
        <v>224</v>
      </c>
      <c r="B3097" s="315" t="s">
        <v>4199</v>
      </c>
      <c r="C3097" s="316">
        <v>1</v>
      </c>
      <c r="D3097" s="324" t="s">
        <v>4200</v>
      </c>
      <c r="E3097" s="109"/>
      <c r="F3097" s="316">
        <v>4.9875311720698257</v>
      </c>
      <c r="G3097" s="211">
        <v>329.06</v>
      </c>
      <c r="H3097" s="211">
        <v>329.06</v>
      </c>
      <c r="I3097" s="211">
        <v>0</v>
      </c>
      <c r="J3097" s="302"/>
      <c r="K3097" s="109"/>
    </row>
    <row r="3098" spans="1:11" ht="25.5">
      <c r="A3098" s="6">
        <v>225</v>
      </c>
      <c r="B3098" s="315" t="s">
        <v>4201</v>
      </c>
      <c r="C3098" s="316">
        <v>1</v>
      </c>
      <c r="D3098" s="324" t="s">
        <v>4202</v>
      </c>
      <c r="E3098" s="109"/>
      <c r="F3098" s="316">
        <v>4.9875311720698257</v>
      </c>
      <c r="G3098" s="211">
        <v>500</v>
      </c>
      <c r="H3098" s="211">
        <v>500</v>
      </c>
      <c r="I3098" s="211">
        <v>0</v>
      </c>
      <c r="J3098" s="302"/>
      <c r="K3098" s="109"/>
    </row>
    <row r="3099" spans="1:11" ht="22.5">
      <c r="A3099" s="6">
        <v>226</v>
      </c>
      <c r="B3099" s="315" t="s">
        <v>3866</v>
      </c>
      <c r="C3099" s="316">
        <v>3</v>
      </c>
      <c r="D3099" s="324" t="s">
        <v>4203</v>
      </c>
      <c r="E3099" s="109"/>
      <c r="F3099" s="316">
        <v>4.9875311720698257</v>
      </c>
      <c r="G3099" s="211">
        <v>759</v>
      </c>
      <c r="H3099" s="211">
        <v>759</v>
      </c>
      <c r="I3099" s="211">
        <v>0</v>
      </c>
      <c r="J3099" s="302"/>
      <c r="K3099" s="109"/>
    </row>
    <row r="3100" spans="1:11" ht="22.5">
      <c r="A3100" s="6">
        <v>227</v>
      </c>
      <c r="B3100" s="315" t="s">
        <v>3866</v>
      </c>
      <c r="C3100" s="316">
        <v>16</v>
      </c>
      <c r="D3100" s="324" t="s">
        <v>4204</v>
      </c>
      <c r="E3100" s="109"/>
      <c r="F3100" s="316">
        <v>4.9875311720698257</v>
      </c>
      <c r="G3100" s="211">
        <v>4048</v>
      </c>
      <c r="H3100" s="211">
        <v>4048</v>
      </c>
      <c r="I3100" s="211">
        <v>0</v>
      </c>
      <c r="J3100" s="302"/>
      <c r="K3100" s="109"/>
    </row>
    <row r="3101" spans="1:11" ht="22.5">
      <c r="A3101" s="6">
        <v>228</v>
      </c>
      <c r="B3101" s="315" t="s">
        <v>3866</v>
      </c>
      <c r="C3101" s="316">
        <v>11</v>
      </c>
      <c r="D3101" s="324" t="s">
        <v>4205</v>
      </c>
      <c r="E3101" s="109"/>
      <c r="F3101" s="316">
        <v>4.9875311720698257</v>
      </c>
      <c r="G3101" s="211">
        <v>2783</v>
      </c>
      <c r="H3101" s="211">
        <v>2783</v>
      </c>
      <c r="I3101" s="211">
        <v>0</v>
      </c>
      <c r="J3101" s="302"/>
      <c r="K3101" s="109"/>
    </row>
    <row r="3102" spans="1:11" ht="22.5">
      <c r="A3102" s="6">
        <v>229</v>
      </c>
      <c r="B3102" s="315" t="s">
        <v>4206</v>
      </c>
      <c r="C3102" s="316">
        <v>1</v>
      </c>
      <c r="D3102" s="324" t="s">
        <v>4207</v>
      </c>
      <c r="E3102" s="109"/>
      <c r="F3102" s="316">
        <v>7.980845969672786</v>
      </c>
      <c r="G3102" s="211">
        <v>60</v>
      </c>
      <c r="H3102" s="211">
        <v>60</v>
      </c>
      <c r="I3102" s="211">
        <v>0</v>
      </c>
      <c r="J3102" s="302"/>
      <c r="K3102" s="109"/>
    </row>
    <row r="3103" spans="1:11" ht="22.5">
      <c r="A3103" s="6">
        <v>230</v>
      </c>
      <c r="B3103" s="315" t="s">
        <v>4208</v>
      </c>
      <c r="C3103" s="316">
        <v>1</v>
      </c>
      <c r="D3103" s="324" t="s">
        <v>4209</v>
      </c>
      <c r="E3103" s="109"/>
      <c r="F3103" s="316">
        <v>7.980845969672786</v>
      </c>
      <c r="G3103" s="211">
        <v>424</v>
      </c>
      <c r="H3103" s="211">
        <v>424</v>
      </c>
      <c r="I3103" s="211">
        <v>0</v>
      </c>
      <c r="J3103" s="302"/>
      <c r="K3103" s="109"/>
    </row>
    <row r="3104" spans="1:11" ht="25.5">
      <c r="A3104" s="6">
        <v>231</v>
      </c>
      <c r="B3104" s="315" t="s">
        <v>4210</v>
      </c>
      <c r="C3104" s="316">
        <v>2</v>
      </c>
      <c r="D3104" s="324" t="s">
        <v>4211</v>
      </c>
      <c r="E3104" s="109"/>
      <c r="F3104" s="316">
        <v>9.9700897308075778</v>
      </c>
      <c r="G3104" s="211">
        <v>231.11</v>
      </c>
      <c r="H3104" s="211">
        <v>231.11</v>
      </c>
      <c r="I3104" s="211">
        <v>0</v>
      </c>
      <c r="J3104" s="302"/>
      <c r="K3104" s="109"/>
    </row>
    <row r="3105" spans="1:11" ht="25.5">
      <c r="A3105" s="6">
        <v>232</v>
      </c>
      <c r="B3105" s="315" t="s">
        <v>4212</v>
      </c>
      <c r="C3105" s="316">
        <v>1</v>
      </c>
      <c r="D3105" s="324" t="s">
        <v>4213</v>
      </c>
      <c r="E3105" s="109"/>
      <c r="F3105" s="316">
        <v>9.9700897308075778</v>
      </c>
      <c r="G3105" s="211">
        <v>53.85</v>
      </c>
      <c r="H3105" s="211">
        <v>53.85</v>
      </c>
      <c r="I3105" s="211">
        <v>0</v>
      </c>
      <c r="J3105" s="302"/>
      <c r="K3105" s="109"/>
    </row>
    <row r="3106" spans="1:11" ht="25.5">
      <c r="A3106" s="6">
        <v>233</v>
      </c>
      <c r="B3106" s="315" t="s">
        <v>4214</v>
      </c>
      <c r="C3106" s="316">
        <v>1</v>
      </c>
      <c r="D3106" s="324" t="s">
        <v>4215</v>
      </c>
      <c r="E3106" s="109"/>
      <c r="F3106" s="316">
        <v>9.9700897308075778</v>
      </c>
      <c r="G3106" s="211">
        <v>75.040000000000006</v>
      </c>
      <c r="H3106" s="211">
        <v>75.040000000000006</v>
      </c>
      <c r="I3106" s="211">
        <v>0</v>
      </c>
      <c r="J3106" s="302"/>
      <c r="K3106" s="109"/>
    </row>
    <row r="3107" spans="1:11" ht="22.5">
      <c r="A3107" s="6">
        <v>234</v>
      </c>
      <c r="B3107" s="315" t="s">
        <v>4206</v>
      </c>
      <c r="C3107" s="316">
        <v>5</v>
      </c>
      <c r="D3107" s="324" t="s">
        <v>4216</v>
      </c>
      <c r="E3107" s="109"/>
      <c r="F3107" s="316">
        <v>7.980845969672786</v>
      </c>
      <c r="G3107" s="211">
        <v>300</v>
      </c>
      <c r="H3107" s="211">
        <v>300</v>
      </c>
      <c r="I3107" s="211">
        <v>0</v>
      </c>
      <c r="J3107" s="302"/>
      <c r="K3107" s="109"/>
    </row>
    <row r="3108" spans="1:11" ht="56.25">
      <c r="A3108" s="6">
        <v>235</v>
      </c>
      <c r="B3108" s="318" t="s">
        <v>4217</v>
      </c>
      <c r="C3108" s="316">
        <v>1</v>
      </c>
      <c r="D3108" s="324" t="s">
        <v>4218</v>
      </c>
      <c r="E3108" s="109"/>
      <c r="F3108" s="316">
        <v>10</v>
      </c>
      <c r="G3108" s="211">
        <v>12700</v>
      </c>
      <c r="H3108" s="211">
        <v>12700</v>
      </c>
      <c r="I3108" s="211">
        <v>0</v>
      </c>
      <c r="J3108" s="302"/>
      <c r="K3108" s="317" t="s">
        <v>4219</v>
      </c>
    </row>
    <row r="3109" spans="1:11" ht="25.5">
      <c r="A3109" s="6">
        <v>236</v>
      </c>
      <c r="B3109" s="315" t="s">
        <v>4220</v>
      </c>
      <c r="C3109" s="316">
        <v>2</v>
      </c>
      <c r="D3109" s="324" t="s">
        <v>4221</v>
      </c>
      <c r="E3109" s="109"/>
      <c r="F3109" s="316">
        <v>9.9700897308075778</v>
      </c>
      <c r="G3109" s="211">
        <v>800</v>
      </c>
      <c r="H3109" s="211">
        <v>800</v>
      </c>
      <c r="I3109" s="211">
        <v>0</v>
      </c>
      <c r="J3109" s="302"/>
      <c r="K3109" s="109"/>
    </row>
    <row r="3110" spans="1:11" ht="25.5">
      <c r="A3110" s="6">
        <v>237</v>
      </c>
      <c r="B3110" s="315" t="s">
        <v>4222</v>
      </c>
      <c r="C3110" s="316">
        <v>2</v>
      </c>
      <c r="D3110" s="324" t="s">
        <v>4223</v>
      </c>
      <c r="E3110" s="109"/>
      <c r="F3110" s="316">
        <v>9.9700897308075778</v>
      </c>
      <c r="G3110" s="211">
        <v>1040</v>
      </c>
      <c r="H3110" s="211">
        <v>1040</v>
      </c>
      <c r="I3110" s="211">
        <v>0</v>
      </c>
      <c r="J3110" s="302"/>
      <c r="K3110" s="109"/>
    </row>
    <row r="3111" spans="1:11" ht="25.5">
      <c r="A3111" s="6">
        <v>238</v>
      </c>
      <c r="B3111" s="315" t="s">
        <v>4224</v>
      </c>
      <c r="C3111" s="316">
        <v>1</v>
      </c>
      <c r="D3111" s="324" t="s">
        <v>4225</v>
      </c>
      <c r="E3111" s="109"/>
      <c r="F3111" s="316">
        <v>7.980845969672786</v>
      </c>
      <c r="G3111" s="211">
        <v>190</v>
      </c>
      <c r="H3111" s="211">
        <v>190</v>
      </c>
      <c r="I3111" s="211">
        <v>0</v>
      </c>
      <c r="J3111" s="302"/>
      <c r="K3111" s="109"/>
    </row>
    <row r="3112" spans="1:11" ht="96">
      <c r="A3112" s="423" t="s">
        <v>5</v>
      </c>
      <c r="B3112" s="194" t="s">
        <v>155</v>
      </c>
      <c r="C3112" s="194" t="s">
        <v>156</v>
      </c>
      <c r="D3112" s="194" t="s">
        <v>8</v>
      </c>
      <c r="E3112" s="194" t="s">
        <v>157</v>
      </c>
      <c r="F3112" s="194" t="s">
        <v>158</v>
      </c>
      <c r="G3112" s="194" t="s">
        <v>10</v>
      </c>
      <c r="H3112" s="194" t="s">
        <v>159</v>
      </c>
      <c r="I3112" s="194" t="s">
        <v>160</v>
      </c>
      <c r="J3112" s="194" t="s">
        <v>161</v>
      </c>
      <c r="K3112" s="195" t="s">
        <v>14</v>
      </c>
    </row>
    <row r="3113" spans="1:11" ht="25.5">
      <c r="A3113" s="6">
        <v>239</v>
      </c>
      <c r="B3113" s="315" t="s">
        <v>4224</v>
      </c>
      <c r="C3113" s="316">
        <v>2</v>
      </c>
      <c r="D3113" s="324" t="s">
        <v>4226</v>
      </c>
      <c r="E3113" s="109"/>
      <c r="F3113" s="316">
        <v>7.980845969672786</v>
      </c>
      <c r="G3113" s="211">
        <v>400</v>
      </c>
      <c r="H3113" s="211">
        <v>400</v>
      </c>
      <c r="I3113" s="211">
        <v>0</v>
      </c>
      <c r="J3113" s="302"/>
      <c r="K3113" s="109"/>
    </row>
    <row r="3114" spans="1:11" ht="25.5">
      <c r="A3114" s="6">
        <v>240</v>
      </c>
      <c r="B3114" s="315" t="s">
        <v>4227</v>
      </c>
      <c r="C3114" s="316">
        <v>1</v>
      </c>
      <c r="D3114" s="324" t="s">
        <v>4228</v>
      </c>
      <c r="E3114" s="109"/>
      <c r="F3114" s="316">
        <v>5.9808612440191391</v>
      </c>
      <c r="G3114" s="211">
        <v>1025.6400000000001</v>
      </c>
      <c r="H3114" s="211">
        <v>1025.6400000000001</v>
      </c>
      <c r="I3114" s="211">
        <v>0</v>
      </c>
      <c r="J3114" s="302"/>
      <c r="K3114" s="109"/>
    </row>
    <row r="3115" spans="1:11" ht="22.5">
      <c r="A3115" s="6">
        <v>241</v>
      </c>
      <c r="B3115" s="315" t="s">
        <v>4229</v>
      </c>
      <c r="C3115" s="316">
        <v>8</v>
      </c>
      <c r="D3115" s="324" t="s">
        <v>4230</v>
      </c>
      <c r="E3115" s="109"/>
      <c r="F3115" s="316">
        <v>7.980845969672786</v>
      </c>
      <c r="G3115" s="211">
        <v>536</v>
      </c>
      <c r="H3115" s="211">
        <v>536</v>
      </c>
      <c r="I3115" s="211">
        <v>0</v>
      </c>
      <c r="J3115" s="302"/>
      <c r="K3115" s="109"/>
    </row>
    <row r="3116" spans="1:11" ht="25.5">
      <c r="A3116" s="6">
        <v>242</v>
      </c>
      <c r="B3116" s="315" t="s">
        <v>4231</v>
      </c>
      <c r="C3116" s="316">
        <v>2</v>
      </c>
      <c r="D3116" s="324" t="s">
        <v>4232</v>
      </c>
      <c r="E3116" s="109"/>
      <c r="F3116" s="316">
        <v>4.9875311720698257</v>
      </c>
      <c r="G3116" s="211">
        <v>444.44</v>
      </c>
      <c r="H3116" s="211">
        <v>444.44</v>
      </c>
      <c r="I3116" s="211">
        <v>0</v>
      </c>
      <c r="J3116" s="302"/>
      <c r="K3116" s="109"/>
    </row>
    <row r="3117" spans="1:11" ht="25.5">
      <c r="A3117" s="6">
        <v>243</v>
      </c>
      <c r="B3117" s="315" t="s">
        <v>4231</v>
      </c>
      <c r="C3117" s="316">
        <v>17</v>
      </c>
      <c r="D3117" s="324" t="s">
        <v>4233</v>
      </c>
      <c r="E3117" s="109"/>
      <c r="F3117" s="316">
        <v>4.9875311720698257</v>
      </c>
      <c r="G3117" s="211">
        <v>3777.74</v>
      </c>
      <c r="H3117" s="211">
        <v>3777.74</v>
      </c>
      <c r="I3117" s="211">
        <v>0</v>
      </c>
      <c r="J3117" s="302"/>
      <c r="K3117" s="109"/>
    </row>
    <row r="3118" spans="1:11" ht="25.5">
      <c r="A3118" s="6">
        <v>244</v>
      </c>
      <c r="B3118" s="315" t="s">
        <v>4234</v>
      </c>
      <c r="C3118" s="316">
        <v>1</v>
      </c>
      <c r="D3118" s="324" t="s">
        <v>4235</v>
      </c>
      <c r="E3118" s="109"/>
      <c r="F3118" s="316">
        <v>5.9808612440191391</v>
      </c>
      <c r="G3118" s="211">
        <v>1354.46</v>
      </c>
      <c r="H3118" s="211">
        <v>1354.46</v>
      </c>
      <c r="I3118" s="211">
        <v>0</v>
      </c>
      <c r="J3118" s="302"/>
      <c r="K3118" s="109"/>
    </row>
    <row r="3119" spans="1:11" ht="25.5">
      <c r="A3119" s="6">
        <v>245</v>
      </c>
      <c r="B3119" s="315" t="s">
        <v>4236</v>
      </c>
      <c r="C3119" s="316">
        <v>1</v>
      </c>
      <c r="D3119" s="324" t="s">
        <v>4237</v>
      </c>
      <c r="E3119" s="109"/>
      <c r="F3119" s="316">
        <v>4.9875311720698257</v>
      </c>
      <c r="G3119" s="211">
        <v>107.69</v>
      </c>
      <c r="H3119" s="211">
        <v>107.69</v>
      </c>
      <c r="I3119" s="211">
        <v>0</v>
      </c>
      <c r="J3119" s="302"/>
      <c r="K3119" s="109"/>
    </row>
    <row r="3120" spans="1:11" ht="25.5">
      <c r="A3120" s="6">
        <v>246</v>
      </c>
      <c r="B3120" s="315" t="s">
        <v>4238</v>
      </c>
      <c r="C3120" s="316">
        <v>1</v>
      </c>
      <c r="D3120" s="324" t="s">
        <v>4239</v>
      </c>
      <c r="E3120" s="109"/>
      <c r="F3120" s="316">
        <v>6.0422960725075523</v>
      </c>
      <c r="G3120" s="211">
        <v>542.74</v>
      </c>
      <c r="H3120" s="211">
        <v>542.74</v>
      </c>
      <c r="I3120" s="211">
        <v>0</v>
      </c>
      <c r="J3120" s="302"/>
      <c r="K3120" s="109"/>
    </row>
    <row r="3121" spans="1:11" ht="25.5">
      <c r="A3121" s="6">
        <v>247</v>
      </c>
      <c r="B3121" s="315" t="s">
        <v>4240</v>
      </c>
      <c r="C3121" s="316">
        <v>1</v>
      </c>
      <c r="D3121" s="324" t="s">
        <v>4241</v>
      </c>
      <c r="E3121" s="109"/>
      <c r="F3121" s="316">
        <v>7.980845969672786</v>
      </c>
      <c r="G3121" s="211">
        <v>166.67</v>
      </c>
      <c r="H3121" s="211">
        <v>166.67</v>
      </c>
      <c r="I3121" s="211">
        <v>0</v>
      </c>
      <c r="J3121" s="302"/>
      <c r="K3121" s="109"/>
    </row>
    <row r="3122" spans="1:11" ht="25.5">
      <c r="A3122" s="6">
        <v>248</v>
      </c>
      <c r="B3122" s="315" t="s">
        <v>4242</v>
      </c>
      <c r="C3122" s="316">
        <v>1</v>
      </c>
      <c r="D3122" s="324" t="s">
        <v>4243</v>
      </c>
      <c r="E3122" s="109"/>
      <c r="F3122" s="316">
        <v>7.980845969672786</v>
      </c>
      <c r="G3122" s="211">
        <v>405</v>
      </c>
      <c r="H3122" s="211">
        <v>405</v>
      </c>
      <c r="I3122" s="211">
        <v>0</v>
      </c>
      <c r="J3122" s="302"/>
      <c r="K3122" s="109"/>
    </row>
    <row r="3123" spans="1:11" ht="25.5">
      <c r="A3123" s="6">
        <v>249</v>
      </c>
      <c r="B3123" s="315" t="s">
        <v>4244</v>
      </c>
      <c r="C3123" s="316">
        <v>1</v>
      </c>
      <c r="D3123" s="324" t="s">
        <v>4245</v>
      </c>
      <c r="E3123" s="109"/>
      <c r="F3123" s="316">
        <v>7.980845969672786</v>
      </c>
      <c r="G3123" s="211">
        <v>173.21</v>
      </c>
      <c r="H3123" s="211">
        <v>173.21</v>
      </c>
      <c r="I3123" s="211">
        <v>0</v>
      </c>
      <c r="J3123" s="302"/>
      <c r="K3123" s="109"/>
    </row>
    <row r="3124" spans="1:11" ht="25.5">
      <c r="A3124" s="6">
        <v>250</v>
      </c>
      <c r="B3124" s="315" t="s">
        <v>4246</v>
      </c>
      <c r="C3124" s="316">
        <v>1</v>
      </c>
      <c r="D3124" s="324" t="s">
        <v>4247</v>
      </c>
      <c r="E3124" s="109"/>
      <c r="F3124" s="316">
        <v>4.9875311720698257</v>
      </c>
      <c r="G3124" s="211">
        <v>92.03</v>
      </c>
      <c r="H3124" s="211">
        <v>92.03</v>
      </c>
      <c r="I3124" s="211">
        <v>0</v>
      </c>
      <c r="J3124" s="302"/>
      <c r="K3124" s="109"/>
    </row>
    <row r="3125" spans="1:11" ht="25.5">
      <c r="A3125" s="6">
        <v>251</v>
      </c>
      <c r="B3125" s="315" t="s">
        <v>4248</v>
      </c>
      <c r="C3125" s="316">
        <v>1</v>
      </c>
      <c r="D3125" s="324" t="s">
        <v>4249</v>
      </c>
      <c r="E3125" s="109"/>
      <c r="F3125" s="316">
        <v>4.9875311720698257</v>
      </c>
      <c r="G3125" s="211">
        <v>194.5</v>
      </c>
      <c r="H3125" s="211">
        <v>194.5</v>
      </c>
      <c r="I3125" s="211">
        <v>0</v>
      </c>
      <c r="J3125" s="302"/>
      <c r="K3125" s="109"/>
    </row>
    <row r="3126" spans="1:11" ht="25.5">
      <c r="A3126" s="6">
        <v>252</v>
      </c>
      <c r="B3126" s="315" t="s">
        <v>4250</v>
      </c>
      <c r="C3126" s="316">
        <v>1</v>
      </c>
      <c r="D3126" s="324" t="s">
        <v>4251</v>
      </c>
      <c r="E3126" s="109"/>
      <c r="F3126" s="316">
        <v>7.980845969672786</v>
      </c>
      <c r="G3126" s="211">
        <v>93.16</v>
      </c>
      <c r="H3126" s="211">
        <v>93.16</v>
      </c>
      <c r="I3126" s="211">
        <v>0</v>
      </c>
      <c r="J3126" s="302"/>
      <c r="K3126" s="109"/>
    </row>
    <row r="3127" spans="1:11" ht="25.5">
      <c r="A3127" s="6">
        <v>253</v>
      </c>
      <c r="B3127" s="315" t="s">
        <v>4252</v>
      </c>
      <c r="C3127" s="316">
        <v>4</v>
      </c>
      <c r="D3127" s="324" t="s">
        <v>4253</v>
      </c>
      <c r="E3127" s="109"/>
      <c r="F3127" s="316">
        <v>6.9735006973500697</v>
      </c>
      <c r="G3127" s="211">
        <v>172.34</v>
      </c>
      <c r="H3127" s="211">
        <v>172.34</v>
      </c>
      <c r="I3127" s="211">
        <v>0</v>
      </c>
      <c r="J3127" s="302"/>
      <c r="K3127" s="109"/>
    </row>
    <row r="3128" spans="1:11" ht="25.5">
      <c r="A3128" s="6">
        <v>254</v>
      </c>
      <c r="B3128" s="315" t="s">
        <v>4254</v>
      </c>
      <c r="C3128" s="316">
        <v>1</v>
      </c>
      <c r="D3128" s="324" t="s">
        <v>4255</v>
      </c>
      <c r="E3128" s="109"/>
      <c r="F3128" s="316">
        <v>4.9875311720698257</v>
      </c>
      <c r="G3128" s="211">
        <v>94.02</v>
      </c>
      <c r="H3128" s="211">
        <v>94.02</v>
      </c>
      <c r="I3128" s="211">
        <v>0</v>
      </c>
      <c r="J3128" s="302"/>
      <c r="K3128" s="109"/>
    </row>
    <row r="3129" spans="1:11" ht="25.5">
      <c r="A3129" s="6">
        <v>255</v>
      </c>
      <c r="B3129" s="315" t="s">
        <v>4231</v>
      </c>
      <c r="C3129" s="316">
        <v>8</v>
      </c>
      <c r="D3129" s="324" t="s">
        <v>4256</v>
      </c>
      <c r="E3129" s="109"/>
      <c r="F3129" s="316">
        <v>4.9875311720698257</v>
      </c>
      <c r="G3129" s="211">
        <v>1777.76</v>
      </c>
      <c r="H3129" s="211">
        <v>1777.76</v>
      </c>
      <c r="I3129" s="211">
        <v>0</v>
      </c>
      <c r="J3129" s="302"/>
      <c r="K3129" s="109"/>
    </row>
    <row r="3130" spans="1:11" ht="25.5">
      <c r="A3130" s="6">
        <v>256</v>
      </c>
      <c r="B3130" s="315" t="s">
        <v>4231</v>
      </c>
      <c r="C3130" s="316">
        <v>9</v>
      </c>
      <c r="D3130" s="324" t="s">
        <v>4257</v>
      </c>
      <c r="E3130" s="109"/>
      <c r="F3130" s="316">
        <v>4.9875311720698257</v>
      </c>
      <c r="G3130" s="211">
        <v>1999.98</v>
      </c>
      <c r="H3130" s="211">
        <v>1999.98</v>
      </c>
      <c r="I3130" s="211">
        <v>0</v>
      </c>
      <c r="J3130" s="302"/>
      <c r="K3130" s="109"/>
    </row>
    <row r="3131" spans="1:11" ht="96">
      <c r="A3131" s="423" t="s">
        <v>5</v>
      </c>
      <c r="B3131" s="194" t="s">
        <v>155</v>
      </c>
      <c r="C3131" s="194" t="s">
        <v>156</v>
      </c>
      <c r="D3131" s="194" t="s">
        <v>8</v>
      </c>
      <c r="E3131" s="194" t="s">
        <v>157</v>
      </c>
      <c r="F3131" s="194" t="s">
        <v>158</v>
      </c>
      <c r="G3131" s="194" t="s">
        <v>10</v>
      </c>
      <c r="H3131" s="194" t="s">
        <v>159</v>
      </c>
      <c r="I3131" s="194" t="s">
        <v>160</v>
      </c>
      <c r="J3131" s="194" t="s">
        <v>161</v>
      </c>
      <c r="K3131" s="195" t="s">
        <v>14</v>
      </c>
    </row>
    <row r="3132" spans="1:11" ht="24.75" customHeight="1">
      <c r="A3132" s="6">
        <v>257</v>
      </c>
      <c r="B3132" s="315" t="s">
        <v>4258</v>
      </c>
      <c r="C3132" s="316">
        <v>2</v>
      </c>
      <c r="D3132" s="324" t="s">
        <v>4259</v>
      </c>
      <c r="E3132" s="109"/>
      <c r="F3132" s="316">
        <v>6.6489361702127665</v>
      </c>
      <c r="G3132" s="211">
        <v>8500</v>
      </c>
      <c r="H3132" s="211">
        <v>8500</v>
      </c>
      <c r="I3132" s="211">
        <v>0</v>
      </c>
      <c r="J3132" s="302"/>
      <c r="K3132" s="109"/>
    </row>
    <row r="3133" spans="1:11" ht="25.5">
      <c r="A3133" s="6">
        <v>258</v>
      </c>
      <c r="B3133" s="315" t="s">
        <v>4231</v>
      </c>
      <c r="C3133" s="316">
        <v>6</v>
      </c>
      <c r="D3133" s="324" t="s">
        <v>4260</v>
      </c>
      <c r="E3133" s="109"/>
      <c r="F3133" s="316">
        <v>4.9875311720698257</v>
      </c>
      <c r="G3133" s="211">
        <v>1272</v>
      </c>
      <c r="H3133" s="211">
        <v>1272</v>
      </c>
      <c r="I3133" s="211">
        <v>0</v>
      </c>
      <c r="J3133" s="302"/>
      <c r="K3133" s="109"/>
    </row>
    <row r="3134" spans="1:11" ht="25.5">
      <c r="A3134" s="6">
        <v>259</v>
      </c>
      <c r="B3134" s="315" t="s">
        <v>4231</v>
      </c>
      <c r="C3134" s="316">
        <v>4</v>
      </c>
      <c r="D3134" s="324" t="s">
        <v>4261</v>
      </c>
      <c r="E3134" s="109"/>
      <c r="F3134" s="316">
        <v>4.9875311720698257</v>
      </c>
      <c r="G3134" s="211">
        <v>848</v>
      </c>
      <c r="H3134" s="211">
        <v>848</v>
      </c>
      <c r="I3134" s="211">
        <v>0</v>
      </c>
      <c r="J3134" s="302"/>
      <c r="K3134" s="109"/>
    </row>
    <row r="3135" spans="1:11" ht="45">
      <c r="A3135" s="6">
        <v>260</v>
      </c>
      <c r="B3135" s="318" t="s">
        <v>4262</v>
      </c>
      <c r="C3135" s="316">
        <v>1</v>
      </c>
      <c r="D3135" s="324" t="s">
        <v>4263</v>
      </c>
      <c r="E3135" s="109"/>
      <c r="F3135" s="316">
        <v>10.19367991845056</v>
      </c>
      <c r="G3135" s="211">
        <v>85250</v>
      </c>
      <c r="H3135" s="211">
        <v>85250</v>
      </c>
      <c r="I3135" s="211">
        <v>0</v>
      </c>
      <c r="J3135" s="302"/>
      <c r="K3135" s="317" t="s">
        <v>4264</v>
      </c>
    </row>
    <row r="3136" spans="1:11" ht="45">
      <c r="A3136" s="6">
        <v>261</v>
      </c>
      <c r="B3136" s="318" t="s">
        <v>4265</v>
      </c>
      <c r="C3136" s="316">
        <v>1</v>
      </c>
      <c r="D3136" s="324" t="s">
        <v>4266</v>
      </c>
      <c r="E3136" s="109"/>
      <c r="F3136" s="316">
        <v>10.19367991845056</v>
      </c>
      <c r="G3136" s="211">
        <v>115060</v>
      </c>
      <c r="H3136" s="211">
        <v>115060</v>
      </c>
      <c r="I3136" s="211">
        <v>0</v>
      </c>
      <c r="J3136" s="302"/>
      <c r="K3136" s="317" t="s">
        <v>4267</v>
      </c>
    </row>
    <row r="3137" spans="1:11" ht="45">
      <c r="A3137" s="6">
        <v>262</v>
      </c>
      <c r="B3137" s="318" t="s">
        <v>4268</v>
      </c>
      <c r="C3137" s="316">
        <v>1</v>
      </c>
      <c r="D3137" s="324" t="s">
        <v>4269</v>
      </c>
      <c r="E3137" s="109"/>
      <c r="F3137" s="316">
        <v>10.19367991845056</v>
      </c>
      <c r="G3137" s="211">
        <v>103840</v>
      </c>
      <c r="H3137" s="211">
        <v>103840</v>
      </c>
      <c r="I3137" s="211">
        <v>0</v>
      </c>
      <c r="J3137" s="302"/>
      <c r="K3137" s="317" t="s">
        <v>4270</v>
      </c>
    </row>
    <row r="3138" spans="1:11" ht="33.75">
      <c r="A3138" s="6">
        <v>263</v>
      </c>
      <c r="B3138" s="318" t="s">
        <v>4271</v>
      </c>
      <c r="C3138" s="316">
        <v>21</v>
      </c>
      <c r="D3138" s="324" t="s">
        <v>4272</v>
      </c>
      <c r="E3138" s="109"/>
      <c r="F3138" s="316">
        <v>7.980845969672786</v>
      </c>
      <c r="G3138" s="211">
        <v>305.22000000000003</v>
      </c>
      <c r="H3138" s="211">
        <v>305.22000000000003</v>
      </c>
      <c r="I3138" s="211">
        <v>0</v>
      </c>
      <c r="J3138" s="302"/>
      <c r="K3138" s="109"/>
    </row>
    <row r="3139" spans="1:11" ht="25.5">
      <c r="A3139" s="6">
        <v>264</v>
      </c>
      <c r="B3139" s="315" t="s">
        <v>4273</v>
      </c>
      <c r="C3139" s="316">
        <v>1</v>
      </c>
      <c r="D3139" s="324" t="s">
        <v>4274</v>
      </c>
      <c r="E3139" s="109"/>
      <c r="F3139" s="316">
        <v>7.980845969672786</v>
      </c>
      <c r="G3139" s="211">
        <v>237.6</v>
      </c>
      <c r="H3139" s="211">
        <v>237.6</v>
      </c>
      <c r="I3139" s="211">
        <v>0</v>
      </c>
      <c r="J3139" s="302"/>
      <c r="K3139" s="109"/>
    </row>
    <row r="3140" spans="1:11" ht="38.25">
      <c r="A3140" s="6">
        <v>265</v>
      </c>
      <c r="B3140" s="315" t="s">
        <v>4275</v>
      </c>
      <c r="C3140" s="316">
        <v>21</v>
      </c>
      <c r="D3140" s="324" t="s">
        <v>4276</v>
      </c>
      <c r="E3140" s="109"/>
      <c r="F3140" s="316">
        <v>7.980845969672786</v>
      </c>
      <c r="G3140" s="211">
        <v>303.92</v>
      </c>
      <c r="H3140" s="211">
        <v>303.92</v>
      </c>
      <c r="I3140" s="211">
        <v>0</v>
      </c>
      <c r="J3140" s="302"/>
      <c r="K3140" s="109"/>
    </row>
    <row r="3141" spans="1:11" ht="25.5">
      <c r="A3141" s="6">
        <v>266</v>
      </c>
      <c r="B3141" s="315" t="s">
        <v>4277</v>
      </c>
      <c r="C3141" s="316">
        <v>3</v>
      </c>
      <c r="D3141" s="324" t="s">
        <v>4278</v>
      </c>
      <c r="E3141" s="109"/>
      <c r="F3141" s="316">
        <v>2.9949086552860136</v>
      </c>
      <c r="G3141" s="211">
        <v>41.6</v>
      </c>
      <c r="H3141" s="211">
        <v>41.6</v>
      </c>
      <c r="I3141" s="211">
        <v>0</v>
      </c>
      <c r="J3141" s="302"/>
      <c r="K3141" s="109"/>
    </row>
    <row r="3142" spans="1:11" ht="25.5">
      <c r="A3142" s="6">
        <v>267</v>
      </c>
      <c r="B3142" s="315" t="s">
        <v>4279</v>
      </c>
      <c r="C3142" s="316">
        <v>3</v>
      </c>
      <c r="D3142" s="324" t="s">
        <v>4280</v>
      </c>
      <c r="E3142" s="109"/>
      <c r="F3142" s="316">
        <v>4.9875311720698257</v>
      </c>
      <c r="G3142" s="211">
        <v>179.49</v>
      </c>
      <c r="H3142" s="211">
        <v>179.49</v>
      </c>
      <c r="I3142" s="211">
        <v>0</v>
      </c>
      <c r="J3142" s="302"/>
      <c r="K3142" s="109"/>
    </row>
    <row r="3143" spans="1:11" ht="38.25">
      <c r="A3143" s="6">
        <v>268</v>
      </c>
      <c r="B3143" s="315" t="s">
        <v>4281</v>
      </c>
      <c r="C3143" s="316">
        <v>1</v>
      </c>
      <c r="D3143" s="324" t="s">
        <v>4282</v>
      </c>
      <c r="E3143" s="109"/>
      <c r="F3143" s="316">
        <v>2.9949086552860136</v>
      </c>
      <c r="G3143" s="211">
        <v>275.7</v>
      </c>
      <c r="H3143" s="211">
        <v>275.7</v>
      </c>
      <c r="I3143" s="211">
        <v>0</v>
      </c>
      <c r="J3143" s="302"/>
      <c r="K3143" s="109"/>
    </row>
    <row r="3144" spans="1:11" ht="22.5">
      <c r="A3144" s="6">
        <v>269</v>
      </c>
      <c r="B3144" s="315" t="s">
        <v>4283</v>
      </c>
      <c r="C3144" s="316">
        <v>1</v>
      </c>
      <c r="D3144" s="324" t="s">
        <v>4284</v>
      </c>
      <c r="E3144" s="109"/>
      <c r="F3144" s="316">
        <v>7.980845969672786</v>
      </c>
      <c r="G3144" s="211">
        <v>40</v>
      </c>
      <c r="H3144" s="211">
        <v>40</v>
      </c>
      <c r="I3144" s="211">
        <v>0</v>
      </c>
      <c r="J3144" s="302"/>
      <c r="K3144" s="109"/>
    </row>
    <row r="3145" spans="1:11" ht="25.5">
      <c r="A3145" s="6">
        <v>270</v>
      </c>
      <c r="B3145" s="315" t="s">
        <v>4285</v>
      </c>
      <c r="C3145" s="316">
        <v>6</v>
      </c>
      <c r="D3145" s="324" t="s">
        <v>4286</v>
      </c>
      <c r="E3145" s="109"/>
      <c r="F3145" s="316">
        <v>9.9700897308075778</v>
      </c>
      <c r="G3145" s="211">
        <v>387.72</v>
      </c>
      <c r="H3145" s="211">
        <v>387.72</v>
      </c>
      <c r="I3145" s="211">
        <v>0</v>
      </c>
      <c r="J3145" s="302"/>
      <c r="K3145" s="109"/>
    </row>
    <row r="3146" spans="1:11" ht="96">
      <c r="A3146" s="423" t="s">
        <v>5</v>
      </c>
      <c r="B3146" s="194" t="s">
        <v>155</v>
      </c>
      <c r="C3146" s="194" t="s">
        <v>156</v>
      </c>
      <c r="D3146" s="194" t="s">
        <v>8</v>
      </c>
      <c r="E3146" s="194" t="s">
        <v>157</v>
      </c>
      <c r="F3146" s="194" t="s">
        <v>158</v>
      </c>
      <c r="G3146" s="194" t="s">
        <v>10</v>
      </c>
      <c r="H3146" s="194" t="s">
        <v>159</v>
      </c>
      <c r="I3146" s="194" t="s">
        <v>160</v>
      </c>
      <c r="J3146" s="194" t="s">
        <v>161</v>
      </c>
      <c r="K3146" s="195" t="s">
        <v>14</v>
      </c>
    </row>
    <row r="3147" spans="1:11" ht="38.25">
      <c r="A3147" s="6">
        <v>271</v>
      </c>
      <c r="B3147" s="315" t="s">
        <v>4287</v>
      </c>
      <c r="C3147" s="316">
        <v>1</v>
      </c>
      <c r="D3147" s="324" t="s">
        <v>4288</v>
      </c>
      <c r="E3147" s="109"/>
      <c r="F3147" s="316">
        <v>7.980845969672786</v>
      </c>
      <c r="G3147" s="211">
        <v>335</v>
      </c>
      <c r="H3147" s="211">
        <v>335</v>
      </c>
      <c r="I3147" s="211">
        <v>0</v>
      </c>
      <c r="J3147" s="302"/>
      <c r="K3147" s="109"/>
    </row>
    <row r="3148" spans="1:11" ht="25.5">
      <c r="A3148" s="6">
        <v>272</v>
      </c>
      <c r="B3148" s="315" t="s">
        <v>4289</v>
      </c>
      <c r="C3148" s="316">
        <v>1</v>
      </c>
      <c r="D3148" s="324" t="s">
        <v>4290</v>
      </c>
      <c r="E3148" s="109"/>
      <c r="F3148" s="316">
        <v>2.9949086552860136</v>
      </c>
      <c r="G3148" s="211">
        <v>1500</v>
      </c>
      <c r="H3148" s="211">
        <v>1500</v>
      </c>
      <c r="I3148" s="211">
        <v>0</v>
      </c>
      <c r="J3148" s="302"/>
      <c r="K3148" s="109"/>
    </row>
    <row r="3149" spans="1:11" ht="22.5">
      <c r="A3149" s="6">
        <v>273</v>
      </c>
      <c r="B3149" s="318" t="s">
        <v>4291</v>
      </c>
      <c r="C3149" s="316">
        <v>1</v>
      </c>
      <c r="D3149" s="324" t="s">
        <v>4292</v>
      </c>
      <c r="E3149" s="109"/>
      <c r="F3149" s="316">
        <v>9.9700897308075778</v>
      </c>
      <c r="G3149" s="211">
        <v>8804.2199999999993</v>
      </c>
      <c r="H3149" s="211">
        <v>8804.2199999999993</v>
      </c>
      <c r="I3149" s="211">
        <v>0</v>
      </c>
      <c r="J3149" s="302"/>
      <c r="K3149" s="109"/>
    </row>
    <row r="3150" spans="1:11" ht="22.5">
      <c r="A3150" s="6">
        <v>274</v>
      </c>
      <c r="B3150" s="315" t="s">
        <v>4293</v>
      </c>
      <c r="C3150" s="316">
        <v>1</v>
      </c>
      <c r="D3150" s="324" t="s">
        <v>4294</v>
      </c>
      <c r="E3150" s="109"/>
      <c r="F3150" s="316">
        <v>4.9875311720698257</v>
      </c>
      <c r="G3150" s="211">
        <v>354.7</v>
      </c>
      <c r="H3150" s="211">
        <v>354.7</v>
      </c>
      <c r="I3150" s="211">
        <v>0</v>
      </c>
      <c r="J3150" s="302"/>
      <c r="K3150" s="109"/>
    </row>
    <row r="3151" spans="1:11" ht="25.5">
      <c r="A3151" s="6">
        <v>275</v>
      </c>
      <c r="B3151" s="315" t="s">
        <v>4295</v>
      </c>
      <c r="C3151" s="316">
        <v>1</v>
      </c>
      <c r="D3151" s="324" t="s">
        <v>4296</v>
      </c>
      <c r="E3151" s="109"/>
      <c r="F3151" s="316">
        <v>6.9735006973500697</v>
      </c>
      <c r="G3151" s="211">
        <v>532.19000000000005</v>
      </c>
      <c r="H3151" s="211">
        <v>532.19000000000005</v>
      </c>
      <c r="I3151" s="211">
        <v>0</v>
      </c>
      <c r="J3151" s="302"/>
      <c r="K3151" s="109"/>
    </row>
    <row r="3152" spans="1:11" ht="25.5">
      <c r="A3152" s="6">
        <v>276</v>
      </c>
      <c r="B3152" s="315" t="s">
        <v>4297</v>
      </c>
      <c r="C3152" s="316">
        <v>1</v>
      </c>
      <c r="D3152" s="324" t="s">
        <v>4298</v>
      </c>
      <c r="E3152" s="109"/>
      <c r="F3152" s="316">
        <v>6.9735006973500697</v>
      </c>
      <c r="G3152" s="211">
        <v>108.61</v>
      </c>
      <c r="H3152" s="211">
        <v>108.61</v>
      </c>
      <c r="I3152" s="211">
        <v>0</v>
      </c>
      <c r="J3152" s="302"/>
      <c r="K3152" s="109"/>
    </row>
    <row r="3153" spans="1:11" ht="25.5">
      <c r="A3153" s="6">
        <v>277</v>
      </c>
      <c r="B3153" s="315" t="s">
        <v>4299</v>
      </c>
      <c r="C3153" s="316">
        <v>8</v>
      </c>
      <c r="D3153" s="324" t="s">
        <v>4300</v>
      </c>
      <c r="E3153" s="109"/>
      <c r="F3153" s="316">
        <v>4.9875311720698257</v>
      </c>
      <c r="G3153" s="211">
        <v>224</v>
      </c>
      <c r="H3153" s="211">
        <v>224</v>
      </c>
      <c r="I3153" s="211">
        <v>0</v>
      </c>
      <c r="J3153" s="302"/>
      <c r="K3153" s="109"/>
    </row>
    <row r="3154" spans="1:11" ht="25.5">
      <c r="A3154" s="6">
        <v>278</v>
      </c>
      <c r="B3154" s="315" t="s">
        <v>4301</v>
      </c>
      <c r="C3154" s="316">
        <v>2</v>
      </c>
      <c r="D3154" s="324" t="s">
        <v>4302</v>
      </c>
      <c r="E3154" s="109"/>
      <c r="F3154" s="316">
        <v>4.9875311720698257</v>
      </c>
      <c r="G3154" s="211">
        <v>532</v>
      </c>
      <c r="H3154" s="211">
        <v>532</v>
      </c>
      <c r="I3154" s="211">
        <v>0</v>
      </c>
      <c r="J3154" s="302"/>
      <c r="K3154" s="109"/>
    </row>
    <row r="3155" spans="1:11" ht="25.5">
      <c r="A3155" s="6">
        <v>279</v>
      </c>
      <c r="B3155" s="315" t="s">
        <v>4303</v>
      </c>
      <c r="C3155" s="316">
        <v>5</v>
      </c>
      <c r="D3155" s="324" t="s">
        <v>4304</v>
      </c>
      <c r="E3155" s="109"/>
      <c r="F3155" s="316">
        <v>4.9875311720698257</v>
      </c>
      <c r="G3155" s="211">
        <v>1725</v>
      </c>
      <c r="H3155" s="211">
        <v>1725</v>
      </c>
      <c r="I3155" s="211">
        <v>0</v>
      </c>
      <c r="J3155" s="302"/>
      <c r="K3155" s="109"/>
    </row>
    <row r="3156" spans="1:11" ht="25.5">
      <c r="A3156" s="6">
        <v>280</v>
      </c>
      <c r="B3156" s="315" t="s">
        <v>4231</v>
      </c>
      <c r="C3156" s="316">
        <v>7</v>
      </c>
      <c r="D3156" s="324" t="s">
        <v>4305</v>
      </c>
      <c r="E3156" s="109"/>
      <c r="F3156" s="316">
        <v>4.9875311720698257</v>
      </c>
      <c r="G3156" s="211">
        <v>1484</v>
      </c>
      <c r="H3156" s="211">
        <v>1484</v>
      </c>
      <c r="I3156" s="211">
        <v>0</v>
      </c>
      <c r="J3156" s="302"/>
      <c r="K3156" s="109"/>
    </row>
    <row r="3157" spans="1:11" ht="33.75">
      <c r="A3157" s="6">
        <v>281</v>
      </c>
      <c r="B3157" s="318" t="s">
        <v>4306</v>
      </c>
      <c r="C3157" s="316">
        <v>11</v>
      </c>
      <c r="D3157" s="324" t="s">
        <v>4307</v>
      </c>
      <c r="E3157" s="109"/>
      <c r="F3157" s="316">
        <v>4.9875311720698257</v>
      </c>
      <c r="G3157" s="211">
        <v>3795</v>
      </c>
      <c r="H3157" s="211">
        <v>3795</v>
      </c>
      <c r="I3157" s="211">
        <v>0</v>
      </c>
      <c r="J3157" s="302"/>
      <c r="K3157" s="109"/>
    </row>
    <row r="3158" spans="1:11" ht="36">
      <c r="A3158" s="6">
        <v>282</v>
      </c>
      <c r="B3158" s="314" t="s">
        <v>4308</v>
      </c>
      <c r="C3158" s="316">
        <v>1</v>
      </c>
      <c r="D3158" s="324" t="s">
        <v>4309</v>
      </c>
      <c r="E3158" s="109"/>
      <c r="F3158" s="316">
        <v>2.9949086552860136</v>
      </c>
      <c r="G3158" s="211">
        <v>287.38</v>
      </c>
      <c r="H3158" s="211">
        <v>287.38</v>
      </c>
      <c r="I3158" s="211">
        <v>0</v>
      </c>
      <c r="J3158" s="302"/>
      <c r="K3158" s="109"/>
    </row>
    <row r="3159" spans="1:11" ht="22.5">
      <c r="A3159" s="6">
        <v>283</v>
      </c>
      <c r="B3159" s="315" t="s">
        <v>4310</v>
      </c>
      <c r="C3159" s="316">
        <v>1</v>
      </c>
      <c r="D3159" s="324" t="s">
        <v>4311</v>
      </c>
      <c r="E3159" s="109"/>
      <c r="F3159" s="316">
        <v>7.980845969672786</v>
      </c>
      <c r="G3159" s="211">
        <v>720</v>
      </c>
      <c r="H3159" s="211">
        <v>720</v>
      </c>
      <c r="I3159" s="211">
        <v>0</v>
      </c>
      <c r="J3159" s="302"/>
      <c r="K3159" s="109"/>
    </row>
    <row r="3160" spans="1:11" ht="33.75">
      <c r="A3160" s="6">
        <v>284</v>
      </c>
      <c r="B3160" s="318" t="s">
        <v>4312</v>
      </c>
      <c r="C3160" s="316">
        <v>1</v>
      </c>
      <c r="D3160" s="324" t="s">
        <v>4313</v>
      </c>
      <c r="E3160" s="109"/>
      <c r="F3160" s="316">
        <v>2.9949086552860136</v>
      </c>
      <c r="G3160" s="211">
        <v>279.44</v>
      </c>
      <c r="H3160" s="211">
        <v>279.44</v>
      </c>
      <c r="I3160" s="211">
        <v>0</v>
      </c>
      <c r="J3160" s="302"/>
      <c r="K3160" s="109"/>
    </row>
    <row r="3161" spans="1:11" ht="22.5">
      <c r="A3161" s="6">
        <v>285</v>
      </c>
      <c r="B3161" s="315" t="s">
        <v>4314</v>
      </c>
      <c r="C3161" s="316">
        <v>1</v>
      </c>
      <c r="D3161" s="324" t="s">
        <v>4315</v>
      </c>
      <c r="E3161" s="109"/>
      <c r="F3161" s="316">
        <v>4.9875311720698257</v>
      </c>
      <c r="G3161" s="211">
        <v>75</v>
      </c>
      <c r="H3161" s="211">
        <v>75</v>
      </c>
      <c r="I3161" s="211">
        <v>0</v>
      </c>
      <c r="J3161" s="302"/>
      <c r="K3161" s="109"/>
    </row>
    <row r="3162" spans="1:11" ht="25.5">
      <c r="A3162" s="6">
        <v>286</v>
      </c>
      <c r="B3162" s="315" t="s">
        <v>4316</v>
      </c>
      <c r="C3162" s="316">
        <v>1</v>
      </c>
      <c r="D3162" s="324" t="s">
        <v>4317</v>
      </c>
      <c r="E3162" s="109"/>
      <c r="F3162" s="316">
        <v>2.9922202274087373</v>
      </c>
      <c r="G3162" s="211">
        <v>50</v>
      </c>
      <c r="H3162" s="211">
        <v>50</v>
      </c>
      <c r="I3162" s="211">
        <v>0</v>
      </c>
      <c r="J3162" s="302"/>
      <c r="K3162" s="109"/>
    </row>
    <row r="3163" spans="1:11" ht="96">
      <c r="A3163" s="423" t="s">
        <v>5</v>
      </c>
      <c r="B3163" s="194" t="s">
        <v>155</v>
      </c>
      <c r="C3163" s="194" t="s">
        <v>156</v>
      </c>
      <c r="D3163" s="194" t="s">
        <v>8</v>
      </c>
      <c r="E3163" s="194" t="s">
        <v>157</v>
      </c>
      <c r="F3163" s="194" t="s">
        <v>158</v>
      </c>
      <c r="G3163" s="194" t="s">
        <v>10</v>
      </c>
      <c r="H3163" s="194" t="s">
        <v>159</v>
      </c>
      <c r="I3163" s="194" t="s">
        <v>160</v>
      </c>
      <c r="J3163" s="194" t="s">
        <v>161</v>
      </c>
      <c r="K3163" s="195" t="s">
        <v>14</v>
      </c>
    </row>
    <row r="3164" spans="1:11" ht="25.5">
      <c r="A3164" s="6">
        <v>287</v>
      </c>
      <c r="B3164" s="315" t="s">
        <v>4318</v>
      </c>
      <c r="C3164" s="316">
        <v>17</v>
      </c>
      <c r="D3164" s="324" t="s">
        <v>4319</v>
      </c>
      <c r="E3164" s="109"/>
      <c r="F3164" s="316">
        <v>4.9875311720698257</v>
      </c>
      <c r="G3164" s="211">
        <v>5865</v>
      </c>
      <c r="H3164" s="211">
        <v>5865</v>
      </c>
      <c r="I3164" s="211">
        <v>0</v>
      </c>
      <c r="J3164" s="302"/>
      <c r="K3164" s="109"/>
    </row>
    <row r="3165" spans="1:11" ht="22.5">
      <c r="A3165" s="6">
        <v>288</v>
      </c>
      <c r="B3165" s="315" t="s">
        <v>4320</v>
      </c>
      <c r="C3165" s="316">
        <v>1</v>
      </c>
      <c r="D3165" s="324" t="s">
        <v>4321</v>
      </c>
      <c r="E3165" s="109"/>
      <c r="F3165" s="316">
        <v>6.0422960725075523</v>
      </c>
      <c r="G3165" s="211">
        <v>220</v>
      </c>
      <c r="H3165" s="211">
        <v>220</v>
      </c>
      <c r="I3165" s="211">
        <v>0</v>
      </c>
      <c r="J3165" s="302"/>
      <c r="K3165" s="109"/>
    </row>
    <row r="3166" spans="1:11" ht="22.5">
      <c r="A3166" s="6">
        <v>289</v>
      </c>
      <c r="B3166" s="315" t="s">
        <v>4322</v>
      </c>
      <c r="C3166" s="316">
        <v>1</v>
      </c>
      <c r="D3166" s="324" t="s">
        <v>4323</v>
      </c>
      <c r="E3166" s="109"/>
      <c r="F3166" s="316">
        <v>4.9875311720698257</v>
      </c>
      <c r="G3166" s="211">
        <v>329.41</v>
      </c>
      <c r="H3166" s="211">
        <v>329.41</v>
      </c>
      <c r="I3166" s="211">
        <v>0</v>
      </c>
      <c r="J3166" s="302"/>
      <c r="K3166" s="109"/>
    </row>
    <row r="3167" spans="1:11" ht="25.5">
      <c r="A3167" s="6">
        <v>290</v>
      </c>
      <c r="B3167" s="315" t="s">
        <v>4324</v>
      </c>
      <c r="C3167" s="316">
        <v>22</v>
      </c>
      <c r="D3167" s="324" t="s">
        <v>4325</v>
      </c>
      <c r="E3167" s="109"/>
      <c r="F3167" s="316">
        <v>4.9875311720698257</v>
      </c>
      <c r="G3167" s="211">
        <v>7590</v>
      </c>
      <c r="H3167" s="211">
        <v>7590</v>
      </c>
      <c r="I3167" s="211">
        <v>0</v>
      </c>
      <c r="J3167" s="302"/>
      <c r="K3167" s="109"/>
    </row>
    <row r="3168" spans="1:11" ht="25.5">
      <c r="A3168" s="6">
        <v>291</v>
      </c>
      <c r="B3168" s="315" t="s">
        <v>4324</v>
      </c>
      <c r="C3168" s="316">
        <v>2</v>
      </c>
      <c r="D3168" s="324" t="s">
        <v>4326</v>
      </c>
      <c r="E3168" s="109"/>
      <c r="F3168" s="316">
        <v>4.9875311720698257</v>
      </c>
      <c r="G3168" s="211">
        <v>690</v>
      </c>
      <c r="H3168" s="211">
        <v>690</v>
      </c>
      <c r="I3168" s="211">
        <v>0</v>
      </c>
      <c r="J3168" s="302"/>
      <c r="K3168" s="109"/>
    </row>
    <row r="3169" spans="1:11" ht="25.5">
      <c r="A3169" s="6">
        <v>292</v>
      </c>
      <c r="B3169" s="315" t="s">
        <v>4324</v>
      </c>
      <c r="C3169" s="316">
        <v>4</v>
      </c>
      <c r="D3169" s="324" t="s">
        <v>4327</v>
      </c>
      <c r="E3169" s="109"/>
      <c r="F3169" s="316">
        <v>4.9875311720698257</v>
      </c>
      <c r="G3169" s="211">
        <v>1380</v>
      </c>
      <c r="H3169" s="211">
        <v>1380</v>
      </c>
      <c r="I3169" s="211">
        <v>0</v>
      </c>
      <c r="J3169" s="302"/>
      <c r="K3169" s="109"/>
    </row>
    <row r="3170" spans="1:11" ht="22.5">
      <c r="A3170" s="6">
        <v>293</v>
      </c>
      <c r="B3170" s="315" t="s">
        <v>4328</v>
      </c>
      <c r="C3170" s="316">
        <v>2</v>
      </c>
      <c r="D3170" s="324" t="s">
        <v>4329</v>
      </c>
      <c r="E3170" s="109"/>
      <c r="F3170" s="316">
        <v>4.9875311720698257</v>
      </c>
      <c r="G3170" s="211">
        <v>690</v>
      </c>
      <c r="H3170" s="211">
        <v>690</v>
      </c>
      <c r="I3170" s="211">
        <v>0</v>
      </c>
      <c r="J3170" s="302"/>
      <c r="K3170" s="109"/>
    </row>
    <row r="3171" spans="1:11" ht="25.5">
      <c r="A3171" s="6">
        <v>294</v>
      </c>
      <c r="B3171" s="315" t="s">
        <v>4324</v>
      </c>
      <c r="C3171" s="316">
        <v>1</v>
      </c>
      <c r="D3171" s="324" t="s">
        <v>4330</v>
      </c>
      <c r="E3171" s="109"/>
      <c r="F3171" s="316">
        <v>4.9875311720698257</v>
      </c>
      <c r="G3171" s="211">
        <v>345</v>
      </c>
      <c r="H3171" s="211">
        <v>345</v>
      </c>
      <c r="I3171" s="211">
        <v>0</v>
      </c>
      <c r="J3171" s="302"/>
      <c r="K3171" s="109"/>
    </row>
    <row r="3172" spans="1:11" ht="25.5">
      <c r="A3172" s="6">
        <v>295</v>
      </c>
      <c r="B3172" s="315" t="s">
        <v>4324</v>
      </c>
      <c r="C3172" s="316">
        <v>2</v>
      </c>
      <c r="D3172" s="324" t="s">
        <v>4331</v>
      </c>
      <c r="E3172" s="109"/>
      <c r="F3172" s="316">
        <v>4.9875311720698257</v>
      </c>
      <c r="G3172" s="211">
        <v>690</v>
      </c>
      <c r="H3172" s="211">
        <v>690</v>
      </c>
      <c r="I3172" s="211">
        <v>0</v>
      </c>
      <c r="J3172" s="302"/>
      <c r="K3172" s="109"/>
    </row>
    <row r="3173" spans="1:11" ht="22.5">
      <c r="A3173" s="6">
        <v>296</v>
      </c>
      <c r="B3173" s="315" t="s">
        <v>4332</v>
      </c>
      <c r="C3173" s="316">
        <v>1</v>
      </c>
      <c r="D3173" s="324" t="s">
        <v>4333</v>
      </c>
      <c r="E3173" s="109"/>
      <c r="F3173" s="316">
        <v>9.9700897308075778</v>
      </c>
      <c r="G3173" s="211">
        <v>139.32</v>
      </c>
      <c r="H3173" s="211">
        <v>139.32</v>
      </c>
      <c r="I3173" s="211">
        <v>0</v>
      </c>
      <c r="J3173" s="302"/>
      <c r="K3173" s="109"/>
    </row>
    <row r="3174" spans="1:11" ht="56.25">
      <c r="A3174" s="6">
        <v>297</v>
      </c>
      <c r="B3174" s="318" t="s">
        <v>4334</v>
      </c>
      <c r="C3174" s="316">
        <v>1</v>
      </c>
      <c r="D3174" s="324" t="s">
        <v>4335</v>
      </c>
      <c r="E3174" s="109"/>
      <c r="F3174" s="316">
        <v>10</v>
      </c>
      <c r="G3174" s="211">
        <v>11671.92</v>
      </c>
      <c r="H3174" s="211">
        <v>11671.92</v>
      </c>
      <c r="I3174" s="211">
        <v>0</v>
      </c>
      <c r="J3174" s="302"/>
      <c r="K3174" s="317" t="s">
        <v>4336</v>
      </c>
    </row>
    <row r="3175" spans="1:11" ht="25.5">
      <c r="A3175" s="6">
        <v>298</v>
      </c>
      <c r="B3175" s="315" t="s">
        <v>4324</v>
      </c>
      <c r="C3175" s="316">
        <v>13</v>
      </c>
      <c r="D3175" s="324" t="s">
        <v>4337</v>
      </c>
      <c r="E3175" s="109"/>
      <c r="F3175" s="316">
        <v>4.9875311720698257</v>
      </c>
      <c r="G3175" s="211">
        <v>4485</v>
      </c>
      <c r="H3175" s="211">
        <v>4485</v>
      </c>
      <c r="I3175" s="211">
        <v>0</v>
      </c>
      <c r="J3175" s="302"/>
      <c r="K3175" s="109"/>
    </row>
    <row r="3176" spans="1:11" ht="25.5">
      <c r="A3176" s="6">
        <v>299</v>
      </c>
      <c r="B3176" s="315" t="s">
        <v>4338</v>
      </c>
      <c r="C3176" s="316">
        <v>1</v>
      </c>
      <c r="D3176" s="324" t="s">
        <v>4339</v>
      </c>
      <c r="E3176" s="109"/>
      <c r="F3176" s="316">
        <v>6.0422960725075523</v>
      </c>
      <c r="G3176" s="211">
        <v>501.54</v>
      </c>
      <c r="H3176" s="211">
        <v>501.54</v>
      </c>
      <c r="I3176" s="211">
        <v>0</v>
      </c>
      <c r="J3176" s="302"/>
      <c r="K3176" s="109"/>
    </row>
    <row r="3177" spans="1:11" ht="22.5">
      <c r="A3177" s="6">
        <v>300</v>
      </c>
      <c r="B3177" s="315" t="s">
        <v>4340</v>
      </c>
      <c r="C3177" s="316">
        <v>1</v>
      </c>
      <c r="D3177" s="324" t="s">
        <v>4341</v>
      </c>
      <c r="E3177" s="109"/>
      <c r="F3177" s="316">
        <v>6.4350064350064358</v>
      </c>
      <c r="G3177" s="211">
        <v>235.04</v>
      </c>
      <c r="H3177" s="211">
        <v>235.04</v>
      </c>
      <c r="I3177" s="211">
        <v>0</v>
      </c>
      <c r="J3177" s="302"/>
      <c r="K3177" s="109"/>
    </row>
    <row r="3178" spans="1:11" ht="25.5">
      <c r="A3178" s="6">
        <v>301</v>
      </c>
      <c r="B3178" s="315" t="s">
        <v>4342</v>
      </c>
      <c r="C3178" s="316">
        <v>1</v>
      </c>
      <c r="D3178" s="324" t="s">
        <v>4343</v>
      </c>
      <c r="E3178" s="109"/>
      <c r="F3178" s="316">
        <v>6.0422960725075523</v>
      </c>
      <c r="G3178" s="211">
        <v>487.37</v>
      </c>
      <c r="H3178" s="211">
        <v>487.37</v>
      </c>
      <c r="I3178" s="211">
        <v>0</v>
      </c>
      <c r="J3178" s="302"/>
      <c r="K3178" s="109"/>
    </row>
    <row r="3179" spans="1:11" ht="25.5">
      <c r="A3179" s="6">
        <v>302</v>
      </c>
      <c r="B3179" s="315" t="s">
        <v>4344</v>
      </c>
      <c r="C3179" s="316">
        <v>1</v>
      </c>
      <c r="D3179" s="324" t="s">
        <v>4345</v>
      </c>
      <c r="E3179" s="109"/>
      <c r="F3179" s="316">
        <v>2.9949086552860136</v>
      </c>
      <c r="G3179" s="211">
        <v>73.83</v>
      </c>
      <c r="H3179" s="211">
        <v>73.83</v>
      </c>
      <c r="I3179" s="211">
        <v>0</v>
      </c>
      <c r="J3179" s="302"/>
      <c r="K3179" s="109"/>
    </row>
    <row r="3180" spans="1:11" ht="22.5">
      <c r="A3180" s="6">
        <v>303</v>
      </c>
      <c r="B3180" s="315" t="s">
        <v>4346</v>
      </c>
      <c r="C3180" s="316">
        <v>1</v>
      </c>
      <c r="D3180" s="324" t="s">
        <v>4347</v>
      </c>
      <c r="E3180" s="109"/>
      <c r="F3180" s="316">
        <v>2.9949086552860136</v>
      </c>
      <c r="G3180" s="211">
        <v>402.62</v>
      </c>
      <c r="H3180" s="211">
        <v>402.62</v>
      </c>
      <c r="I3180" s="211">
        <v>0</v>
      </c>
      <c r="J3180" s="302"/>
      <c r="K3180" s="109"/>
    </row>
    <row r="3181" spans="1:11" ht="96">
      <c r="A3181" s="423" t="s">
        <v>5</v>
      </c>
      <c r="B3181" s="194" t="s">
        <v>155</v>
      </c>
      <c r="C3181" s="194" t="s">
        <v>156</v>
      </c>
      <c r="D3181" s="194" t="s">
        <v>8</v>
      </c>
      <c r="E3181" s="194" t="s">
        <v>157</v>
      </c>
      <c r="F3181" s="194" t="s">
        <v>158</v>
      </c>
      <c r="G3181" s="194" t="s">
        <v>10</v>
      </c>
      <c r="H3181" s="194" t="s">
        <v>159</v>
      </c>
      <c r="I3181" s="194" t="s">
        <v>160</v>
      </c>
      <c r="J3181" s="194" t="s">
        <v>161</v>
      </c>
      <c r="K3181" s="195" t="s">
        <v>14</v>
      </c>
    </row>
    <row r="3182" spans="1:11" ht="25.5">
      <c r="A3182" s="6">
        <v>304</v>
      </c>
      <c r="B3182" s="315" t="s">
        <v>4348</v>
      </c>
      <c r="C3182" s="316">
        <v>1</v>
      </c>
      <c r="D3182" s="324" t="s">
        <v>4349</v>
      </c>
      <c r="E3182" s="109"/>
      <c r="F3182" s="316">
        <v>2.9949086552860136</v>
      </c>
      <c r="G3182" s="211">
        <v>70</v>
      </c>
      <c r="H3182" s="211">
        <v>70</v>
      </c>
      <c r="I3182" s="211">
        <v>0</v>
      </c>
      <c r="J3182" s="302"/>
      <c r="K3182" s="109"/>
    </row>
    <row r="3183" spans="1:11" ht="25.5">
      <c r="A3183" s="6">
        <v>305</v>
      </c>
      <c r="B3183" s="315" t="s">
        <v>4350</v>
      </c>
      <c r="C3183" s="316">
        <v>1</v>
      </c>
      <c r="D3183" s="324" t="s">
        <v>4351</v>
      </c>
      <c r="E3183" s="109"/>
      <c r="F3183" s="316">
        <v>2.9949086552860136</v>
      </c>
      <c r="G3183" s="211">
        <v>70</v>
      </c>
      <c r="H3183" s="211">
        <v>70</v>
      </c>
      <c r="I3183" s="211">
        <v>0</v>
      </c>
      <c r="J3183" s="302"/>
      <c r="K3183" s="109"/>
    </row>
    <row r="3184" spans="1:11" ht="38.25">
      <c r="A3184" s="6">
        <v>306</v>
      </c>
      <c r="B3184" s="315" t="s">
        <v>4352</v>
      </c>
      <c r="C3184" s="316">
        <v>1</v>
      </c>
      <c r="D3184" s="324" t="s">
        <v>4353</v>
      </c>
      <c r="E3184" s="109"/>
      <c r="F3184" s="316">
        <v>2.9949086552860136</v>
      </c>
      <c r="G3184" s="211">
        <v>139.25</v>
      </c>
      <c r="H3184" s="211">
        <v>139.25</v>
      </c>
      <c r="I3184" s="211">
        <v>0</v>
      </c>
      <c r="J3184" s="302"/>
      <c r="K3184" s="109"/>
    </row>
    <row r="3185" spans="1:11" ht="38.25">
      <c r="A3185" s="6">
        <v>307</v>
      </c>
      <c r="B3185" s="315" t="s">
        <v>4354</v>
      </c>
      <c r="C3185" s="316">
        <v>1</v>
      </c>
      <c r="D3185" s="324" t="s">
        <v>4355</v>
      </c>
      <c r="E3185" s="109"/>
      <c r="F3185" s="316">
        <v>2.9949086552860136</v>
      </c>
      <c r="G3185" s="211">
        <v>250.47</v>
      </c>
      <c r="H3185" s="211">
        <v>250.47</v>
      </c>
      <c r="I3185" s="211">
        <v>0</v>
      </c>
      <c r="J3185" s="302"/>
      <c r="K3185" s="109"/>
    </row>
    <row r="3186" spans="1:11" ht="25.5">
      <c r="A3186" s="6">
        <v>308</v>
      </c>
      <c r="B3186" s="315" t="s">
        <v>4356</v>
      </c>
      <c r="C3186" s="316">
        <v>1</v>
      </c>
      <c r="D3186" s="324" t="s">
        <v>4357</v>
      </c>
      <c r="E3186" s="109"/>
      <c r="F3186" s="316">
        <v>2.9949086552860136</v>
      </c>
      <c r="G3186" s="211">
        <v>92.52</v>
      </c>
      <c r="H3186" s="211">
        <v>92.52</v>
      </c>
      <c r="I3186" s="211">
        <v>0</v>
      </c>
      <c r="J3186" s="302"/>
      <c r="K3186" s="109"/>
    </row>
    <row r="3187" spans="1:11" ht="38.25">
      <c r="A3187" s="6">
        <v>309</v>
      </c>
      <c r="B3187" s="315" t="s">
        <v>4358</v>
      </c>
      <c r="C3187" s="316">
        <v>8</v>
      </c>
      <c r="D3187" s="324" t="s">
        <v>4359</v>
      </c>
      <c r="E3187" s="109"/>
      <c r="F3187" s="316">
        <v>4.9875311720698257</v>
      </c>
      <c r="G3187" s="211">
        <v>2760</v>
      </c>
      <c r="H3187" s="211">
        <v>2760</v>
      </c>
      <c r="I3187" s="211">
        <v>0</v>
      </c>
      <c r="J3187" s="302"/>
      <c r="K3187" s="109"/>
    </row>
    <row r="3188" spans="1:11" ht="25.5">
      <c r="A3188" s="6">
        <v>310</v>
      </c>
      <c r="B3188" s="315" t="s">
        <v>4360</v>
      </c>
      <c r="C3188" s="316">
        <v>5</v>
      </c>
      <c r="D3188" s="324" t="s">
        <v>4361</v>
      </c>
      <c r="E3188" s="109"/>
      <c r="F3188" s="316">
        <v>4.9875311720698257</v>
      </c>
      <c r="G3188" s="211">
        <v>1725</v>
      </c>
      <c r="H3188" s="211">
        <v>1725</v>
      </c>
      <c r="I3188" s="211">
        <v>0</v>
      </c>
      <c r="J3188" s="302"/>
      <c r="K3188" s="109"/>
    </row>
    <row r="3189" spans="1:11" ht="25.5">
      <c r="A3189" s="6">
        <v>311</v>
      </c>
      <c r="B3189" s="315" t="s">
        <v>4360</v>
      </c>
      <c r="C3189" s="316">
        <v>21</v>
      </c>
      <c r="D3189" s="324" t="s">
        <v>4362</v>
      </c>
      <c r="E3189" s="109"/>
      <c r="F3189" s="316">
        <v>4.9875311720698257</v>
      </c>
      <c r="G3189" s="211">
        <v>7245</v>
      </c>
      <c r="H3189" s="211">
        <v>7245</v>
      </c>
      <c r="I3189" s="211">
        <v>0</v>
      </c>
      <c r="J3189" s="302"/>
      <c r="K3189" s="109"/>
    </row>
    <row r="3190" spans="1:11" ht="25.5">
      <c r="A3190" s="6">
        <v>312</v>
      </c>
      <c r="B3190" s="315" t="s">
        <v>4360</v>
      </c>
      <c r="C3190" s="316">
        <v>9</v>
      </c>
      <c r="D3190" s="324" t="s">
        <v>4363</v>
      </c>
      <c r="E3190" s="109"/>
      <c r="F3190" s="316">
        <v>4.9875311720698257</v>
      </c>
      <c r="G3190" s="211">
        <v>3105</v>
      </c>
      <c r="H3190" s="211">
        <v>3105</v>
      </c>
      <c r="I3190" s="211">
        <v>0</v>
      </c>
      <c r="J3190" s="302"/>
      <c r="K3190" s="109"/>
    </row>
    <row r="3191" spans="1:11" ht="25.5">
      <c r="A3191" s="6">
        <v>313</v>
      </c>
      <c r="B3191" s="315" t="s">
        <v>4364</v>
      </c>
      <c r="C3191" s="316">
        <v>1</v>
      </c>
      <c r="D3191" s="324" t="s">
        <v>4365</v>
      </c>
      <c r="E3191" s="109"/>
      <c r="F3191" s="316">
        <v>2.9949086552860136</v>
      </c>
      <c r="G3191" s="211">
        <v>200.84</v>
      </c>
      <c r="H3191" s="211">
        <v>200.84</v>
      </c>
      <c r="I3191" s="211">
        <v>0</v>
      </c>
      <c r="J3191" s="302"/>
      <c r="K3191" s="109"/>
    </row>
    <row r="3192" spans="1:11" ht="33.75">
      <c r="A3192" s="6">
        <v>314</v>
      </c>
      <c r="B3192" s="318" t="s">
        <v>4366</v>
      </c>
      <c r="C3192" s="316">
        <v>1</v>
      </c>
      <c r="D3192" s="324" t="s">
        <v>4367</v>
      </c>
      <c r="E3192" s="109"/>
      <c r="F3192" s="316">
        <v>4.9875311720698257</v>
      </c>
      <c r="G3192" s="211">
        <v>2991.45</v>
      </c>
      <c r="H3192" s="211">
        <v>2991.45</v>
      </c>
      <c r="I3192" s="211">
        <v>0</v>
      </c>
      <c r="J3192" s="302"/>
      <c r="K3192" s="109"/>
    </row>
    <row r="3193" spans="1:11" ht="33.75">
      <c r="A3193" s="6">
        <v>315</v>
      </c>
      <c r="B3193" s="318" t="s">
        <v>4368</v>
      </c>
      <c r="C3193" s="316">
        <v>1</v>
      </c>
      <c r="D3193" s="324" t="s">
        <v>4369</v>
      </c>
      <c r="E3193" s="109"/>
      <c r="F3193" s="316">
        <v>10.373443983402488</v>
      </c>
      <c r="G3193" s="211">
        <v>15500</v>
      </c>
      <c r="H3193" s="211">
        <v>15500</v>
      </c>
      <c r="I3193" s="211">
        <v>0</v>
      </c>
      <c r="J3193" s="302"/>
      <c r="K3193" s="109"/>
    </row>
    <row r="3194" spans="1:11" ht="22.5">
      <c r="A3194" s="6">
        <v>316</v>
      </c>
      <c r="B3194" s="318" t="s">
        <v>4370</v>
      </c>
      <c r="C3194" s="316">
        <v>1</v>
      </c>
      <c r="D3194" s="324" t="s">
        <v>4371</v>
      </c>
      <c r="E3194" s="109"/>
      <c r="F3194" s="316">
        <v>10.121457489878543</v>
      </c>
      <c r="G3194" s="211">
        <v>161202.5</v>
      </c>
      <c r="H3194" s="211">
        <v>161202.5</v>
      </c>
      <c r="I3194" s="211">
        <v>0</v>
      </c>
      <c r="J3194" s="302"/>
      <c r="K3194" s="109"/>
    </row>
    <row r="3195" spans="1:11" ht="25.5">
      <c r="A3195" s="6">
        <v>317</v>
      </c>
      <c r="B3195" s="315" t="s">
        <v>4372</v>
      </c>
      <c r="C3195" s="316">
        <v>4</v>
      </c>
      <c r="D3195" s="324" t="s">
        <v>4373</v>
      </c>
      <c r="E3195" s="109"/>
      <c r="F3195" s="316">
        <v>7.980845969672786</v>
      </c>
      <c r="G3195" s="211">
        <v>600</v>
      </c>
      <c r="H3195" s="211">
        <v>600</v>
      </c>
      <c r="I3195" s="211">
        <v>0</v>
      </c>
      <c r="J3195" s="302"/>
      <c r="K3195" s="109"/>
    </row>
    <row r="3196" spans="1:11" ht="25.5">
      <c r="A3196" s="6">
        <v>318</v>
      </c>
      <c r="B3196" s="315" t="s">
        <v>4374</v>
      </c>
      <c r="C3196" s="316">
        <v>1</v>
      </c>
      <c r="D3196" s="324" t="s">
        <v>4375</v>
      </c>
      <c r="E3196" s="109"/>
      <c r="F3196" s="316">
        <v>4.9875311720698257</v>
      </c>
      <c r="G3196" s="211">
        <v>82.35</v>
      </c>
      <c r="H3196" s="211">
        <v>82.35</v>
      </c>
      <c r="I3196" s="211">
        <v>0</v>
      </c>
      <c r="J3196" s="302"/>
      <c r="K3196" s="109"/>
    </row>
    <row r="3197" spans="1:11" ht="22.5">
      <c r="A3197" s="6">
        <v>319</v>
      </c>
      <c r="B3197" s="315" t="s">
        <v>4376</v>
      </c>
      <c r="C3197" s="316">
        <v>3</v>
      </c>
      <c r="D3197" s="324" t="s">
        <v>4377</v>
      </c>
      <c r="E3197" s="109"/>
      <c r="F3197" s="316">
        <v>4.9875311720698257</v>
      </c>
      <c r="G3197" s="211">
        <v>150.9</v>
      </c>
      <c r="H3197" s="211">
        <v>150.9</v>
      </c>
      <c r="I3197" s="211">
        <v>0</v>
      </c>
      <c r="J3197" s="302"/>
      <c r="K3197" s="109"/>
    </row>
    <row r="3198" spans="1:11" ht="96">
      <c r="A3198" s="423" t="s">
        <v>5</v>
      </c>
      <c r="B3198" s="194" t="s">
        <v>155</v>
      </c>
      <c r="C3198" s="194" t="s">
        <v>156</v>
      </c>
      <c r="D3198" s="194" t="s">
        <v>8</v>
      </c>
      <c r="E3198" s="194" t="s">
        <v>157</v>
      </c>
      <c r="F3198" s="194" t="s">
        <v>158</v>
      </c>
      <c r="G3198" s="194" t="s">
        <v>10</v>
      </c>
      <c r="H3198" s="194" t="s">
        <v>159</v>
      </c>
      <c r="I3198" s="194" t="s">
        <v>160</v>
      </c>
      <c r="J3198" s="194" t="s">
        <v>161</v>
      </c>
      <c r="K3198" s="195" t="s">
        <v>14</v>
      </c>
    </row>
    <row r="3199" spans="1:11" ht="25.5">
      <c r="A3199" s="6">
        <v>320</v>
      </c>
      <c r="B3199" s="315" t="s">
        <v>4378</v>
      </c>
      <c r="C3199" s="316">
        <v>1</v>
      </c>
      <c r="D3199" s="324" t="s">
        <v>4379</v>
      </c>
      <c r="E3199" s="109"/>
      <c r="F3199" s="316">
        <v>2.9949086552860136</v>
      </c>
      <c r="G3199" s="211">
        <v>98.04</v>
      </c>
      <c r="H3199" s="211">
        <v>98.04</v>
      </c>
      <c r="I3199" s="211">
        <v>0</v>
      </c>
      <c r="J3199" s="302"/>
      <c r="K3199" s="109"/>
    </row>
    <row r="3200" spans="1:11" ht="25.5">
      <c r="A3200" s="6">
        <v>321</v>
      </c>
      <c r="B3200" s="315" t="s">
        <v>4380</v>
      </c>
      <c r="C3200" s="316">
        <v>1</v>
      </c>
      <c r="D3200" s="324" t="s">
        <v>4381</v>
      </c>
      <c r="E3200" s="109"/>
      <c r="F3200" s="316">
        <v>2.9949086552860136</v>
      </c>
      <c r="G3200" s="211">
        <v>68</v>
      </c>
      <c r="H3200" s="211">
        <v>68</v>
      </c>
      <c r="I3200" s="211">
        <v>0</v>
      </c>
      <c r="J3200" s="302"/>
      <c r="K3200" s="109"/>
    </row>
    <row r="3201" spans="1:11" ht="22.5">
      <c r="A3201" s="6">
        <v>322</v>
      </c>
      <c r="B3201" s="318" t="s">
        <v>4382</v>
      </c>
      <c r="C3201" s="316">
        <v>1</v>
      </c>
      <c r="D3201" s="324" t="s">
        <v>4383</v>
      </c>
      <c r="E3201" s="109"/>
      <c r="F3201" s="316">
        <v>2.9949086552860136</v>
      </c>
      <c r="G3201" s="211">
        <v>342.06</v>
      </c>
      <c r="H3201" s="211">
        <v>342.06</v>
      </c>
      <c r="I3201" s="211">
        <v>0</v>
      </c>
      <c r="J3201" s="302"/>
      <c r="K3201" s="109"/>
    </row>
    <row r="3202" spans="1:11" ht="25.5">
      <c r="A3202" s="6">
        <v>323</v>
      </c>
      <c r="B3202" s="315" t="s">
        <v>4384</v>
      </c>
      <c r="C3202" s="316">
        <v>1</v>
      </c>
      <c r="D3202" s="324" t="s">
        <v>4385</v>
      </c>
      <c r="E3202" s="109"/>
      <c r="F3202" s="316">
        <v>2.9949086552860136</v>
      </c>
      <c r="G3202" s="211">
        <v>163.55000000000001</v>
      </c>
      <c r="H3202" s="211">
        <v>163.55000000000001</v>
      </c>
      <c r="I3202" s="211">
        <v>0</v>
      </c>
      <c r="J3202" s="302"/>
      <c r="K3202" s="109"/>
    </row>
    <row r="3203" spans="1:11" ht="22.5">
      <c r="A3203" s="6">
        <v>324</v>
      </c>
      <c r="B3203" s="315" t="s">
        <v>3984</v>
      </c>
      <c r="C3203" s="316">
        <v>1</v>
      </c>
      <c r="D3203" s="324" t="s">
        <v>4386</v>
      </c>
      <c r="E3203" s="109"/>
      <c r="F3203" s="316">
        <v>9.9700897308075778</v>
      </c>
      <c r="G3203" s="211">
        <v>79.83</v>
      </c>
      <c r="H3203" s="211">
        <v>79.83</v>
      </c>
      <c r="I3203" s="211">
        <v>0</v>
      </c>
      <c r="J3203" s="302"/>
      <c r="K3203" s="109"/>
    </row>
    <row r="3204" spans="1:11" ht="25.5">
      <c r="A3204" s="6">
        <v>325</v>
      </c>
      <c r="B3204" s="315" t="s">
        <v>4387</v>
      </c>
      <c r="C3204" s="316">
        <v>1</v>
      </c>
      <c r="D3204" s="324" t="s">
        <v>4388</v>
      </c>
      <c r="E3204" s="109"/>
      <c r="F3204" s="316">
        <v>7.980845969672786</v>
      </c>
      <c r="G3204" s="211">
        <v>231.19</v>
      </c>
      <c r="H3204" s="211">
        <v>231.19</v>
      </c>
      <c r="I3204" s="211">
        <v>0</v>
      </c>
      <c r="J3204" s="302"/>
      <c r="K3204" s="109"/>
    </row>
    <row r="3205" spans="1:11" ht="25.5">
      <c r="A3205" s="6">
        <v>326</v>
      </c>
      <c r="B3205" s="315" t="s">
        <v>4389</v>
      </c>
      <c r="C3205" s="316">
        <v>9</v>
      </c>
      <c r="D3205" s="324" t="s">
        <v>4390</v>
      </c>
      <c r="E3205" s="109"/>
      <c r="F3205" s="316">
        <v>4.9875311720698257</v>
      </c>
      <c r="G3205" s="211">
        <v>3105</v>
      </c>
      <c r="H3205" s="211">
        <v>3105</v>
      </c>
      <c r="I3205" s="211">
        <v>0</v>
      </c>
      <c r="J3205" s="302"/>
      <c r="K3205" s="109"/>
    </row>
    <row r="3206" spans="1:11" ht="25.5">
      <c r="A3206" s="6">
        <v>327</v>
      </c>
      <c r="B3206" s="315" t="s">
        <v>4324</v>
      </c>
      <c r="C3206" s="316">
        <v>7</v>
      </c>
      <c r="D3206" s="324" t="s">
        <v>4391</v>
      </c>
      <c r="E3206" s="109"/>
      <c r="F3206" s="316">
        <v>4.9875311720698257</v>
      </c>
      <c r="G3206" s="211">
        <v>2415</v>
      </c>
      <c r="H3206" s="211">
        <v>2415</v>
      </c>
      <c r="I3206" s="211">
        <v>0</v>
      </c>
      <c r="J3206" s="302"/>
      <c r="K3206" s="109"/>
    </row>
    <row r="3207" spans="1:11" ht="25.5">
      <c r="A3207" s="6">
        <v>328</v>
      </c>
      <c r="B3207" s="315" t="s">
        <v>4392</v>
      </c>
      <c r="C3207" s="316">
        <v>1</v>
      </c>
      <c r="D3207" s="324" t="s">
        <v>4393</v>
      </c>
      <c r="E3207" s="109"/>
      <c r="F3207" s="316">
        <v>2.9949086552860136</v>
      </c>
      <c r="G3207" s="211">
        <v>247.91</v>
      </c>
      <c r="H3207" s="211">
        <v>247.91</v>
      </c>
      <c r="I3207" s="211">
        <v>0</v>
      </c>
      <c r="J3207" s="302"/>
      <c r="K3207" s="109"/>
    </row>
    <row r="3208" spans="1:11" ht="25.5">
      <c r="A3208" s="6">
        <v>329</v>
      </c>
      <c r="B3208" s="315" t="s">
        <v>4394</v>
      </c>
      <c r="C3208" s="316">
        <v>1</v>
      </c>
      <c r="D3208" s="324" t="s">
        <v>4395</v>
      </c>
      <c r="E3208" s="109"/>
      <c r="F3208" s="316">
        <v>2.9949086552860136</v>
      </c>
      <c r="G3208" s="211">
        <v>73.5</v>
      </c>
      <c r="H3208" s="211">
        <v>73.5</v>
      </c>
      <c r="I3208" s="211">
        <v>0</v>
      </c>
      <c r="J3208" s="302"/>
      <c r="K3208" s="109"/>
    </row>
    <row r="3209" spans="1:11" ht="25.5">
      <c r="A3209" s="6">
        <v>330</v>
      </c>
      <c r="B3209" s="315" t="s">
        <v>4396</v>
      </c>
      <c r="C3209" s="316">
        <v>6</v>
      </c>
      <c r="D3209" s="324" t="s">
        <v>4397</v>
      </c>
      <c r="E3209" s="109"/>
      <c r="F3209" s="316">
        <v>7.980845969672786</v>
      </c>
      <c r="G3209" s="211">
        <v>192</v>
      </c>
      <c r="H3209" s="211">
        <v>192</v>
      </c>
      <c r="I3209" s="211">
        <v>0</v>
      </c>
      <c r="J3209" s="302"/>
      <c r="K3209" s="109"/>
    </row>
    <row r="3210" spans="1:11" ht="25.5">
      <c r="A3210" s="6">
        <v>331</v>
      </c>
      <c r="B3210" s="315" t="s">
        <v>4398</v>
      </c>
      <c r="C3210" s="316">
        <v>3</v>
      </c>
      <c r="D3210" s="324" t="s">
        <v>4399</v>
      </c>
      <c r="E3210" s="109"/>
      <c r="F3210" s="316">
        <v>7.980845969672786</v>
      </c>
      <c r="G3210" s="211">
        <v>105</v>
      </c>
      <c r="H3210" s="211">
        <v>105</v>
      </c>
      <c r="I3210" s="211">
        <v>0</v>
      </c>
      <c r="J3210" s="302"/>
      <c r="K3210" s="109"/>
    </row>
    <row r="3211" spans="1:11" ht="22.5">
      <c r="A3211" s="6">
        <v>332</v>
      </c>
      <c r="B3211" s="318" t="s">
        <v>4400</v>
      </c>
      <c r="C3211" s="316">
        <v>7</v>
      </c>
      <c r="D3211" s="324" t="s">
        <v>4401</v>
      </c>
      <c r="E3211" s="109"/>
      <c r="F3211" s="316">
        <v>4.9875311720698257</v>
      </c>
      <c r="G3211" s="211">
        <v>2415</v>
      </c>
      <c r="H3211" s="211">
        <v>2415</v>
      </c>
      <c r="I3211" s="211">
        <v>0</v>
      </c>
      <c r="J3211" s="302"/>
      <c r="K3211" s="109"/>
    </row>
    <row r="3212" spans="1:11" ht="22.5">
      <c r="A3212" s="6">
        <v>333</v>
      </c>
      <c r="B3212" s="318" t="s">
        <v>4400</v>
      </c>
      <c r="C3212" s="316">
        <v>8</v>
      </c>
      <c r="D3212" s="324" t="s">
        <v>4402</v>
      </c>
      <c r="E3212" s="109"/>
      <c r="F3212" s="316">
        <v>4.9875311720698257</v>
      </c>
      <c r="G3212" s="211">
        <v>2760</v>
      </c>
      <c r="H3212" s="211">
        <v>2760</v>
      </c>
      <c r="I3212" s="211">
        <v>0</v>
      </c>
      <c r="J3212" s="302"/>
      <c r="K3212" s="109"/>
    </row>
    <row r="3213" spans="1:11" ht="25.5">
      <c r="A3213" s="6">
        <v>334</v>
      </c>
      <c r="B3213" s="315" t="s">
        <v>4403</v>
      </c>
      <c r="C3213" s="316">
        <v>1</v>
      </c>
      <c r="D3213" s="324" t="s">
        <v>4404</v>
      </c>
      <c r="E3213" s="109"/>
      <c r="F3213" s="316">
        <v>4.9875311720698257</v>
      </c>
      <c r="G3213" s="211">
        <v>122.17</v>
      </c>
      <c r="H3213" s="211">
        <v>122.17</v>
      </c>
      <c r="I3213" s="211">
        <v>0</v>
      </c>
      <c r="J3213" s="302"/>
      <c r="K3213" s="109"/>
    </row>
    <row r="3214" spans="1:11" ht="25.5">
      <c r="A3214" s="6">
        <v>335</v>
      </c>
      <c r="B3214" s="315" t="s">
        <v>4405</v>
      </c>
      <c r="C3214" s="316">
        <v>27</v>
      </c>
      <c r="D3214" s="324" t="s">
        <v>4406</v>
      </c>
      <c r="E3214" s="109"/>
      <c r="F3214" s="316">
        <v>2.9949086552860136</v>
      </c>
      <c r="G3214" s="211">
        <v>127.52</v>
      </c>
      <c r="H3214" s="211">
        <v>127.52</v>
      </c>
      <c r="I3214" s="211">
        <v>0</v>
      </c>
      <c r="J3214" s="302"/>
      <c r="K3214" s="109"/>
    </row>
    <row r="3215" spans="1:11" ht="45">
      <c r="A3215" s="6">
        <v>336</v>
      </c>
      <c r="B3215" s="318" t="s">
        <v>4407</v>
      </c>
      <c r="C3215" s="316">
        <v>1</v>
      </c>
      <c r="D3215" s="324" t="s">
        <v>4408</v>
      </c>
      <c r="E3215" s="109"/>
      <c r="F3215" s="316">
        <v>5.5401662049861491</v>
      </c>
      <c r="G3215" s="211">
        <v>4995</v>
      </c>
      <c r="H3215" s="211">
        <v>4995</v>
      </c>
      <c r="I3215" s="211">
        <v>0</v>
      </c>
      <c r="J3215" s="302"/>
      <c r="K3215" s="317" t="s">
        <v>4409</v>
      </c>
    </row>
    <row r="3216" spans="1:11" ht="96">
      <c r="A3216" s="423" t="s">
        <v>5</v>
      </c>
      <c r="B3216" s="194" t="s">
        <v>155</v>
      </c>
      <c r="C3216" s="194" t="s">
        <v>156</v>
      </c>
      <c r="D3216" s="194" t="s">
        <v>8</v>
      </c>
      <c r="E3216" s="194" t="s">
        <v>157</v>
      </c>
      <c r="F3216" s="194" t="s">
        <v>158</v>
      </c>
      <c r="G3216" s="194" t="s">
        <v>10</v>
      </c>
      <c r="H3216" s="194" t="s">
        <v>159</v>
      </c>
      <c r="I3216" s="194" t="s">
        <v>160</v>
      </c>
      <c r="J3216" s="194" t="s">
        <v>161</v>
      </c>
      <c r="K3216" s="195" t="s">
        <v>14</v>
      </c>
    </row>
    <row r="3217" spans="1:11" ht="22.5">
      <c r="A3217" s="6">
        <v>337</v>
      </c>
      <c r="B3217" s="315" t="s">
        <v>4410</v>
      </c>
      <c r="C3217" s="316">
        <v>1</v>
      </c>
      <c r="D3217" s="324" t="s">
        <v>4411</v>
      </c>
      <c r="E3217" s="109"/>
      <c r="F3217" s="316">
        <v>4.9875311720698257</v>
      </c>
      <c r="G3217" s="211">
        <v>251.9</v>
      </c>
      <c r="H3217" s="211">
        <v>251.9</v>
      </c>
      <c r="I3217" s="211">
        <v>0</v>
      </c>
      <c r="J3217" s="302"/>
      <c r="K3217" s="109"/>
    </row>
    <row r="3218" spans="1:11" ht="36">
      <c r="A3218" s="6">
        <v>338</v>
      </c>
      <c r="B3218" s="314" t="s">
        <v>4412</v>
      </c>
      <c r="C3218" s="316">
        <v>2</v>
      </c>
      <c r="D3218" s="324" t="s">
        <v>4413</v>
      </c>
      <c r="E3218" s="109"/>
      <c r="F3218" s="316">
        <v>5</v>
      </c>
      <c r="G3218" s="211">
        <v>18660</v>
      </c>
      <c r="H3218" s="211">
        <v>0</v>
      </c>
      <c r="I3218" s="211">
        <v>18660</v>
      </c>
      <c r="J3218" s="302"/>
      <c r="K3218" s="109"/>
    </row>
    <row r="3219" spans="1:11" ht="33.75">
      <c r="A3219" s="6">
        <v>339</v>
      </c>
      <c r="B3219" s="318" t="s">
        <v>4414</v>
      </c>
      <c r="C3219" s="316">
        <v>4</v>
      </c>
      <c r="D3219" s="324" t="s">
        <v>4415</v>
      </c>
      <c r="E3219" s="109"/>
      <c r="F3219" s="316">
        <v>4.9875311720698257</v>
      </c>
      <c r="G3219" s="211">
        <v>252.12</v>
      </c>
      <c r="H3219" s="211">
        <v>252.12</v>
      </c>
      <c r="I3219" s="211">
        <v>0</v>
      </c>
      <c r="J3219" s="302"/>
      <c r="K3219" s="109"/>
    </row>
    <row r="3220" spans="1:11" ht="33.75">
      <c r="A3220" s="6">
        <v>340</v>
      </c>
      <c r="B3220" s="318" t="s">
        <v>4416</v>
      </c>
      <c r="C3220" s="316">
        <v>1</v>
      </c>
      <c r="D3220" s="324" t="s">
        <v>4417</v>
      </c>
      <c r="E3220" s="109"/>
      <c r="F3220" s="316">
        <v>4.9875311720698257</v>
      </c>
      <c r="G3220" s="211">
        <v>63.03</v>
      </c>
      <c r="H3220" s="211">
        <v>63.03</v>
      </c>
      <c r="I3220" s="211">
        <v>0</v>
      </c>
      <c r="J3220" s="302"/>
      <c r="K3220" s="109"/>
    </row>
    <row r="3221" spans="1:11" ht="22.5">
      <c r="A3221" s="6">
        <v>341</v>
      </c>
      <c r="B3221" s="318" t="s">
        <v>4418</v>
      </c>
      <c r="C3221" s="316">
        <v>1</v>
      </c>
      <c r="D3221" s="324" t="s">
        <v>4419</v>
      </c>
      <c r="E3221" s="109"/>
      <c r="F3221" s="316">
        <v>4.9875311720698257</v>
      </c>
      <c r="G3221" s="211">
        <v>63.03</v>
      </c>
      <c r="H3221" s="211">
        <v>63.03</v>
      </c>
      <c r="I3221" s="211">
        <v>0</v>
      </c>
      <c r="J3221" s="302"/>
      <c r="K3221" s="109"/>
    </row>
    <row r="3222" spans="1:11" ht="33.75">
      <c r="A3222" s="6">
        <v>342</v>
      </c>
      <c r="B3222" s="318" t="s">
        <v>4420</v>
      </c>
      <c r="C3222" s="316">
        <v>1</v>
      </c>
      <c r="D3222" s="324" t="s">
        <v>4421</v>
      </c>
      <c r="E3222" s="109"/>
      <c r="F3222" s="316">
        <v>4.9875311720698257</v>
      </c>
      <c r="G3222" s="211">
        <v>63.03</v>
      </c>
      <c r="H3222" s="211">
        <v>63.03</v>
      </c>
      <c r="I3222" s="211">
        <v>0</v>
      </c>
      <c r="J3222" s="302"/>
      <c r="K3222" s="109"/>
    </row>
    <row r="3223" spans="1:11" ht="33.75">
      <c r="A3223" s="6">
        <v>343</v>
      </c>
      <c r="B3223" s="318" t="s">
        <v>4422</v>
      </c>
      <c r="C3223" s="316">
        <v>3</v>
      </c>
      <c r="D3223" s="324" t="s">
        <v>4423</v>
      </c>
      <c r="E3223" s="109"/>
      <c r="F3223" s="316">
        <v>4.9875311720698257</v>
      </c>
      <c r="G3223" s="211">
        <v>189.09</v>
      </c>
      <c r="H3223" s="211">
        <v>189.09</v>
      </c>
      <c r="I3223" s="211">
        <v>0</v>
      </c>
      <c r="J3223" s="302"/>
      <c r="K3223" s="109"/>
    </row>
    <row r="3224" spans="1:11" ht="33.75">
      <c r="A3224" s="6">
        <v>344</v>
      </c>
      <c r="B3224" s="318" t="s">
        <v>4424</v>
      </c>
      <c r="C3224" s="316">
        <v>2</v>
      </c>
      <c r="D3224" s="324" t="s">
        <v>4425</v>
      </c>
      <c r="E3224" s="109"/>
      <c r="F3224" s="316">
        <v>4.9875311720698257</v>
      </c>
      <c r="G3224" s="211">
        <v>126.06</v>
      </c>
      <c r="H3224" s="211">
        <v>126.06</v>
      </c>
      <c r="I3224" s="211">
        <v>0</v>
      </c>
      <c r="J3224" s="302"/>
      <c r="K3224" s="109"/>
    </row>
    <row r="3225" spans="1:11" ht="33.75">
      <c r="A3225" s="6">
        <v>345</v>
      </c>
      <c r="B3225" s="318" t="s">
        <v>4426</v>
      </c>
      <c r="C3225" s="316">
        <v>3</v>
      </c>
      <c r="D3225" s="324" t="s">
        <v>4427</v>
      </c>
      <c r="E3225" s="109"/>
      <c r="F3225" s="316">
        <v>4.9875311720698257</v>
      </c>
      <c r="G3225" s="211">
        <v>189.09</v>
      </c>
      <c r="H3225" s="211">
        <v>189.09</v>
      </c>
      <c r="I3225" s="211">
        <v>0</v>
      </c>
      <c r="J3225" s="302"/>
      <c r="K3225" s="109"/>
    </row>
    <row r="3226" spans="1:11" ht="22.5">
      <c r="A3226" s="6">
        <v>346</v>
      </c>
      <c r="B3226" s="318" t="s">
        <v>4428</v>
      </c>
      <c r="C3226" s="316">
        <v>2</v>
      </c>
      <c r="D3226" s="324" t="s">
        <v>4429</v>
      </c>
      <c r="E3226" s="109"/>
      <c r="F3226" s="316">
        <v>4.9875311720698257</v>
      </c>
      <c r="G3226" s="211">
        <v>126.06</v>
      </c>
      <c r="H3226" s="211">
        <v>126.06</v>
      </c>
      <c r="I3226" s="211">
        <v>0</v>
      </c>
      <c r="J3226" s="302"/>
      <c r="K3226" s="109"/>
    </row>
    <row r="3227" spans="1:11" ht="33.75">
      <c r="A3227" s="6">
        <v>347</v>
      </c>
      <c r="B3227" s="318" t="s">
        <v>4430</v>
      </c>
      <c r="C3227" s="316">
        <v>2</v>
      </c>
      <c r="D3227" s="324" t="s">
        <v>4431</v>
      </c>
      <c r="E3227" s="109"/>
      <c r="F3227" s="316">
        <v>4.9875311720698257</v>
      </c>
      <c r="G3227" s="211">
        <v>126.06</v>
      </c>
      <c r="H3227" s="211">
        <v>126.06</v>
      </c>
      <c r="I3227" s="211">
        <v>0</v>
      </c>
      <c r="J3227" s="302"/>
      <c r="K3227" s="109"/>
    </row>
    <row r="3228" spans="1:11" ht="33.75">
      <c r="A3228" s="6">
        <v>348</v>
      </c>
      <c r="B3228" s="318" t="s">
        <v>4432</v>
      </c>
      <c r="C3228" s="316">
        <v>2</v>
      </c>
      <c r="D3228" s="324" t="s">
        <v>4433</v>
      </c>
      <c r="E3228" s="109"/>
      <c r="F3228" s="316">
        <v>4.9875311720698257</v>
      </c>
      <c r="G3228" s="211">
        <v>126.06</v>
      </c>
      <c r="H3228" s="211">
        <v>126.06</v>
      </c>
      <c r="I3228" s="211">
        <v>0</v>
      </c>
      <c r="J3228" s="302"/>
      <c r="K3228" s="109"/>
    </row>
    <row r="3229" spans="1:11" ht="33.75">
      <c r="A3229" s="6">
        <v>349</v>
      </c>
      <c r="B3229" s="318" t="s">
        <v>4434</v>
      </c>
      <c r="C3229" s="316">
        <v>8</v>
      </c>
      <c r="D3229" s="324" t="s">
        <v>4435</v>
      </c>
      <c r="E3229" s="109"/>
      <c r="F3229" s="316">
        <v>4.9875311720698257</v>
      </c>
      <c r="G3229" s="211">
        <v>504.24</v>
      </c>
      <c r="H3229" s="211">
        <v>504.24</v>
      </c>
      <c r="I3229" s="211">
        <v>0</v>
      </c>
      <c r="J3229" s="302"/>
      <c r="K3229" s="109"/>
    </row>
    <row r="3230" spans="1:11" ht="33.75">
      <c r="A3230" s="6">
        <v>350</v>
      </c>
      <c r="B3230" s="318" t="s">
        <v>4436</v>
      </c>
      <c r="C3230" s="316">
        <v>6</v>
      </c>
      <c r="D3230" s="324" t="s">
        <v>4437</v>
      </c>
      <c r="E3230" s="109"/>
      <c r="F3230" s="316">
        <v>4.9875311720698257</v>
      </c>
      <c r="G3230" s="211">
        <v>378.18</v>
      </c>
      <c r="H3230" s="211">
        <v>378.18</v>
      </c>
      <c r="I3230" s="211">
        <v>0</v>
      </c>
      <c r="J3230" s="302"/>
      <c r="K3230" s="109"/>
    </row>
    <row r="3231" spans="1:11" ht="96">
      <c r="A3231" s="423" t="s">
        <v>5</v>
      </c>
      <c r="B3231" s="194" t="s">
        <v>155</v>
      </c>
      <c r="C3231" s="194" t="s">
        <v>156</v>
      </c>
      <c r="D3231" s="194" t="s">
        <v>8</v>
      </c>
      <c r="E3231" s="194" t="s">
        <v>157</v>
      </c>
      <c r="F3231" s="194" t="s">
        <v>158</v>
      </c>
      <c r="G3231" s="194" t="s">
        <v>10</v>
      </c>
      <c r="H3231" s="194" t="s">
        <v>159</v>
      </c>
      <c r="I3231" s="194" t="s">
        <v>160</v>
      </c>
      <c r="J3231" s="194" t="s">
        <v>161</v>
      </c>
      <c r="K3231" s="195" t="s">
        <v>14</v>
      </c>
    </row>
    <row r="3232" spans="1:11" ht="33.75">
      <c r="A3232" s="6">
        <v>351</v>
      </c>
      <c r="B3232" s="318" t="s">
        <v>4438</v>
      </c>
      <c r="C3232" s="316">
        <v>1</v>
      </c>
      <c r="D3232" s="324" t="s">
        <v>4439</v>
      </c>
      <c r="E3232" s="109"/>
      <c r="F3232" s="316">
        <v>4.9875311720698257</v>
      </c>
      <c r="G3232" s="211">
        <v>63.03</v>
      </c>
      <c r="H3232" s="211">
        <v>63.03</v>
      </c>
      <c r="I3232" s="211">
        <v>0</v>
      </c>
      <c r="J3232" s="302"/>
      <c r="K3232" s="109"/>
    </row>
    <row r="3233" spans="1:11" ht="33.75">
      <c r="A3233" s="6">
        <v>352</v>
      </c>
      <c r="B3233" s="313" t="s">
        <v>4440</v>
      </c>
      <c r="C3233" s="316">
        <v>1</v>
      </c>
      <c r="D3233" s="324" t="s">
        <v>4441</v>
      </c>
      <c r="E3233" s="109"/>
      <c r="F3233" s="316">
        <v>4.9875311720698257</v>
      </c>
      <c r="G3233" s="211">
        <v>63.03</v>
      </c>
      <c r="H3233" s="211">
        <v>63.03</v>
      </c>
      <c r="I3233" s="211">
        <v>0</v>
      </c>
      <c r="J3233" s="302"/>
      <c r="K3233" s="109"/>
    </row>
    <row r="3234" spans="1:11" ht="24">
      <c r="A3234" s="6">
        <v>353</v>
      </c>
      <c r="B3234" s="314" t="s">
        <v>4442</v>
      </c>
      <c r="C3234" s="316">
        <v>6</v>
      </c>
      <c r="D3234" s="324" t="s">
        <v>4443</v>
      </c>
      <c r="E3234" s="109"/>
      <c r="F3234" s="316">
        <v>4.9875311720698257</v>
      </c>
      <c r="G3234" s="211">
        <v>378.18</v>
      </c>
      <c r="H3234" s="211">
        <v>378.18</v>
      </c>
      <c r="I3234" s="211">
        <v>0</v>
      </c>
      <c r="J3234" s="302"/>
      <c r="K3234" s="109"/>
    </row>
    <row r="3235" spans="1:11" ht="22.5">
      <c r="A3235" s="6">
        <v>354</v>
      </c>
      <c r="B3235" s="318" t="s">
        <v>4428</v>
      </c>
      <c r="C3235" s="316">
        <v>2</v>
      </c>
      <c r="D3235" s="324" t="s">
        <v>4444</v>
      </c>
      <c r="E3235" s="109"/>
      <c r="F3235" s="316">
        <v>4.9875311720698257</v>
      </c>
      <c r="G3235" s="211">
        <v>126.06</v>
      </c>
      <c r="H3235" s="211">
        <v>126.06</v>
      </c>
      <c r="I3235" s="211">
        <v>0</v>
      </c>
      <c r="J3235" s="302"/>
      <c r="K3235" s="109"/>
    </row>
    <row r="3236" spans="1:11" ht="33.75">
      <c r="A3236" s="6">
        <v>355</v>
      </c>
      <c r="B3236" s="318" t="s">
        <v>4445</v>
      </c>
      <c r="C3236" s="316">
        <v>4</v>
      </c>
      <c r="D3236" s="324" t="s">
        <v>4446</v>
      </c>
      <c r="E3236" s="109"/>
      <c r="F3236" s="316">
        <v>4.9875311720698257</v>
      </c>
      <c r="G3236" s="211">
        <v>252.12</v>
      </c>
      <c r="H3236" s="211">
        <v>252.12</v>
      </c>
      <c r="I3236" s="211">
        <v>0</v>
      </c>
      <c r="J3236" s="302"/>
      <c r="K3236" s="109"/>
    </row>
    <row r="3237" spans="1:11" ht="25.5">
      <c r="A3237" s="6">
        <v>356</v>
      </c>
      <c r="B3237" s="315" t="s">
        <v>4447</v>
      </c>
      <c r="C3237" s="316">
        <v>2</v>
      </c>
      <c r="D3237" s="324" t="s">
        <v>4448</v>
      </c>
      <c r="E3237" s="109"/>
      <c r="F3237" s="316">
        <v>4.9875311720698257</v>
      </c>
      <c r="G3237" s="211">
        <v>690</v>
      </c>
      <c r="H3237" s="211">
        <v>690</v>
      </c>
      <c r="I3237" s="211">
        <v>0</v>
      </c>
      <c r="J3237" s="302"/>
      <c r="K3237" s="109"/>
    </row>
    <row r="3238" spans="1:11" ht="22.5">
      <c r="A3238" s="6">
        <v>357</v>
      </c>
      <c r="B3238" s="318" t="s">
        <v>4449</v>
      </c>
      <c r="C3238" s="316">
        <v>4</v>
      </c>
      <c r="D3238" s="324" t="s">
        <v>4450</v>
      </c>
      <c r="E3238" s="109"/>
      <c r="F3238" s="316">
        <v>4.9875311720698257</v>
      </c>
      <c r="G3238" s="211">
        <v>1380</v>
      </c>
      <c r="H3238" s="211">
        <v>1380</v>
      </c>
      <c r="I3238" s="211">
        <v>0</v>
      </c>
      <c r="J3238" s="302"/>
      <c r="K3238" s="109"/>
    </row>
    <row r="3239" spans="1:11" ht="22.5">
      <c r="A3239" s="6">
        <v>358</v>
      </c>
      <c r="B3239" s="318" t="s">
        <v>4451</v>
      </c>
      <c r="C3239" s="316">
        <v>3</v>
      </c>
      <c r="D3239" s="324" t="s">
        <v>4452</v>
      </c>
      <c r="E3239" s="109"/>
      <c r="F3239" s="316">
        <v>4.9875311720698257</v>
      </c>
      <c r="G3239" s="211">
        <v>780</v>
      </c>
      <c r="H3239" s="211">
        <v>780</v>
      </c>
      <c r="I3239" s="211">
        <v>0</v>
      </c>
      <c r="J3239" s="302"/>
      <c r="K3239" s="109"/>
    </row>
    <row r="3240" spans="1:11" ht="22.5">
      <c r="A3240" s="6">
        <v>359</v>
      </c>
      <c r="B3240" s="318" t="s">
        <v>4453</v>
      </c>
      <c r="C3240" s="316">
        <v>3</v>
      </c>
      <c r="D3240" s="324" t="s">
        <v>4454</v>
      </c>
      <c r="E3240" s="109"/>
      <c r="F3240" s="316">
        <v>4.9875311720698257</v>
      </c>
      <c r="G3240" s="211">
        <v>780</v>
      </c>
      <c r="H3240" s="211">
        <v>780</v>
      </c>
      <c r="I3240" s="211">
        <v>0</v>
      </c>
      <c r="J3240" s="302"/>
      <c r="K3240" s="109"/>
    </row>
    <row r="3241" spans="1:11" ht="22.5">
      <c r="A3241" s="6">
        <v>360</v>
      </c>
      <c r="B3241" s="318" t="s">
        <v>4455</v>
      </c>
      <c r="C3241" s="316">
        <v>3</v>
      </c>
      <c r="D3241" s="324" t="s">
        <v>4456</v>
      </c>
      <c r="E3241" s="109"/>
      <c r="F3241" s="316">
        <v>4.9875311720698257</v>
      </c>
      <c r="G3241" s="211">
        <v>780</v>
      </c>
      <c r="H3241" s="211">
        <v>780</v>
      </c>
      <c r="I3241" s="211">
        <v>0</v>
      </c>
      <c r="J3241" s="302"/>
      <c r="K3241" s="109"/>
    </row>
    <row r="3242" spans="1:11" ht="22.5">
      <c r="A3242" s="6">
        <v>361</v>
      </c>
      <c r="B3242" s="318" t="s">
        <v>4457</v>
      </c>
      <c r="C3242" s="316">
        <v>2</v>
      </c>
      <c r="D3242" s="324" t="s">
        <v>4458</v>
      </c>
      <c r="E3242" s="109"/>
      <c r="F3242" s="316">
        <v>4.9875311720698257</v>
      </c>
      <c r="G3242" s="211">
        <v>520</v>
      </c>
      <c r="H3242" s="211">
        <v>520</v>
      </c>
      <c r="I3242" s="211">
        <v>0</v>
      </c>
      <c r="J3242" s="302"/>
      <c r="K3242" s="109"/>
    </row>
    <row r="3243" spans="1:11" ht="22.5">
      <c r="A3243" s="6">
        <v>362</v>
      </c>
      <c r="B3243" s="318" t="s">
        <v>4449</v>
      </c>
      <c r="C3243" s="316">
        <v>6</v>
      </c>
      <c r="D3243" s="324" t="s">
        <v>4459</v>
      </c>
      <c r="E3243" s="109"/>
      <c r="F3243" s="316">
        <v>4.9875311720698257</v>
      </c>
      <c r="G3243" s="211">
        <v>2070</v>
      </c>
      <c r="H3243" s="211">
        <v>2070</v>
      </c>
      <c r="I3243" s="211">
        <v>0</v>
      </c>
      <c r="J3243" s="302"/>
      <c r="K3243" s="109"/>
    </row>
    <row r="3244" spans="1:11" ht="22.5">
      <c r="A3244" s="6">
        <v>363</v>
      </c>
      <c r="B3244" s="318" t="s">
        <v>4451</v>
      </c>
      <c r="C3244" s="316">
        <v>3</v>
      </c>
      <c r="D3244" s="324" t="s">
        <v>4460</v>
      </c>
      <c r="E3244" s="109"/>
      <c r="F3244" s="316">
        <v>4.9875311720698257</v>
      </c>
      <c r="G3244" s="211">
        <v>780</v>
      </c>
      <c r="H3244" s="211">
        <v>780</v>
      </c>
      <c r="I3244" s="211">
        <v>0</v>
      </c>
      <c r="J3244" s="302"/>
      <c r="K3244" s="109"/>
    </row>
    <row r="3245" spans="1:11" ht="22.5">
      <c r="A3245" s="6">
        <v>364</v>
      </c>
      <c r="B3245" s="318" t="s">
        <v>4453</v>
      </c>
      <c r="C3245" s="316">
        <v>3</v>
      </c>
      <c r="D3245" s="324" t="s">
        <v>4461</v>
      </c>
      <c r="E3245" s="109"/>
      <c r="F3245" s="316">
        <v>4.9875311720698257</v>
      </c>
      <c r="G3245" s="211">
        <v>780</v>
      </c>
      <c r="H3245" s="211">
        <v>780</v>
      </c>
      <c r="I3245" s="211">
        <v>0</v>
      </c>
      <c r="J3245" s="302"/>
      <c r="K3245" s="109"/>
    </row>
    <row r="3246" spans="1:11" ht="22.5">
      <c r="A3246" s="6">
        <v>365</v>
      </c>
      <c r="B3246" s="318" t="s">
        <v>4455</v>
      </c>
      <c r="C3246" s="316">
        <v>3</v>
      </c>
      <c r="D3246" s="324" t="s">
        <v>4462</v>
      </c>
      <c r="E3246" s="109"/>
      <c r="F3246" s="316">
        <v>4.9875311720698257</v>
      </c>
      <c r="G3246" s="211">
        <v>780</v>
      </c>
      <c r="H3246" s="211">
        <v>780</v>
      </c>
      <c r="I3246" s="211">
        <v>0</v>
      </c>
      <c r="J3246" s="302"/>
      <c r="K3246" s="109"/>
    </row>
    <row r="3247" spans="1:11" ht="22.5">
      <c r="A3247" s="6">
        <v>366</v>
      </c>
      <c r="B3247" s="318" t="s">
        <v>4449</v>
      </c>
      <c r="C3247" s="316">
        <v>1</v>
      </c>
      <c r="D3247" s="324" t="s">
        <v>4463</v>
      </c>
      <c r="E3247" s="109"/>
      <c r="F3247" s="316">
        <v>4.9875311720698257</v>
      </c>
      <c r="G3247" s="211">
        <v>345</v>
      </c>
      <c r="H3247" s="211">
        <v>345</v>
      </c>
      <c r="I3247" s="211">
        <v>0</v>
      </c>
      <c r="J3247" s="302"/>
      <c r="K3247" s="109"/>
    </row>
    <row r="3248" spans="1:11" ht="22.5">
      <c r="A3248" s="6">
        <v>367</v>
      </c>
      <c r="B3248" s="318" t="s">
        <v>4449</v>
      </c>
      <c r="C3248" s="316">
        <v>3</v>
      </c>
      <c r="D3248" s="324" t="s">
        <v>4464</v>
      </c>
      <c r="E3248" s="109"/>
      <c r="F3248" s="316">
        <v>4.9875311720698257</v>
      </c>
      <c r="G3248" s="211">
        <v>1035</v>
      </c>
      <c r="H3248" s="211">
        <v>1035</v>
      </c>
      <c r="I3248" s="211">
        <v>0</v>
      </c>
      <c r="J3248" s="302"/>
      <c r="K3248" s="109"/>
    </row>
    <row r="3249" spans="1:11" ht="22.5">
      <c r="A3249" s="6">
        <v>368</v>
      </c>
      <c r="B3249" s="318" t="s">
        <v>4465</v>
      </c>
      <c r="C3249" s="316">
        <v>4</v>
      </c>
      <c r="D3249" s="324" t="s">
        <v>4466</v>
      </c>
      <c r="E3249" s="109"/>
      <c r="F3249" s="316">
        <v>4.9875311720698257</v>
      </c>
      <c r="G3249" s="211">
        <v>252.12</v>
      </c>
      <c r="H3249" s="211">
        <v>252.12</v>
      </c>
      <c r="I3249" s="211">
        <v>0</v>
      </c>
      <c r="J3249" s="302"/>
      <c r="K3249" s="109"/>
    </row>
    <row r="3250" spans="1:11" ht="96">
      <c r="A3250" s="423" t="s">
        <v>5</v>
      </c>
      <c r="B3250" s="194" t="s">
        <v>155</v>
      </c>
      <c r="C3250" s="194" t="s">
        <v>156</v>
      </c>
      <c r="D3250" s="194" t="s">
        <v>8</v>
      </c>
      <c r="E3250" s="194" t="s">
        <v>157</v>
      </c>
      <c r="F3250" s="194" t="s">
        <v>158</v>
      </c>
      <c r="G3250" s="194" t="s">
        <v>10</v>
      </c>
      <c r="H3250" s="194" t="s">
        <v>159</v>
      </c>
      <c r="I3250" s="194" t="s">
        <v>160</v>
      </c>
      <c r="J3250" s="194" t="s">
        <v>161</v>
      </c>
      <c r="K3250" s="195" t="s">
        <v>14</v>
      </c>
    </row>
    <row r="3251" spans="1:11" ht="33.75">
      <c r="A3251" s="6">
        <v>369</v>
      </c>
      <c r="B3251" s="318" t="s">
        <v>4467</v>
      </c>
      <c r="C3251" s="316">
        <v>4</v>
      </c>
      <c r="D3251" s="324" t="s">
        <v>4468</v>
      </c>
      <c r="E3251" s="109"/>
      <c r="F3251" s="316">
        <v>4.9875311720698257</v>
      </c>
      <c r="G3251" s="211">
        <v>252.12</v>
      </c>
      <c r="H3251" s="211">
        <v>252.12</v>
      </c>
      <c r="I3251" s="211">
        <v>0</v>
      </c>
      <c r="J3251" s="302"/>
      <c r="K3251" s="109"/>
    </row>
    <row r="3252" spans="1:11" ht="33.75">
      <c r="A3252" s="6">
        <v>370</v>
      </c>
      <c r="B3252" s="318" t="s">
        <v>4469</v>
      </c>
      <c r="C3252" s="316">
        <v>2</v>
      </c>
      <c r="D3252" s="324" t="s">
        <v>4470</v>
      </c>
      <c r="E3252" s="109"/>
      <c r="F3252" s="316">
        <v>4.9875311720698257</v>
      </c>
      <c r="G3252" s="211">
        <v>126.06</v>
      </c>
      <c r="H3252" s="211">
        <v>126.06</v>
      </c>
      <c r="I3252" s="211">
        <v>0</v>
      </c>
      <c r="J3252" s="302"/>
      <c r="K3252" s="109"/>
    </row>
    <row r="3253" spans="1:11" ht="22.5">
      <c r="A3253" s="6">
        <v>371</v>
      </c>
      <c r="B3253" s="315" t="s">
        <v>4471</v>
      </c>
      <c r="C3253" s="316">
        <v>1</v>
      </c>
      <c r="D3253" s="324" t="s">
        <v>4472</v>
      </c>
      <c r="E3253" s="109"/>
      <c r="F3253" s="316">
        <v>4.9875311720698257</v>
      </c>
      <c r="G3253" s="211">
        <v>714.29</v>
      </c>
      <c r="H3253" s="211">
        <v>714.29</v>
      </c>
      <c r="I3253" s="211">
        <v>0</v>
      </c>
      <c r="J3253" s="302"/>
      <c r="K3253" s="109"/>
    </row>
    <row r="3254" spans="1:11" ht="22.5">
      <c r="A3254" s="6">
        <v>372</v>
      </c>
      <c r="B3254" s="318" t="s">
        <v>4449</v>
      </c>
      <c r="C3254" s="316">
        <v>2</v>
      </c>
      <c r="D3254" s="324" t="s">
        <v>4473</v>
      </c>
      <c r="E3254" s="109"/>
      <c r="F3254" s="316">
        <v>4.9875311720698257</v>
      </c>
      <c r="G3254" s="211">
        <v>690</v>
      </c>
      <c r="H3254" s="211">
        <v>690</v>
      </c>
      <c r="I3254" s="211">
        <v>0</v>
      </c>
      <c r="J3254" s="302"/>
      <c r="K3254" s="109"/>
    </row>
    <row r="3255" spans="1:11" ht="33.75">
      <c r="A3255" s="6">
        <v>373</v>
      </c>
      <c r="B3255" s="318" t="s">
        <v>4474</v>
      </c>
      <c r="C3255" s="316">
        <v>1</v>
      </c>
      <c r="D3255" s="324" t="s">
        <v>4475</v>
      </c>
      <c r="E3255" s="109"/>
      <c r="F3255" s="316">
        <v>4.9875311720698257</v>
      </c>
      <c r="G3255" s="211">
        <v>63.03</v>
      </c>
      <c r="H3255" s="211">
        <v>63.03</v>
      </c>
      <c r="I3255" s="211">
        <v>0</v>
      </c>
      <c r="J3255" s="302"/>
      <c r="K3255" s="109"/>
    </row>
    <row r="3256" spans="1:11" ht="22.5">
      <c r="A3256" s="6">
        <v>374</v>
      </c>
      <c r="B3256" s="318" t="s">
        <v>4476</v>
      </c>
      <c r="C3256" s="316">
        <v>1</v>
      </c>
      <c r="D3256" s="324" t="s">
        <v>4477</v>
      </c>
      <c r="E3256" s="109"/>
      <c r="F3256" s="316">
        <v>4.9875311720698257</v>
      </c>
      <c r="G3256" s="211">
        <v>1100</v>
      </c>
      <c r="H3256" s="211">
        <v>1100</v>
      </c>
      <c r="I3256" s="211">
        <v>0</v>
      </c>
      <c r="J3256" s="302"/>
      <c r="K3256" s="109"/>
    </row>
    <row r="3257" spans="1:11" ht="22.5">
      <c r="A3257" s="6">
        <v>375</v>
      </c>
      <c r="B3257" s="315" t="s">
        <v>4478</v>
      </c>
      <c r="C3257" s="316">
        <v>2</v>
      </c>
      <c r="D3257" s="324" t="s">
        <v>4479</v>
      </c>
      <c r="E3257" s="109"/>
      <c r="F3257" s="316">
        <v>9.9700897308075778</v>
      </c>
      <c r="G3257" s="211">
        <v>3990</v>
      </c>
      <c r="H3257" s="211">
        <v>3953.92</v>
      </c>
      <c r="I3257" s="211">
        <v>36.08</v>
      </c>
      <c r="J3257" s="302"/>
      <c r="K3257" s="109"/>
    </row>
    <row r="3258" spans="1:11" ht="22.5">
      <c r="A3258" s="6">
        <v>376</v>
      </c>
      <c r="B3258" s="318" t="s">
        <v>4480</v>
      </c>
      <c r="C3258" s="316">
        <v>1</v>
      </c>
      <c r="D3258" s="324" t="s">
        <v>4481</v>
      </c>
      <c r="E3258" s="109"/>
      <c r="F3258" s="316">
        <v>4.9875311720698257</v>
      </c>
      <c r="G3258" s="211">
        <v>260</v>
      </c>
      <c r="H3258" s="211">
        <v>260</v>
      </c>
      <c r="I3258" s="211">
        <v>0</v>
      </c>
      <c r="J3258" s="302"/>
      <c r="K3258" s="109"/>
    </row>
    <row r="3259" spans="1:11" ht="22.5">
      <c r="A3259" s="6">
        <v>377</v>
      </c>
      <c r="B3259" s="318" t="s">
        <v>4482</v>
      </c>
      <c r="C3259" s="316">
        <v>1</v>
      </c>
      <c r="D3259" s="324" t="s">
        <v>4483</v>
      </c>
      <c r="E3259" s="109"/>
      <c r="F3259" s="316">
        <v>2.9949086552860136</v>
      </c>
      <c r="G3259" s="211">
        <v>82.94</v>
      </c>
      <c r="H3259" s="211">
        <v>82.94</v>
      </c>
      <c r="I3259" s="211">
        <v>0</v>
      </c>
      <c r="J3259" s="302"/>
      <c r="K3259" s="109"/>
    </row>
    <row r="3260" spans="1:11" ht="22.5">
      <c r="A3260" s="6">
        <v>378</v>
      </c>
      <c r="B3260" s="318" t="s">
        <v>4484</v>
      </c>
      <c r="C3260" s="316">
        <v>1</v>
      </c>
      <c r="D3260" s="324" t="s">
        <v>4485</v>
      </c>
      <c r="E3260" s="109"/>
      <c r="F3260" s="316">
        <v>2.9949086552860136</v>
      </c>
      <c r="G3260" s="211">
        <v>204.39</v>
      </c>
      <c r="H3260" s="211">
        <v>204.39</v>
      </c>
      <c r="I3260" s="211">
        <v>0</v>
      </c>
      <c r="J3260" s="302"/>
      <c r="K3260" s="109"/>
    </row>
    <row r="3261" spans="1:11" ht="22.5">
      <c r="A3261" s="6">
        <v>379</v>
      </c>
      <c r="B3261" s="318" t="s">
        <v>4486</v>
      </c>
      <c r="C3261" s="316">
        <v>1</v>
      </c>
      <c r="D3261" s="324" t="s">
        <v>4487</v>
      </c>
      <c r="E3261" s="109"/>
      <c r="F3261" s="316">
        <v>7.980845969672786</v>
      </c>
      <c r="G3261" s="211">
        <v>185</v>
      </c>
      <c r="H3261" s="211">
        <v>185</v>
      </c>
      <c r="I3261" s="211">
        <v>0</v>
      </c>
      <c r="J3261" s="302"/>
      <c r="K3261" s="109"/>
    </row>
    <row r="3262" spans="1:11" ht="22.5">
      <c r="A3262" s="6">
        <v>380</v>
      </c>
      <c r="B3262" s="318" t="s">
        <v>4488</v>
      </c>
      <c r="C3262" s="316">
        <v>1</v>
      </c>
      <c r="D3262" s="324" t="s">
        <v>4489</v>
      </c>
      <c r="E3262" s="109"/>
      <c r="F3262" s="316">
        <v>7.980845969672786</v>
      </c>
      <c r="G3262" s="211">
        <v>247.77</v>
      </c>
      <c r="H3262" s="211">
        <v>247.77</v>
      </c>
      <c r="I3262" s="211">
        <v>0</v>
      </c>
      <c r="J3262" s="302"/>
      <c r="K3262" s="109"/>
    </row>
    <row r="3263" spans="1:11" ht="22.5">
      <c r="A3263" s="6">
        <v>381</v>
      </c>
      <c r="B3263" s="315" t="s">
        <v>4490</v>
      </c>
      <c r="C3263" s="316">
        <v>2</v>
      </c>
      <c r="D3263" s="324" t="s">
        <v>4491</v>
      </c>
      <c r="E3263" s="109"/>
      <c r="F3263" s="316">
        <v>4.9875311720698257</v>
      </c>
      <c r="G3263" s="211">
        <v>140.86000000000001</v>
      </c>
      <c r="H3263" s="211">
        <v>140.86000000000001</v>
      </c>
      <c r="I3263" s="211">
        <v>0</v>
      </c>
      <c r="J3263" s="302"/>
      <c r="K3263" s="109"/>
    </row>
    <row r="3264" spans="1:11" ht="22.5">
      <c r="A3264" s="6">
        <v>382</v>
      </c>
      <c r="B3264" s="318" t="s">
        <v>4492</v>
      </c>
      <c r="C3264" s="316">
        <v>2</v>
      </c>
      <c r="D3264" s="324" t="s">
        <v>4493</v>
      </c>
      <c r="E3264" s="109"/>
      <c r="F3264" s="316">
        <v>4.9875311720698257</v>
      </c>
      <c r="G3264" s="211">
        <v>520</v>
      </c>
      <c r="H3264" s="211">
        <v>520</v>
      </c>
      <c r="I3264" s="211">
        <v>0</v>
      </c>
      <c r="J3264" s="302"/>
      <c r="K3264" s="109"/>
    </row>
    <row r="3265" spans="1:11" ht="22.5">
      <c r="A3265" s="6">
        <v>383</v>
      </c>
      <c r="B3265" s="318" t="s">
        <v>4494</v>
      </c>
      <c r="C3265" s="316">
        <v>1</v>
      </c>
      <c r="D3265" s="324" t="s">
        <v>4495</v>
      </c>
      <c r="E3265" s="109"/>
      <c r="F3265" s="316">
        <v>4.9875311720698257</v>
      </c>
      <c r="G3265" s="211">
        <v>63.03</v>
      </c>
      <c r="H3265" s="211">
        <v>63.03</v>
      </c>
      <c r="I3265" s="211">
        <v>0</v>
      </c>
      <c r="J3265" s="302"/>
      <c r="K3265" s="109"/>
    </row>
    <row r="3266" spans="1:11" ht="22.5">
      <c r="A3266" s="6">
        <v>384</v>
      </c>
      <c r="B3266" s="318" t="s">
        <v>4496</v>
      </c>
      <c r="C3266" s="316">
        <v>16</v>
      </c>
      <c r="D3266" s="324" t="s">
        <v>4497</v>
      </c>
      <c r="E3266" s="109"/>
      <c r="F3266" s="316">
        <v>4.9875311720698257</v>
      </c>
      <c r="G3266" s="211">
        <v>260</v>
      </c>
      <c r="H3266" s="211">
        <v>260</v>
      </c>
      <c r="I3266" s="211">
        <v>0</v>
      </c>
      <c r="J3266" s="302"/>
      <c r="K3266" s="109"/>
    </row>
    <row r="3267" spans="1:11" ht="25.5">
      <c r="A3267" s="6">
        <v>385</v>
      </c>
      <c r="B3267" s="315" t="s">
        <v>4498</v>
      </c>
      <c r="C3267" s="316">
        <v>1</v>
      </c>
      <c r="D3267" s="324" t="s">
        <v>4499</v>
      </c>
      <c r="E3267" s="109"/>
      <c r="F3267" s="316">
        <v>6.9735006973500697</v>
      </c>
      <c r="G3267" s="211">
        <v>113.44</v>
      </c>
      <c r="H3267" s="211">
        <v>113.44</v>
      </c>
      <c r="I3267" s="211">
        <v>0</v>
      </c>
      <c r="J3267" s="302"/>
      <c r="K3267" s="109"/>
    </row>
    <row r="3268" spans="1:11" ht="22.5">
      <c r="A3268" s="6">
        <v>386</v>
      </c>
      <c r="B3268" s="318" t="s">
        <v>4500</v>
      </c>
      <c r="C3268" s="316">
        <v>1</v>
      </c>
      <c r="D3268" s="324" t="s">
        <v>4501</v>
      </c>
      <c r="E3268" s="109"/>
      <c r="F3268" s="316">
        <v>2.9949086552860136</v>
      </c>
      <c r="G3268" s="211">
        <v>72.150000000000006</v>
      </c>
      <c r="H3268" s="211">
        <v>72.150000000000006</v>
      </c>
      <c r="I3268" s="211">
        <v>0</v>
      </c>
      <c r="J3268" s="302"/>
      <c r="K3268" s="109"/>
    </row>
    <row r="3269" spans="1:11" ht="96">
      <c r="A3269" s="423" t="s">
        <v>5</v>
      </c>
      <c r="B3269" s="194" t="s">
        <v>155</v>
      </c>
      <c r="C3269" s="194" t="s">
        <v>156</v>
      </c>
      <c r="D3269" s="194" t="s">
        <v>8</v>
      </c>
      <c r="E3269" s="194" t="s">
        <v>157</v>
      </c>
      <c r="F3269" s="194" t="s">
        <v>158</v>
      </c>
      <c r="G3269" s="194" t="s">
        <v>10</v>
      </c>
      <c r="H3269" s="194" t="s">
        <v>159</v>
      </c>
      <c r="I3269" s="194" t="s">
        <v>160</v>
      </c>
      <c r="J3269" s="194" t="s">
        <v>161</v>
      </c>
      <c r="K3269" s="195" t="s">
        <v>14</v>
      </c>
    </row>
    <row r="3270" spans="1:11" ht="25.5">
      <c r="A3270" s="6">
        <v>387</v>
      </c>
      <c r="B3270" s="315" t="s">
        <v>4502</v>
      </c>
      <c r="C3270" s="316">
        <v>1</v>
      </c>
      <c r="D3270" s="324" t="s">
        <v>4503</v>
      </c>
      <c r="E3270" s="109"/>
      <c r="F3270" s="316">
        <v>2.9949086552860136</v>
      </c>
      <c r="G3270" s="211">
        <v>75.13</v>
      </c>
      <c r="H3270" s="211">
        <v>75.13</v>
      </c>
      <c r="I3270" s="211">
        <v>0</v>
      </c>
      <c r="J3270" s="302"/>
      <c r="K3270" s="109"/>
    </row>
    <row r="3271" spans="1:11" ht="22.5">
      <c r="A3271" s="6">
        <v>388</v>
      </c>
      <c r="B3271" s="318" t="s">
        <v>4504</v>
      </c>
      <c r="C3271" s="316">
        <v>1</v>
      </c>
      <c r="D3271" s="324" t="s">
        <v>4505</v>
      </c>
      <c r="E3271" s="109"/>
      <c r="F3271" s="316">
        <v>2.9949086552860136</v>
      </c>
      <c r="G3271" s="211">
        <v>402.43</v>
      </c>
      <c r="H3271" s="211">
        <v>402.43</v>
      </c>
      <c r="I3271" s="211">
        <v>0</v>
      </c>
      <c r="J3271" s="302"/>
      <c r="K3271" s="109"/>
    </row>
    <row r="3272" spans="1:11" ht="24">
      <c r="A3272" s="6">
        <v>389</v>
      </c>
      <c r="B3272" s="314" t="s">
        <v>4506</v>
      </c>
      <c r="C3272" s="316">
        <v>1</v>
      </c>
      <c r="D3272" s="324" t="s">
        <v>4507</v>
      </c>
      <c r="E3272" s="109"/>
      <c r="F3272" s="316">
        <v>4.9875311720698257</v>
      </c>
      <c r="G3272" s="211">
        <v>94.87</v>
      </c>
      <c r="H3272" s="211">
        <v>94.87</v>
      </c>
      <c r="I3272" s="211">
        <v>0</v>
      </c>
      <c r="J3272" s="302"/>
      <c r="K3272" s="109"/>
    </row>
    <row r="3273" spans="1:11" ht="22.5">
      <c r="A3273" s="6">
        <v>390</v>
      </c>
      <c r="B3273" s="318" t="s">
        <v>4508</v>
      </c>
      <c r="C3273" s="316">
        <v>1</v>
      </c>
      <c r="D3273" s="324" t="s">
        <v>4509</v>
      </c>
      <c r="E3273" s="109"/>
      <c r="F3273" s="316">
        <v>4.9875311720698257</v>
      </c>
      <c r="G3273" s="211">
        <v>8.2799999999999994</v>
      </c>
      <c r="H3273" s="211">
        <v>8.2799999999999994</v>
      </c>
      <c r="I3273" s="211">
        <v>0</v>
      </c>
      <c r="J3273" s="302"/>
      <c r="K3273" s="109"/>
    </row>
    <row r="3274" spans="1:11" ht="45">
      <c r="A3274" s="6">
        <v>391</v>
      </c>
      <c r="B3274" s="318" t="s">
        <v>4510</v>
      </c>
      <c r="C3274" s="316">
        <v>1</v>
      </c>
      <c r="D3274" s="324" t="s">
        <v>4511</v>
      </c>
      <c r="E3274" s="109"/>
      <c r="F3274" s="316">
        <v>10</v>
      </c>
      <c r="G3274" s="211">
        <v>3990</v>
      </c>
      <c r="H3274" s="211">
        <v>3554.28</v>
      </c>
      <c r="I3274" s="211">
        <v>435.72</v>
      </c>
      <c r="J3274" s="302"/>
      <c r="K3274" s="195" t="s">
        <v>4512</v>
      </c>
    </row>
    <row r="3275" spans="1:11" ht="22.5">
      <c r="A3275" s="6">
        <v>392</v>
      </c>
      <c r="B3275" s="315" t="s">
        <v>4513</v>
      </c>
      <c r="C3275" s="316">
        <v>1</v>
      </c>
      <c r="D3275" s="324" t="s">
        <v>4514</v>
      </c>
      <c r="E3275" s="109"/>
      <c r="F3275" s="316">
        <v>4.9875311720698257</v>
      </c>
      <c r="G3275" s="211">
        <v>223.17</v>
      </c>
      <c r="H3275" s="211">
        <v>223.17</v>
      </c>
      <c r="I3275" s="211">
        <v>0</v>
      </c>
      <c r="J3275" s="302"/>
      <c r="K3275" s="109"/>
    </row>
    <row r="3276" spans="1:11" ht="25.5">
      <c r="A3276" s="6">
        <v>393</v>
      </c>
      <c r="B3276" s="315" t="s">
        <v>4494</v>
      </c>
      <c r="C3276" s="316">
        <v>4</v>
      </c>
      <c r="D3276" s="324" t="s">
        <v>4515</v>
      </c>
      <c r="E3276" s="109"/>
      <c r="F3276" s="316">
        <v>4.9875311720698257</v>
      </c>
      <c r="G3276" s="211">
        <v>252.03</v>
      </c>
      <c r="H3276" s="211">
        <v>252.03</v>
      </c>
      <c r="I3276" s="211">
        <v>0</v>
      </c>
      <c r="J3276" s="302"/>
      <c r="K3276" s="109"/>
    </row>
    <row r="3277" spans="1:11" ht="22.5">
      <c r="A3277" s="6">
        <v>394</v>
      </c>
      <c r="B3277" s="318" t="s">
        <v>4516</v>
      </c>
      <c r="C3277" s="316">
        <v>1</v>
      </c>
      <c r="D3277" s="324" t="s">
        <v>4517</v>
      </c>
      <c r="E3277" s="109"/>
      <c r="F3277" s="316">
        <v>2.9949086552860136</v>
      </c>
      <c r="G3277" s="211">
        <v>255.93</v>
      </c>
      <c r="H3277" s="211">
        <v>255.93</v>
      </c>
      <c r="I3277" s="211">
        <v>0</v>
      </c>
      <c r="J3277" s="302"/>
      <c r="K3277" s="109"/>
    </row>
    <row r="3278" spans="1:11" ht="33.75">
      <c r="A3278" s="6">
        <v>395</v>
      </c>
      <c r="B3278" s="318" t="s">
        <v>4518</v>
      </c>
      <c r="C3278" s="316">
        <v>1</v>
      </c>
      <c r="D3278" s="324" t="s">
        <v>4519</v>
      </c>
      <c r="E3278" s="109"/>
      <c r="F3278" s="316">
        <v>2.9949086552860136</v>
      </c>
      <c r="G3278" s="211">
        <v>270</v>
      </c>
      <c r="H3278" s="211">
        <v>270</v>
      </c>
      <c r="I3278" s="211">
        <v>0</v>
      </c>
      <c r="J3278" s="302"/>
      <c r="K3278" s="109"/>
    </row>
    <row r="3279" spans="1:11" ht="25.5">
      <c r="A3279" s="6">
        <v>396</v>
      </c>
      <c r="B3279" s="315" t="s">
        <v>4520</v>
      </c>
      <c r="C3279" s="316">
        <v>1</v>
      </c>
      <c r="D3279" s="324" t="s">
        <v>4521</v>
      </c>
      <c r="E3279" s="109"/>
      <c r="F3279" s="316">
        <v>4.9875311720698257</v>
      </c>
      <c r="G3279" s="211">
        <v>260</v>
      </c>
      <c r="H3279" s="211">
        <v>260</v>
      </c>
      <c r="I3279" s="211">
        <v>0</v>
      </c>
      <c r="J3279" s="302"/>
      <c r="K3279" s="109"/>
    </row>
    <row r="3280" spans="1:11" ht="25.5">
      <c r="A3280" s="6">
        <v>397</v>
      </c>
      <c r="B3280" s="315" t="s">
        <v>4522</v>
      </c>
      <c r="C3280" s="316">
        <v>2</v>
      </c>
      <c r="D3280" s="324" t="s">
        <v>4523</v>
      </c>
      <c r="E3280" s="109"/>
      <c r="F3280" s="316">
        <v>4.9875311720698257</v>
      </c>
      <c r="G3280" s="211">
        <v>520</v>
      </c>
      <c r="H3280" s="211">
        <v>520</v>
      </c>
      <c r="I3280" s="211">
        <v>0</v>
      </c>
      <c r="J3280" s="302"/>
      <c r="K3280" s="109"/>
    </row>
    <row r="3281" spans="1:11" ht="24">
      <c r="A3281" s="6">
        <v>398</v>
      </c>
      <c r="B3281" s="314" t="s">
        <v>4524</v>
      </c>
      <c r="C3281" s="316">
        <v>6</v>
      </c>
      <c r="D3281" s="324" t="s">
        <v>4525</v>
      </c>
      <c r="E3281" s="109"/>
      <c r="F3281" s="316">
        <v>4.9875311720698257</v>
      </c>
      <c r="G3281" s="211">
        <v>378.18</v>
      </c>
      <c r="H3281" s="211">
        <v>378.18</v>
      </c>
      <c r="I3281" s="211">
        <v>0</v>
      </c>
      <c r="J3281" s="302"/>
      <c r="K3281" s="109"/>
    </row>
    <row r="3282" spans="1:11" ht="24">
      <c r="A3282" s="6">
        <v>399</v>
      </c>
      <c r="B3282" s="314" t="s">
        <v>4526</v>
      </c>
      <c r="C3282" s="316">
        <v>1</v>
      </c>
      <c r="D3282" s="324" t="s">
        <v>4527</v>
      </c>
      <c r="E3282" s="109"/>
      <c r="F3282" s="316">
        <v>4.9875311720698257</v>
      </c>
      <c r="G3282" s="211">
        <v>260</v>
      </c>
      <c r="H3282" s="211">
        <v>260</v>
      </c>
      <c r="I3282" s="211">
        <v>0</v>
      </c>
      <c r="J3282" s="302"/>
      <c r="K3282" s="109"/>
    </row>
    <row r="3283" spans="1:11" ht="24">
      <c r="A3283" s="6">
        <v>400</v>
      </c>
      <c r="B3283" s="314" t="s">
        <v>4528</v>
      </c>
      <c r="C3283" s="316">
        <v>7</v>
      </c>
      <c r="D3283" s="324" t="s">
        <v>4529</v>
      </c>
      <c r="E3283" s="109"/>
      <c r="F3283" s="316">
        <v>4.9875311720698257</v>
      </c>
      <c r="G3283" s="211">
        <v>1645</v>
      </c>
      <c r="H3283" s="211">
        <v>1645</v>
      </c>
      <c r="I3283" s="211">
        <v>0</v>
      </c>
      <c r="J3283" s="302"/>
      <c r="K3283" s="109"/>
    </row>
    <row r="3284" spans="1:11" ht="24">
      <c r="A3284" s="6">
        <v>401</v>
      </c>
      <c r="B3284" s="314" t="s">
        <v>4526</v>
      </c>
      <c r="C3284" s="316">
        <v>2</v>
      </c>
      <c r="D3284" s="324" t="s">
        <v>4530</v>
      </c>
      <c r="E3284" s="109"/>
      <c r="F3284" s="316">
        <v>4.9875311720698257</v>
      </c>
      <c r="G3284" s="211">
        <v>520</v>
      </c>
      <c r="H3284" s="211">
        <v>520</v>
      </c>
      <c r="I3284" s="211">
        <v>0</v>
      </c>
      <c r="J3284" s="302"/>
      <c r="K3284" s="109"/>
    </row>
    <row r="3285" spans="1:11" ht="24">
      <c r="A3285" s="6">
        <v>402</v>
      </c>
      <c r="B3285" s="314" t="s">
        <v>4528</v>
      </c>
      <c r="C3285" s="316">
        <v>1</v>
      </c>
      <c r="D3285" s="324" t="s">
        <v>4531</v>
      </c>
      <c r="E3285" s="109"/>
      <c r="F3285" s="316">
        <v>4.9875311720698257</v>
      </c>
      <c r="G3285" s="211">
        <v>235</v>
      </c>
      <c r="H3285" s="211">
        <v>235</v>
      </c>
      <c r="I3285" s="211">
        <v>0</v>
      </c>
      <c r="J3285" s="302"/>
      <c r="K3285" s="109"/>
    </row>
    <row r="3286" spans="1:11" ht="24">
      <c r="A3286" s="6">
        <v>403</v>
      </c>
      <c r="B3286" s="314" t="s">
        <v>4526</v>
      </c>
      <c r="C3286" s="316">
        <v>3</v>
      </c>
      <c r="D3286" s="324" t="s">
        <v>4532</v>
      </c>
      <c r="E3286" s="109"/>
      <c r="F3286" s="316">
        <v>4.9875311720698257</v>
      </c>
      <c r="G3286" s="211">
        <v>780</v>
      </c>
      <c r="H3286" s="211">
        <v>780</v>
      </c>
      <c r="I3286" s="211">
        <v>0</v>
      </c>
      <c r="J3286" s="302"/>
      <c r="K3286" s="109"/>
    </row>
    <row r="3287" spans="1:11" ht="96">
      <c r="A3287" s="423" t="s">
        <v>5</v>
      </c>
      <c r="B3287" s="194" t="s">
        <v>155</v>
      </c>
      <c r="C3287" s="194" t="s">
        <v>156</v>
      </c>
      <c r="D3287" s="194" t="s">
        <v>8</v>
      </c>
      <c r="E3287" s="194" t="s">
        <v>157</v>
      </c>
      <c r="F3287" s="194" t="s">
        <v>158</v>
      </c>
      <c r="G3287" s="194" t="s">
        <v>10</v>
      </c>
      <c r="H3287" s="194" t="s">
        <v>159</v>
      </c>
      <c r="I3287" s="194" t="s">
        <v>160</v>
      </c>
      <c r="J3287" s="194" t="s">
        <v>161</v>
      </c>
      <c r="K3287" s="195" t="s">
        <v>14</v>
      </c>
    </row>
    <row r="3288" spans="1:11" ht="24">
      <c r="A3288" s="6">
        <v>404</v>
      </c>
      <c r="B3288" s="314" t="s">
        <v>4526</v>
      </c>
      <c r="C3288" s="316">
        <v>2</v>
      </c>
      <c r="D3288" s="324" t="s">
        <v>4533</v>
      </c>
      <c r="E3288" s="109"/>
      <c r="F3288" s="316">
        <v>4.9875311720698257</v>
      </c>
      <c r="G3288" s="211">
        <v>520</v>
      </c>
      <c r="H3288" s="211">
        <v>520</v>
      </c>
      <c r="I3288" s="211">
        <v>0</v>
      </c>
      <c r="J3288" s="302"/>
      <c r="K3288" s="109"/>
    </row>
    <row r="3289" spans="1:11" ht="24">
      <c r="A3289" s="6">
        <v>405</v>
      </c>
      <c r="B3289" s="314" t="s">
        <v>4526</v>
      </c>
      <c r="C3289" s="316">
        <v>1</v>
      </c>
      <c r="D3289" s="324" t="s">
        <v>4534</v>
      </c>
      <c r="E3289" s="109"/>
      <c r="F3289" s="316">
        <v>4.9875311720698257</v>
      </c>
      <c r="G3289" s="211">
        <v>260</v>
      </c>
      <c r="H3289" s="211">
        <v>260</v>
      </c>
      <c r="I3289" s="211">
        <v>0</v>
      </c>
      <c r="J3289" s="302"/>
      <c r="K3289" s="109"/>
    </row>
    <row r="3290" spans="1:11" ht="22.5">
      <c r="A3290" s="6">
        <v>406</v>
      </c>
      <c r="B3290" s="315" t="s">
        <v>4535</v>
      </c>
      <c r="C3290" s="316">
        <v>2</v>
      </c>
      <c r="D3290" s="324" t="s">
        <v>4536</v>
      </c>
      <c r="E3290" s="109"/>
      <c r="F3290" s="316">
        <v>6.9735006973500697</v>
      </c>
      <c r="G3290" s="211">
        <v>710.23</v>
      </c>
      <c r="H3290" s="211">
        <v>710.23</v>
      </c>
      <c r="I3290" s="211">
        <v>0</v>
      </c>
      <c r="J3290" s="302"/>
      <c r="K3290" s="109"/>
    </row>
    <row r="3291" spans="1:11" ht="33.75">
      <c r="A3291" s="6">
        <v>407</v>
      </c>
      <c r="B3291" s="318" t="s">
        <v>4537</v>
      </c>
      <c r="C3291" s="316">
        <v>1</v>
      </c>
      <c r="D3291" s="324" t="s">
        <v>4538</v>
      </c>
      <c r="E3291" s="109"/>
      <c r="F3291" s="316">
        <v>8.2304526748971192</v>
      </c>
      <c r="G3291" s="211">
        <v>11500</v>
      </c>
      <c r="H3291" s="211">
        <v>11500</v>
      </c>
      <c r="I3291" s="211">
        <v>0</v>
      </c>
      <c r="J3291" s="302"/>
      <c r="K3291" s="317" t="s">
        <v>4539</v>
      </c>
    </row>
    <row r="3292" spans="1:11" ht="24">
      <c r="A3292" s="6">
        <v>408</v>
      </c>
      <c r="B3292" s="314" t="s">
        <v>4540</v>
      </c>
      <c r="C3292" s="316">
        <v>1</v>
      </c>
      <c r="D3292" s="324" t="s">
        <v>4541</v>
      </c>
      <c r="E3292" s="109"/>
      <c r="F3292" s="316">
        <v>4.9875311720698257</v>
      </c>
      <c r="G3292" s="211">
        <v>147.22999999999999</v>
      </c>
      <c r="H3292" s="211">
        <v>147.22999999999999</v>
      </c>
      <c r="I3292" s="211">
        <v>0</v>
      </c>
      <c r="J3292" s="302"/>
      <c r="K3292" s="109"/>
    </row>
    <row r="3293" spans="1:11" ht="33.75">
      <c r="A3293" s="6">
        <v>409</v>
      </c>
      <c r="B3293" s="318" t="s">
        <v>4542</v>
      </c>
      <c r="C3293" s="316">
        <v>1</v>
      </c>
      <c r="D3293" s="324" t="s">
        <v>4543</v>
      </c>
      <c r="E3293" s="109"/>
      <c r="F3293" s="316">
        <v>2.9949086552860136</v>
      </c>
      <c r="G3293" s="211">
        <v>406.45</v>
      </c>
      <c r="H3293" s="211">
        <v>406.45</v>
      </c>
      <c r="I3293" s="211">
        <v>0</v>
      </c>
      <c r="J3293" s="302"/>
      <c r="K3293" s="109"/>
    </row>
    <row r="3294" spans="1:11" ht="22.5">
      <c r="A3294" s="6">
        <v>410</v>
      </c>
      <c r="B3294" s="315" t="s">
        <v>4544</v>
      </c>
      <c r="C3294" s="316">
        <v>1</v>
      </c>
      <c r="D3294" s="324" t="s">
        <v>4545</v>
      </c>
      <c r="E3294" s="109"/>
      <c r="F3294" s="316">
        <v>2.9949086552860136</v>
      </c>
      <c r="G3294" s="211">
        <v>59.92</v>
      </c>
      <c r="H3294" s="211">
        <v>59.92</v>
      </c>
      <c r="I3294" s="211">
        <v>0</v>
      </c>
      <c r="J3294" s="302"/>
      <c r="K3294" s="109"/>
    </row>
    <row r="3295" spans="1:11" ht="22.5">
      <c r="A3295" s="6">
        <v>411</v>
      </c>
      <c r="B3295" s="315" t="s">
        <v>4546</v>
      </c>
      <c r="C3295" s="316">
        <v>1</v>
      </c>
      <c r="D3295" s="324" t="s">
        <v>4547</v>
      </c>
      <c r="E3295" s="109"/>
      <c r="F3295" s="316">
        <v>2.9949086552860136</v>
      </c>
      <c r="G3295" s="211">
        <v>59.92</v>
      </c>
      <c r="H3295" s="211">
        <v>59.92</v>
      </c>
      <c r="I3295" s="211">
        <v>0</v>
      </c>
      <c r="J3295" s="302"/>
      <c r="K3295" s="109"/>
    </row>
    <row r="3296" spans="1:11" ht="22.5">
      <c r="A3296" s="6">
        <v>412</v>
      </c>
      <c r="B3296" s="318" t="s">
        <v>4548</v>
      </c>
      <c r="C3296" s="316">
        <v>1</v>
      </c>
      <c r="D3296" s="324" t="s">
        <v>4549</v>
      </c>
      <c r="E3296" s="109"/>
      <c r="F3296" s="316">
        <v>2.9949086552860136</v>
      </c>
      <c r="G3296" s="211">
        <v>264.95</v>
      </c>
      <c r="H3296" s="211">
        <v>264.95</v>
      </c>
      <c r="I3296" s="211">
        <v>0</v>
      </c>
      <c r="J3296" s="302"/>
      <c r="K3296" s="109"/>
    </row>
    <row r="3297" spans="1:11" ht="22.5">
      <c r="A3297" s="6">
        <v>413</v>
      </c>
      <c r="B3297" s="318" t="s">
        <v>4550</v>
      </c>
      <c r="C3297" s="316">
        <v>1</v>
      </c>
      <c r="D3297" s="324" t="s">
        <v>4551</v>
      </c>
      <c r="E3297" s="109"/>
      <c r="F3297" s="316">
        <v>2.9949086552860136</v>
      </c>
      <c r="G3297" s="211">
        <v>88.79</v>
      </c>
      <c r="H3297" s="211">
        <v>88.79</v>
      </c>
      <c r="I3297" s="211">
        <v>0</v>
      </c>
      <c r="J3297" s="302"/>
      <c r="K3297" s="109"/>
    </row>
    <row r="3298" spans="1:11" ht="24">
      <c r="A3298" s="6">
        <v>414</v>
      </c>
      <c r="B3298" s="314" t="s">
        <v>4552</v>
      </c>
      <c r="C3298" s="316">
        <v>1</v>
      </c>
      <c r="D3298" s="324" t="s">
        <v>4553</v>
      </c>
      <c r="E3298" s="109"/>
      <c r="F3298" s="316">
        <v>4.9875311720698257</v>
      </c>
      <c r="G3298" s="211">
        <v>208.9</v>
      </c>
      <c r="H3298" s="211">
        <v>208.9</v>
      </c>
      <c r="I3298" s="211">
        <v>0</v>
      </c>
      <c r="J3298" s="302"/>
      <c r="K3298" s="109"/>
    </row>
    <row r="3299" spans="1:11" ht="24">
      <c r="A3299" s="6">
        <v>415</v>
      </c>
      <c r="B3299" s="314" t="s">
        <v>4554</v>
      </c>
      <c r="C3299" s="316">
        <v>1</v>
      </c>
      <c r="D3299" s="324" t="s">
        <v>4555</v>
      </c>
      <c r="E3299" s="109"/>
      <c r="F3299" s="316">
        <v>4.9875311720698257</v>
      </c>
      <c r="G3299" s="211">
        <v>237.5</v>
      </c>
      <c r="H3299" s="211">
        <v>237.5</v>
      </c>
      <c r="I3299" s="211">
        <v>0</v>
      </c>
      <c r="J3299" s="302"/>
      <c r="K3299" s="109"/>
    </row>
    <row r="3300" spans="1:11" ht="24">
      <c r="A3300" s="6">
        <v>416</v>
      </c>
      <c r="B3300" s="314" t="s">
        <v>4556</v>
      </c>
      <c r="C3300" s="316">
        <v>2</v>
      </c>
      <c r="D3300" s="324" t="s">
        <v>4557</v>
      </c>
      <c r="E3300" s="109"/>
      <c r="F3300" s="316">
        <v>4.9875311720698257</v>
      </c>
      <c r="G3300" s="211">
        <v>417.8</v>
      </c>
      <c r="H3300" s="211">
        <v>417.8</v>
      </c>
      <c r="I3300" s="211">
        <v>0</v>
      </c>
      <c r="J3300" s="302"/>
      <c r="K3300" s="109"/>
    </row>
    <row r="3301" spans="1:11" ht="24">
      <c r="A3301" s="6">
        <v>417</v>
      </c>
      <c r="B3301" s="314" t="s">
        <v>4554</v>
      </c>
      <c r="C3301" s="316">
        <v>1</v>
      </c>
      <c r="D3301" s="324" t="s">
        <v>4558</v>
      </c>
      <c r="E3301" s="109"/>
      <c r="F3301" s="316">
        <v>4.9875311720698257</v>
      </c>
      <c r="G3301" s="211">
        <v>260</v>
      </c>
      <c r="H3301" s="211">
        <v>260</v>
      </c>
      <c r="I3301" s="211">
        <v>0</v>
      </c>
      <c r="J3301" s="302"/>
      <c r="K3301" s="109"/>
    </row>
    <row r="3302" spans="1:11" ht="22.5">
      <c r="A3302" s="6">
        <v>418</v>
      </c>
      <c r="B3302" s="314" t="s">
        <v>4559</v>
      </c>
      <c r="C3302" s="316">
        <v>1</v>
      </c>
      <c r="D3302" s="324" t="s">
        <v>4560</v>
      </c>
      <c r="E3302" s="109"/>
      <c r="F3302" s="316">
        <v>2.9949086552860136</v>
      </c>
      <c r="G3302" s="211">
        <v>121.4</v>
      </c>
      <c r="H3302" s="211">
        <v>121.4</v>
      </c>
      <c r="I3302" s="211">
        <v>0</v>
      </c>
      <c r="J3302" s="302"/>
      <c r="K3302" s="109"/>
    </row>
    <row r="3303" spans="1:11" ht="24">
      <c r="A3303" s="6">
        <v>419</v>
      </c>
      <c r="B3303" s="314" t="s">
        <v>4556</v>
      </c>
      <c r="C3303" s="316">
        <v>6</v>
      </c>
      <c r="D3303" s="324" t="s">
        <v>4561</v>
      </c>
      <c r="E3303" s="109"/>
      <c r="F3303" s="316">
        <v>4.9875311720698257</v>
      </c>
      <c r="G3303" s="211">
        <v>1253.4000000000001</v>
      </c>
      <c r="H3303" s="211">
        <v>1253.4000000000001</v>
      </c>
      <c r="I3303" s="211">
        <v>0</v>
      </c>
      <c r="J3303" s="302"/>
      <c r="K3303" s="109"/>
    </row>
    <row r="3304" spans="1:11" ht="22.5">
      <c r="A3304" s="6">
        <v>420</v>
      </c>
      <c r="B3304" s="315" t="s">
        <v>4562</v>
      </c>
      <c r="C3304" s="316">
        <v>1</v>
      </c>
      <c r="D3304" s="324" t="s">
        <v>4563</v>
      </c>
      <c r="E3304" s="109"/>
      <c r="F3304" s="316">
        <v>4.9875311720698257</v>
      </c>
      <c r="G3304" s="211">
        <v>260</v>
      </c>
      <c r="H3304" s="211">
        <v>260</v>
      </c>
      <c r="I3304" s="211">
        <v>0</v>
      </c>
      <c r="J3304" s="302"/>
      <c r="K3304" s="109"/>
    </row>
    <row r="3305" spans="1:11" ht="22.5">
      <c r="A3305" s="6">
        <v>421</v>
      </c>
      <c r="B3305" s="315" t="s">
        <v>4564</v>
      </c>
      <c r="C3305" s="316">
        <v>2</v>
      </c>
      <c r="D3305" s="324" t="s">
        <v>4565</v>
      </c>
      <c r="E3305" s="109"/>
      <c r="F3305" s="316">
        <v>4.9875311720698257</v>
      </c>
      <c r="G3305" s="211">
        <v>520</v>
      </c>
      <c r="H3305" s="211">
        <v>520</v>
      </c>
      <c r="I3305" s="211">
        <v>0</v>
      </c>
      <c r="J3305" s="302"/>
      <c r="K3305" s="109"/>
    </row>
    <row r="3306" spans="1:11" ht="96">
      <c r="A3306" s="423" t="s">
        <v>5</v>
      </c>
      <c r="B3306" s="194" t="s">
        <v>155</v>
      </c>
      <c r="C3306" s="194" t="s">
        <v>156</v>
      </c>
      <c r="D3306" s="194" t="s">
        <v>8</v>
      </c>
      <c r="E3306" s="194" t="s">
        <v>157</v>
      </c>
      <c r="F3306" s="194" t="s">
        <v>158</v>
      </c>
      <c r="G3306" s="194" t="s">
        <v>10</v>
      </c>
      <c r="H3306" s="194" t="s">
        <v>159</v>
      </c>
      <c r="I3306" s="194" t="s">
        <v>160</v>
      </c>
      <c r="J3306" s="194" t="s">
        <v>161</v>
      </c>
      <c r="K3306" s="195" t="s">
        <v>14</v>
      </c>
    </row>
    <row r="3307" spans="1:11" ht="22.5">
      <c r="A3307" s="6">
        <v>422</v>
      </c>
      <c r="B3307" s="318" t="s">
        <v>4566</v>
      </c>
      <c r="C3307" s="316">
        <v>2</v>
      </c>
      <c r="D3307" s="324" t="s">
        <v>4567</v>
      </c>
      <c r="E3307" s="109"/>
      <c r="F3307" s="316">
        <v>6.6489361702127665</v>
      </c>
      <c r="G3307" s="211">
        <v>10996</v>
      </c>
      <c r="H3307" s="211">
        <v>10996</v>
      </c>
      <c r="I3307" s="211">
        <v>0</v>
      </c>
      <c r="J3307" s="302"/>
      <c r="K3307" s="109"/>
    </row>
    <row r="3308" spans="1:11" ht="45">
      <c r="A3308" s="319">
        <v>423</v>
      </c>
      <c r="B3308" s="320" t="s">
        <v>4568</v>
      </c>
      <c r="C3308" s="321">
        <v>1</v>
      </c>
      <c r="D3308" s="325" t="s">
        <v>4569</v>
      </c>
      <c r="E3308" s="303"/>
      <c r="F3308" s="321">
        <v>10.121457489878543</v>
      </c>
      <c r="G3308" s="323">
        <v>13701.4</v>
      </c>
      <c r="H3308" s="323">
        <v>10804.12</v>
      </c>
      <c r="I3308" s="323">
        <v>2897.28</v>
      </c>
      <c r="J3308" s="304"/>
      <c r="K3308" s="326" t="s">
        <v>4570</v>
      </c>
    </row>
    <row r="3309" spans="1:11" ht="24">
      <c r="A3309" s="6">
        <v>424</v>
      </c>
      <c r="B3309" s="314" t="s">
        <v>4231</v>
      </c>
      <c r="C3309" s="316">
        <v>3</v>
      </c>
      <c r="D3309" s="324" t="s">
        <v>4571</v>
      </c>
      <c r="E3309" s="109"/>
      <c r="F3309" s="316">
        <v>4.9875311720698257</v>
      </c>
      <c r="G3309" s="211">
        <v>626.70000000000005</v>
      </c>
      <c r="H3309" s="211">
        <v>626.70000000000005</v>
      </c>
      <c r="I3309" s="211">
        <v>0</v>
      </c>
      <c r="J3309" s="302"/>
      <c r="K3309" s="109"/>
    </row>
    <row r="3310" spans="1:11" ht="24">
      <c r="A3310" s="6">
        <v>425</v>
      </c>
      <c r="B3310" s="314" t="s">
        <v>4231</v>
      </c>
      <c r="C3310" s="316">
        <v>1</v>
      </c>
      <c r="D3310" s="324" t="s">
        <v>4572</v>
      </c>
      <c r="E3310" s="109"/>
      <c r="F3310" s="316">
        <v>4.9875311720698257</v>
      </c>
      <c r="G3310" s="211">
        <v>237.5</v>
      </c>
      <c r="H3310" s="211">
        <v>237.5</v>
      </c>
      <c r="I3310" s="211">
        <v>0</v>
      </c>
      <c r="J3310" s="302"/>
      <c r="K3310" s="109"/>
    </row>
    <row r="3311" spans="1:11" ht="24">
      <c r="A3311" s="6">
        <v>426</v>
      </c>
      <c r="B3311" s="314" t="s">
        <v>4231</v>
      </c>
      <c r="C3311" s="316">
        <v>6</v>
      </c>
      <c r="D3311" s="324" t="s">
        <v>4573</v>
      </c>
      <c r="E3311" s="109"/>
      <c r="F3311" s="316">
        <v>4.9875311720698257</v>
      </c>
      <c r="G3311" s="211">
        <v>1253.4000000000001</v>
      </c>
      <c r="H3311" s="211">
        <v>1253.4000000000001</v>
      </c>
      <c r="I3311" s="211">
        <v>0</v>
      </c>
      <c r="J3311" s="302"/>
      <c r="K3311" s="109"/>
    </row>
    <row r="3312" spans="1:11" ht="22.5">
      <c r="A3312" s="6">
        <v>427</v>
      </c>
      <c r="B3312" s="318" t="s">
        <v>4231</v>
      </c>
      <c r="C3312" s="316">
        <v>2</v>
      </c>
      <c r="D3312" s="324" t="s">
        <v>4574</v>
      </c>
      <c r="E3312" s="109"/>
      <c r="F3312" s="316">
        <v>4.9875311720698257</v>
      </c>
      <c r="G3312" s="211">
        <v>417.8</v>
      </c>
      <c r="H3312" s="211">
        <v>417.8</v>
      </c>
      <c r="I3312" s="211">
        <v>0</v>
      </c>
      <c r="J3312" s="302"/>
      <c r="K3312" s="109"/>
    </row>
    <row r="3313" spans="1:11" ht="22.5">
      <c r="A3313" s="6">
        <v>428</v>
      </c>
      <c r="B3313" s="318" t="s">
        <v>4231</v>
      </c>
      <c r="C3313" s="316">
        <v>3</v>
      </c>
      <c r="D3313" s="324" t="s">
        <v>4575</v>
      </c>
      <c r="E3313" s="109"/>
      <c r="F3313" s="316">
        <v>4.9875311720698257</v>
      </c>
      <c r="G3313" s="211">
        <v>626.70000000000005</v>
      </c>
      <c r="H3313" s="211">
        <v>626.70000000000005</v>
      </c>
      <c r="I3313" s="211">
        <v>0</v>
      </c>
      <c r="J3313" s="302"/>
      <c r="K3313" s="109"/>
    </row>
    <row r="3314" spans="1:11" ht="24">
      <c r="A3314" s="6">
        <v>429</v>
      </c>
      <c r="B3314" s="314" t="s">
        <v>4231</v>
      </c>
      <c r="C3314" s="316">
        <v>3</v>
      </c>
      <c r="D3314" s="324" t="s">
        <v>4576</v>
      </c>
      <c r="E3314" s="109"/>
      <c r="F3314" s="316">
        <v>4.9875311720698257</v>
      </c>
      <c r="G3314" s="211">
        <v>626.70000000000005</v>
      </c>
      <c r="H3314" s="211">
        <v>626.70000000000005</v>
      </c>
      <c r="I3314" s="211">
        <v>0</v>
      </c>
      <c r="J3314" s="302"/>
      <c r="K3314" s="109"/>
    </row>
    <row r="3315" spans="1:11" ht="24">
      <c r="A3315" s="6">
        <v>430</v>
      </c>
      <c r="B3315" s="314" t="s">
        <v>4231</v>
      </c>
      <c r="C3315" s="316">
        <v>9</v>
      </c>
      <c r="D3315" s="324" t="s">
        <v>4577</v>
      </c>
      <c r="E3315" s="109"/>
      <c r="F3315" s="316">
        <v>4.9875311720698257</v>
      </c>
      <c r="G3315" s="211">
        <v>1880.1</v>
      </c>
      <c r="H3315" s="211">
        <v>1880.1</v>
      </c>
      <c r="I3315" s="211">
        <v>0</v>
      </c>
      <c r="J3315" s="302"/>
      <c r="K3315" s="109"/>
    </row>
    <row r="3316" spans="1:11" ht="24">
      <c r="A3316" s="6">
        <v>431</v>
      </c>
      <c r="B3316" s="314" t="s">
        <v>4231</v>
      </c>
      <c r="C3316" s="316">
        <v>3</v>
      </c>
      <c r="D3316" s="324" t="s">
        <v>4578</v>
      </c>
      <c r="E3316" s="109"/>
      <c r="F3316" s="316">
        <v>4.9875311720698257</v>
      </c>
      <c r="G3316" s="211">
        <v>626.70000000000005</v>
      </c>
      <c r="H3316" s="211">
        <v>626.70000000000005</v>
      </c>
      <c r="I3316" s="211">
        <v>0</v>
      </c>
      <c r="J3316" s="302"/>
      <c r="K3316" s="109"/>
    </row>
    <row r="3317" spans="1:11" ht="22.5">
      <c r="A3317" s="6">
        <v>432</v>
      </c>
      <c r="B3317" s="318" t="s">
        <v>4554</v>
      </c>
      <c r="C3317" s="316">
        <v>1</v>
      </c>
      <c r="D3317" s="324" t="s">
        <v>4579</v>
      </c>
      <c r="E3317" s="109"/>
      <c r="F3317" s="316">
        <v>4.9875311720698257</v>
      </c>
      <c r="G3317" s="211">
        <v>237.5</v>
      </c>
      <c r="H3317" s="211">
        <v>237.5</v>
      </c>
      <c r="I3317" s="211">
        <v>0</v>
      </c>
      <c r="J3317" s="302"/>
      <c r="K3317" s="109"/>
    </row>
    <row r="3318" spans="1:11" ht="24">
      <c r="A3318" s="6">
        <v>433</v>
      </c>
      <c r="B3318" s="314" t="s">
        <v>4231</v>
      </c>
      <c r="C3318" s="316">
        <v>1</v>
      </c>
      <c r="D3318" s="324" t="s">
        <v>4580</v>
      </c>
      <c r="E3318" s="109"/>
      <c r="F3318" s="316">
        <v>4.9875311720698257</v>
      </c>
      <c r="G3318" s="211">
        <v>208.9</v>
      </c>
      <c r="H3318" s="211">
        <v>208.9</v>
      </c>
      <c r="I3318" s="211">
        <v>0</v>
      </c>
      <c r="J3318" s="302"/>
      <c r="K3318" s="109"/>
    </row>
    <row r="3319" spans="1:11" ht="22.5">
      <c r="A3319" s="6">
        <v>434</v>
      </c>
      <c r="B3319" s="315" t="s">
        <v>4581</v>
      </c>
      <c r="C3319" s="316">
        <v>1</v>
      </c>
      <c r="D3319" s="324" t="s">
        <v>4582</v>
      </c>
      <c r="E3319" s="109"/>
      <c r="F3319" s="316">
        <v>9.9700897308075778</v>
      </c>
      <c r="G3319" s="211">
        <v>2428.5700000000002</v>
      </c>
      <c r="H3319" s="211">
        <v>1941.54</v>
      </c>
      <c r="I3319" s="211">
        <v>487.03</v>
      </c>
      <c r="J3319" s="302"/>
      <c r="K3319" s="109"/>
    </row>
    <row r="3320" spans="1:11" ht="24">
      <c r="A3320" s="6">
        <v>435</v>
      </c>
      <c r="B3320" s="314" t="s">
        <v>4583</v>
      </c>
      <c r="C3320" s="316">
        <v>1</v>
      </c>
      <c r="D3320" s="324" t="s">
        <v>4584</v>
      </c>
      <c r="E3320" s="109"/>
      <c r="F3320" s="316">
        <v>4.9875311720698257</v>
      </c>
      <c r="G3320" s="211">
        <v>411.93</v>
      </c>
      <c r="H3320" s="211">
        <v>411.93</v>
      </c>
      <c r="I3320" s="211">
        <v>0</v>
      </c>
      <c r="J3320" s="302"/>
      <c r="K3320" s="109"/>
    </row>
    <row r="3321" spans="1:11" ht="25.5">
      <c r="A3321" s="6">
        <v>436</v>
      </c>
      <c r="B3321" s="315" t="s">
        <v>4585</v>
      </c>
      <c r="C3321" s="316">
        <v>1</v>
      </c>
      <c r="D3321" s="324" t="s">
        <v>4586</v>
      </c>
      <c r="E3321" s="109"/>
      <c r="F3321" s="316">
        <v>4.9875311720698257</v>
      </c>
      <c r="G3321" s="211">
        <v>348.74</v>
      </c>
      <c r="H3321" s="211">
        <v>348.74</v>
      </c>
      <c r="I3321" s="211">
        <v>0</v>
      </c>
      <c r="J3321" s="302"/>
      <c r="K3321" s="109"/>
    </row>
    <row r="3322" spans="1:11" ht="22.5">
      <c r="A3322" s="6">
        <v>437</v>
      </c>
      <c r="B3322" s="315" t="s">
        <v>4587</v>
      </c>
      <c r="C3322" s="316">
        <v>2</v>
      </c>
      <c r="D3322" s="324" t="s">
        <v>4588</v>
      </c>
      <c r="E3322" s="109"/>
      <c r="F3322" s="316">
        <v>4.9875311720698257</v>
      </c>
      <c r="G3322" s="211">
        <v>488.42</v>
      </c>
      <c r="H3322" s="211">
        <v>488.42</v>
      </c>
      <c r="I3322" s="211">
        <v>0</v>
      </c>
      <c r="J3322" s="302"/>
      <c r="K3322" s="109"/>
    </row>
    <row r="3323" spans="1:11" ht="24">
      <c r="A3323" s="6">
        <v>438</v>
      </c>
      <c r="B3323" s="314" t="s">
        <v>4585</v>
      </c>
      <c r="C3323" s="316">
        <v>1</v>
      </c>
      <c r="D3323" s="324" t="s">
        <v>4589</v>
      </c>
      <c r="E3323" s="109"/>
      <c r="F3323" s="316">
        <v>4.9875311720698257</v>
      </c>
      <c r="G3323" s="211">
        <v>348.74</v>
      </c>
      <c r="H3323" s="211">
        <v>348.74</v>
      </c>
      <c r="I3323" s="211">
        <v>0</v>
      </c>
      <c r="J3323" s="302"/>
      <c r="K3323" s="109"/>
    </row>
    <row r="3324" spans="1:11" ht="24">
      <c r="A3324" s="6">
        <v>439</v>
      </c>
      <c r="B3324" s="314" t="s">
        <v>4590</v>
      </c>
      <c r="C3324" s="316">
        <v>1</v>
      </c>
      <c r="D3324" s="324" t="s">
        <v>4591</v>
      </c>
      <c r="E3324" s="109"/>
      <c r="F3324" s="316">
        <v>4.9875311720698257</v>
      </c>
      <c r="G3324" s="211">
        <v>494.54</v>
      </c>
      <c r="H3324" s="211">
        <v>494.54</v>
      </c>
      <c r="I3324" s="211">
        <v>0</v>
      </c>
      <c r="J3324" s="302"/>
      <c r="K3324" s="109"/>
    </row>
    <row r="3325" spans="1:11" ht="96">
      <c r="A3325" s="423" t="s">
        <v>5</v>
      </c>
      <c r="B3325" s="194" t="s">
        <v>155</v>
      </c>
      <c r="C3325" s="194" t="s">
        <v>156</v>
      </c>
      <c r="D3325" s="194" t="s">
        <v>8</v>
      </c>
      <c r="E3325" s="194" t="s">
        <v>157</v>
      </c>
      <c r="F3325" s="194" t="s">
        <v>158</v>
      </c>
      <c r="G3325" s="194" t="s">
        <v>10</v>
      </c>
      <c r="H3325" s="194" t="s">
        <v>159</v>
      </c>
      <c r="I3325" s="194" t="s">
        <v>160</v>
      </c>
      <c r="J3325" s="194" t="s">
        <v>161</v>
      </c>
      <c r="K3325" s="195" t="s">
        <v>14</v>
      </c>
    </row>
    <row r="3326" spans="1:11" ht="36">
      <c r="A3326" s="6">
        <v>440</v>
      </c>
      <c r="B3326" s="314" t="s">
        <v>4592</v>
      </c>
      <c r="C3326" s="316">
        <v>1</v>
      </c>
      <c r="D3326" s="324" t="s">
        <v>4593</v>
      </c>
      <c r="E3326" s="109"/>
      <c r="F3326" s="316">
        <v>9.9700897308075778</v>
      </c>
      <c r="G3326" s="211">
        <v>58.74</v>
      </c>
      <c r="H3326" s="211">
        <v>46.88</v>
      </c>
      <c r="I3326" s="211">
        <v>11.86</v>
      </c>
      <c r="J3326" s="302"/>
      <c r="K3326" s="109"/>
    </row>
    <row r="3327" spans="1:11" ht="24">
      <c r="A3327" s="6">
        <v>441</v>
      </c>
      <c r="B3327" s="314" t="s">
        <v>4594</v>
      </c>
      <c r="C3327" s="316">
        <v>1</v>
      </c>
      <c r="D3327" s="324" t="s">
        <v>4595</v>
      </c>
      <c r="E3327" s="109"/>
      <c r="F3327" s="316">
        <v>9.9700897308075778</v>
      </c>
      <c r="G3327" s="211">
        <v>41.6</v>
      </c>
      <c r="H3327" s="211">
        <v>33.08</v>
      </c>
      <c r="I3327" s="211">
        <v>8.52</v>
      </c>
      <c r="J3327" s="302"/>
      <c r="K3327" s="109"/>
    </row>
    <row r="3328" spans="1:11" ht="24">
      <c r="A3328" s="6">
        <v>442</v>
      </c>
      <c r="B3328" s="314" t="s">
        <v>4596</v>
      </c>
      <c r="C3328" s="316">
        <v>1</v>
      </c>
      <c r="D3328" s="324" t="s">
        <v>4597</v>
      </c>
      <c r="E3328" s="109"/>
      <c r="F3328" s="316">
        <v>2.9949086552860136</v>
      </c>
      <c r="G3328" s="211">
        <v>752.58</v>
      </c>
      <c r="H3328" s="211">
        <v>752.58</v>
      </c>
      <c r="I3328" s="211">
        <v>0</v>
      </c>
      <c r="J3328" s="302"/>
      <c r="K3328" s="109"/>
    </row>
    <row r="3329" spans="1:11" ht="33.75">
      <c r="A3329" s="6">
        <v>443</v>
      </c>
      <c r="B3329" s="318" t="s">
        <v>4598</v>
      </c>
      <c r="C3329" s="316">
        <v>1</v>
      </c>
      <c r="D3329" s="324" t="s">
        <v>4599</v>
      </c>
      <c r="E3329" s="109"/>
      <c r="F3329" s="316">
        <v>2.9949086552860136</v>
      </c>
      <c r="G3329" s="211">
        <v>310.83999999999997</v>
      </c>
      <c r="H3329" s="211">
        <v>310.83999999999997</v>
      </c>
      <c r="I3329" s="211">
        <v>0</v>
      </c>
      <c r="J3329" s="302"/>
      <c r="K3329" s="109"/>
    </row>
    <row r="3330" spans="1:11" ht="22.5">
      <c r="A3330" s="6">
        <v>444</v>
      </c>
      <c r="B3330" s="318" t="s">
        <v>4600</v>
      </c>
      <c r="C3330" s="316">
        <v>1</v>
      </c>
      <c r="D3330" s="324" t="s">
        <v>4601</v>
      </c>
      <c r="E3330" s="109"/>
      <c r="F3330" s="316">
        <v>6.6489361702127665</v>
      </c>
      <c r="G3330" s="211">
        <v>313.87</v>
      </c>
      <c r="H3330" s="211">
        <v>313.87</v>
      </c>
      <c r="I3330" s="211">
        <v>0</v>
      </c>
      <c r="J3330" s="302"/>
      <c r="K3330" s="109"/>
    </row>
    <row r="3331" spans="1:11" ht="22.5">
      <c r="A3331" s="6">
        <v>445</v>
      </c>
      <c r="B3331" s="318" t="s">
        <v>4602</v>
      </c>
      <c r="C3331" s="316">
        <v>1</v>
      </c>
      <c r="D3331" s="324" t="s">
        <v>4603</v>
      </c>
      <c r="E3331" s="109"/>
      <c r="F3331" s="316">
        <v>6.0422960725075523</v>
      </c>
      <c r="G3331" s="211">
        <v>507.14</v>
      </c>
      <c r="H3331" s="211">
        <v>507.14</v>
      </c>
      <c r="I3331" s="211">
        <v>0</v>
      </c>
      <c r="J3331" s="302"/>
      <c r="K3331" s="109"/>
    </row>
    <row r="3332" spans="1:11" ht="22.5">
      <c r="A3332" s="6">
        <v>446</v>
      </c>
      <c r="B3332" s="318" t="s">
        <v>4604</v>
      </c>
      <c r="C3332" s="316">
        <v>1</v>
      </c>
      <c r="D3332" s="324" t="s">
        <v>4605</v>
      </c>
      <c r="E3332" s="109"/>
      <c r="F3332" s="316">
        <v>4.9875311720698257</v>
      </c>
      <c r="G3332" s="211">
        <v>236</v>
      </c>
      <c r="H3332" s="211">
        <v>236</v>
      </c>
      <c r="I3332" s="211">
        <v>0</v>
      </c>
      <c r="J3332" s="302"/>
      <c r="K3332" s="109"/>
    </row>
    <row r="3333" spans="1:11" ht="22.5">
      <c r="A3333" s="6">
        <v>447</v>
      </c>
      <c r="B3333" s="318" t="s">
        <v>4606</v>
      </c>
      <c r="C3333" s="316">
        <v>1</v>
      </c>
      <c r="D3333" s="324" t="s">
        <v>4607</v>
      </c>
      <c r="E3333" s="109"/>
      <c r="F3333" s="316">
        <v>4.9875311720698257</v>
      </c>
      <c r="G3333" s="211">
        <v>430</v>
      </c>
      <c r="H3333" s="211">
        <v>430</v>
      </c>
      <c r="I3333" s="211">
        <v>0</v>
      </c>
      <c r="J3333" s="302"/>
      <c r="K3333" s="109"/>
    </row>
    <row r="3334" spans="1:11" ht="22.5">
      <c r="A3334" s="6">
        <v>448</v>
      </c>
      <c r="B3334" s="315" t="s">
        <v>4608</v>
      </c>
      <c r="C3334" s="316">
        <v>1</v>
      </c>
      <c r="D3334" s="324" t="s">
        <v>4609</v>
      </c>
      <c r="E3334" s="109"/>
      <c r="F3334" s="316">
        <v>4.9875311720698257</v>
      </c>
      <c r="G3334" s="211">
        <v>244.21</v>
      </c>
      <c r="H3334" s="211">
        <v>244.21</v>
      </c>
      <c r="I3334" s="211">
        <v>0</v>
      </c>
      <c r="J3334" s="302"/>
      <c r="K3334" s="109"/>
    </row>
    <row r="3335" spans="1:11" ht="22.5">
      <c r="A3335" s="6">
        <v>449</v>
      </c>
      <c r="B3335" s="318" t="s">
        <v>4610</v>
      </c>
      <c r="C3335" s="316">
        <v>1</v>
      </c>
      <c r="D3335" s="324" t="s">
        <v>4611</v>
      </c>
      <c r="E3335" s="109"/>
      <c r="F3335" s="316">
        <v>9.9700897308075778</v>
      </c>
      <c r="G3335" s="211">
        <v>723.61</v>
      </c>
      <c r="H3335" s="211">
        <v>521.59</v>
      </c>
      <c r="I3335" s="211">
        <v>202.02</v>
      </c>
      <c r="J3335" s="302"/>
      <c r="K3335" s="109"/>
    </row>
    <row r="3336" spans="1:11" ht="22.5">
      <c r="A3336" s="6">
        <v>450</v>
      </c>
      <c r="B3336" s="314" t="s">
        <v>4612</v>
      </c>
      <c r="C3336" s="316">
        <v>10</v>
      </c>
      <c r="D3336" s="324" t="s">
        <v>4613</v>
      </c>
      <c r="E3336" s="109"/>
      <c r="F3336" s="316">
        <v>6.0060060060060065</v>
      </c>
      <c r="G3336" s="211">
        <v>1313.1</v>
      </c>
      <c r="H3336" s="211">
        <v>1313.1</v>
      </c>
      <c r="I3336" s="211">
        <v>0</v>
      </c>
      <c r="J3336" s="302"/>
      <c r="K3336" s="109"/>
    </row>
    <row r="3337" spans="1:11" ht="24">
      <c r="A3337" s="6">
        <v>451</v>
      </c>
      <c r="B3337" s="314" t="s">
        <v>4614</v>
      </c>
      <c r="C3337" s="316">
        <v>1</v>
      </c>
      <c r="D3337" s="324" t="s">
        <v>4615</v>
      </c>
      <c r="E3337" s="109"/>
      <c r="F3337" s="316">
        <v>2.9949086552860136</v>
      </c>
      <c r="G3337" s="211">
        <v>286</v>
      </c>
      <c r="H3337" s="211">
        <v>286</v>
      </c>
      <c r="I3337" s="211">
        <v>0</v>
      </c>
      <c r="J3337" s="302"/>
      <c r="K3337" s="109"/>
    </row>
    <row r="3338" spans="1:11" ht="24">
      <c r="A3338" s="6">
        <v>452</v>
      </c>
      <c r="B3338" s="314" t="s">
        <v>4231</v>
      </c>
      <c r="C3338" s="316">
        <v>5</v>
      </c>
      <c r="D3338" s="324" t="s">
        <v>4616</v>
      </c>
      <c r="E3338" s="109"/>
      <c r="F3338" s="316">
        <v>4.9875311720698257</v>
      </c>
      <c r="G3338" s="211">
        <v>1044.5</v>
      </c>
      <c r="H3338" s="211">
        <v>1044.5</v>
      </c>
      <c r="I3338" s="211">
        <v>0</v>
      </c>
      <c r="J3338" s="302"/>
      <c r="K3338" s="109"/>
    </row>
    <row r="3339" spans="1:11" ht="22.5">
      <c r="A3339" s="6">
        <v>453</v>
      </c>
      <c r="B3339" s="315" t="s">
        <v>4617</v>
      </c>
      <c r="C3339" s="316">
        <v>1</v>
      </c>
      <c r="D3339" s="324" t="s">
        <v>4618</v>
      </c>
      <c r="E3339" s="109"/>
      <c r="F3339" s="316">
        <v>4.9875311720698257</v>
      </c>
      <c r="G3339" s="211">
        <v>209.23</v>
      </c>
      <c r="H3339" s="211">
        <v>209.23</v>
      </c>
      <c r="I3339" s="211">
        <v>0</v>
      </c>
      <c r="J3339" s="302"/>
      <c r="K3339" s="109"/>
    </row>
    <row r="3340" spans="1:11" ht="24">
      <c r="A3340" s="6">
        <v>454</v>
      </c>
      <c r="B3340" s="314" t="s">
        <v>4619</v>
      </c>
      <c r="C3340" s="316">
        <v>1</v>
      </c>
      <c r="D3340" s="324" t="s">
        <v>4620</v>
      </c>
      <c r="E3340" s="109"/>
      <c r="F3340" s="316">
        <v>2.9949086552860136</v>
      </c>
      <c r="G3340" s="211">
        <v>302.5</v>
      </c>
      <c r="H3340" s="211">
        <v>302.5</v>
      </c>
      <c r="I3340" s="211">
        <v>0</v>
      </c>
      <c r="J3340" s="302"/>
      <c r="K3340" s="109"/>
    </row>
    <row r="3341" spans="1:11" ht="24">
      <c r="A3341" s="6">
        <v>455</v>
      </c>
      <c r="B3341" s="314" t="s">
        <v>4621</v>
      </c>
      <c r="C3341" s="316">
        <v>1</v>
      </c>
      <c r="D3341" s="324" t="s">
        <v>4622</v>
      </c>
      <c r="E3341" s="109"/>
      <c r="F3341" s="316">
        <v>2.9949086552860136</v>
      </c>
      <c r="G3341" s="211">
        <v>120</v>
      </c>
      <c r="H3341" s="211">
        <v>120</v>
      </c>
      <c r="I3341" s="211">
        <v>0</v>
      </c>
      <c r="J3341" s="302"/>
      <c r="K3341" s="109"/>
    </row>
    <row r="3342" spans="1:11" ht="24">
      <c r="A3342" s="6">
        <v>456</v>
      </c>
      <c r="B3342" s="314" t="s">
        <v>4231</v>
      </c>
      <c r="C3342" s="316">
        <v>7</v>
      </c>
      <c r="D3342" s="324" t="s">
        <v>4623</v>
      </c>
      <c r="E3342" s="109"/>
      <c r="F3342" s="316">
        <v>4.9875311720698257</v>
      </c>
      <c r="G3342" s="211">
        <v>1568</v>
      </c>
      <c r="H3342" s="211">
        <v>1568</v>
      </c>
      <c r="I3342" s="211">
        <v>0</v>
      </c>
      <c r="J3342" s="302"/>
      <c r="K3342" s="109"/>
    </row>
    <row r="3343" spans="1:11" ht="24">
      <c r="A3343" s="6">
        <v>457</v>
      </c>
      <c r="B3343" s="314" t="s">
        <v>4231</v>
      </c>
      <c r="C3343" s="316">
        <v>7</v>
      </c>
      <c r="D3343" s="324" t="s">
        <v>4624</v>
      </c>
      <c r="E3343" s="109"/>
      <c r="F3343" s="316">
        <v>4.9875311720698257</v>
      </c>
      <c r="G3343" s="211">
        <v>1462.9</v>
      </c>
      <c r="H3343" s="211">
        <v>1462.9</v>
      </c>
      <c r="I3343" s="211">
        <v>0</v>
      </c>
      <c r="J3343" s="302"/>
      <c r="K3343" s="109"/>
    </row>
    <row r="3344" spans="1:11" ht="96">
      <c r="A3344" s="423" t="s">
        <v>5</v>
      </c>
      <c r="B3344" s="194" t="s">
        <v>155</v>
      </c>
      <c r="C3344" s="194" t="s">
        <v>156</v>
      </c>
      <c r="D3344" s="194" t="s">
        <v>8</v>
      </c>
      <c r="E3344" s="194" t="s">
        <v>157</v>
      </c>
      <c r="F3344" s="194" t="s">
        <v>158</v>
      </c>
      <c r="G3344" s="194" t="s">
        <v>10</v>
      </c>
      <c r="H3344" s="194" t="s">
        <v>159</v>
      </c>
      <c r="I3344" s="194" t="s">
        <v>160</v>
      </c>
      <c r="J3344" s="194" t="s">
        <v>161</v>
      </c>
      <c r="K3344" s="195" t="s">
        <v>14</v>
      </c>
    </row>
    <row r="3345" spans="1:11" ht="24">
      <c r="A3345" s="6">
        <v>458</v>
      </c>
      <c r="B3345" s="314" t="s">
        <v>4231</v>
      </c>
      <c r="C3345" s="316">
        <v>1</v>
      </c>
      <c r="D3345" s="324" t="s">
        <v>4625</v>
      </c>
      <c r="E3345" s="109"/>
      <c r="F3345" s="316">
        <v>4.9875311720698257</v>
      </c>
      <c r="G3345" s="211">
        <v>208.9</v>
      </c>
      <c r="H3345" s="211">
        <v>208.9</v>
      </c>
      <c r="I3345" s="211">
        <v>0</v>
      </c>
      <c r="J3345" s="302"/>
      <c r="K3345" s="109"/>
    </row>
    <row r="3346" spans="1:11" ht="24">
      <c r="A3346" s="6">
        <v>459</v>
      </c>
      <c r="B3346" s="314" t="s">
        <v>4231</v>
      </c>
      <c r="C3346" s="316">
        <v>4</v>
      </c>
      <c r="D3346" s="324" t="s">
        <v>4626</v>
      </c>
      <c r="E3346" s="109"/>
      <c r="F3346" s="316">
        <v>4.9875311720698257</v>
      </c>
      <c r="G3346" s="211">
        <v>896</v>
      </c>
      <c r="H3346" s="211">
        <v>896</v>
      </c>
      <c r="I3346" s="211">
        <v>0</v>
      </c>
      <c r="J3346" s="302"/>
      <c r="K3346" s="109"/>
    </row>
    <row r="3347" spans="1:11" ht="24">
      <c r="A3347" s="6">
        <v>460</v>
      </c>
      <c r="B3347" s="314" t="s">
        <v>4231</v>
      </c>
      <c r="C3347" s="316">
        <v>14</v>
      </c>
      <c r="D3347" s="324" t="s">
        <v>4627</v>
      </c>
      <c r="E3347" s="109"/>
      <c r="F3347" s="316">
        <v>4.9875311720698257</v>
      </c>
      <c r="G3347" s="211">
        <v>3136</v>
      </c>
      <c r="H3347" s="211">
        <v>3136</v>
      </c>
      <c r="I3347" s="211">
        <v>0</v>
      </c>
      <c r="J3347" s="302"/>
      <c r="K3347" s="109"/>
    </row>
    <row r="3348" spans="1:11" ht="22.5">
      <c r="A3348" s="6">
        <v>461</v>
      </c>
      <c r="B3348" s="318" t="s">
        <v>4628</v>
      </c>
      <c r="C3348" s="316">
        <v>1</v>
      </c>
      <c r="D3348" s="324" t="s">
        <v>4629</v>
      </c>
      <c r="E3348" s="109"/>
      <c r="F3348" s="316">
        <v>10</v>
      </c>
      <c r="G3348" s="211">
        <v>14990</v>
      </c>
      <c r="H3348" s="211">
        <v>5986.62</v>
      </c>
      <c r="I3348" s="211">
        <v>9003.3799999999992</v>
      </c>
      <c r="J3348" s="302"/>
      <c r="K3348" s="109"/>
    </row>
    <row r="3349" spans="1:11" ht="22.5">
      <c r="A3349" s="6">
        <v>462</v>
      </c>
      <c r="B3349" s="318" t="s">
        <v>4630</v>
      </c>
      <c r="C3349" s="316">
        <v>1</v>
      </c>
      <c r="D3349" s="324" t="s">
        <v>4631</v>
      </c>
      <c r="E3349" s="109"/>
      <c r="F3349" s="316">
        <v>10.235414534288639</v>
      </c>
      <c r="G3349" s="211">
        <v>6799.99</v>
      </c>
      <c r="H3349" s="211">
        <v>4146.3</v>
      </c>
      <c r="I3349" s="211">
        <v>2653.69</v>
      </c>
      <c r="J3349" s="302"/>
      <c r="K3349" s="317" t="s">
        <v>4632</v>
      </c>
    </row>
    <row r="3350" spans="1:11" ht="22.5">
      <c r="A3350" s="6">
        <v>463</v>
      </c>
      <c r="B3350" s="315" t="s">
        <v>4513</v>
      </c>
      <c r="C3350" s="316">
        <v>5</v>
      </c>
      <c r="D3350" s="324" t="s">
        <v>4633</v>
      </c>
      <c r="E3350" s="109"/>
      <c r="F3350" s="316">
        <v>4.9875311720698257</v>
      </c>
      <c r="G3350" s="211">
        <v>1162.4000000000001</v>
      </c>
      <c r="H3350" s="211">
        <v>1162.4000000000001</v>
      </c>
      <c r="I3350" s="211">
        <v>0</v>
      </c>
      <c r="J3350" s="302"/>
      <c r="K3350" s="109"/>
    </row>
    <row r="3351" spans="1:11" ht="24">
      <c r="A3351" s="6">
        <v>464</v>
      </c>
      <c r="B3351" s="314" t="s">
        <v>4634</v>
      </c>
      <c r="C3351" s="316">
        <v>1</v>
      </c>
      <c r="D3351" s="324" t="s">
        <v>4635</v>
      </c>
      <c r="E3351" s="109"/>
      <c r="F3351" s="316">
        <v>4.9875311720698257</v>
      </c>
      <c r="G3351" s="211">
        <v>14.73</v>
      </c>
      <c r="H3351" s="211">
        <v>14.73</v>
      </c>
      <c r="I3351" s="211">
        <v>0</v>
      </c>
      <c r="J3351" s="302"/>
      <c r="K3351" s="109"/>
    </row>
    <row r="3352" spans="1:11" ht="22.5">
      <c r="A3352" s="6">
        <v>465</v>
      </c>
      <c r="B3352" s="315" t="s">
        <v>4636</v>
      </c>
      <c r="C3352" s="316">
        <v>1</v>
      </c>
      <c r="D3352" s="324" t="s">
        <v>4637</v>
      </c>
      <c r="E3352" s="109"/>
      <c r="F3352" s="316">
        <v>4.9875311720698257</v>
      </c>
      <c r="G3352" s="211">
        <v>16.21</v>
      </c>
      <c r="H3352" s="211">
        <v>16.21</v>
      </c>
      <c r="I3352" s="211">
        <v>0</v>
      </c>
      <c r="J3352" s="302"/>
      <c r="K3352" s="109"/>
    </row>
    <row r="3353" spans="1:11" ht="22.5">
      <c r="A3353" s="6">
        <v>466</v>
      </c>
      <c r="B3353" s="315" t="s">
        <v>4638</v>
      </c>
      <c r="C3353" s="316">
        <v>1</v>
      </c>
      <c r="D3353" s="324" t="s">
        <v>4639</v>
      </c>
      <c r="E3353" s="109"/>
      <c r="F3353" s="316">
        <v>9.9700897308075778</v>
      </c>
      <c r="G3353" s="211">
        <v>33.19</v>
      </c>
      <c r="H3353" s="211">
        <v>21.53</v>
      </c>
      <c r="I3353" s="211">
        <v>11.66</v>
      </c>
      <c r="J3353" s="302"/>
      <c r="K3353" s="109"/>
    </row>
    <row r="3354" spans="1:11" ht="22.5">
      <c r="A3354" s="6">
        <v>467</v>
      </c>
      <c r="B3354" s="315" t="s">
        <v>4640</v>
      </c>
      <c r="C3354" s="316">
        <v>1</v>
      </c>
      <c r="D3354" s="324" t="s">
        <v>4641</v>
      </c>
      <c r="E3354" s="109"/>
      <c r="F3354" s="316">
        <v>9.9700897308075778</v>
      </c>
      <c r="G3354" s="211">
        <v>200</v>
      </c>
      <c r="H3354" s="211">
        <v>128.97999999999999</v>
      </c>
      <c r="I3354" s="211">
        <v>71.02</v>
      </c>
      <c r="J3354" s="302"/>
      <c r="K3354" s="109"/>
    </row>
    <row r="3355" spans="1:11" ht="22.5">
      <c r="A3355" s="6">
        <v>468</v>
      </c>
      <c r="B3355" s="315" t="s">
        <v>4642</v>
      </c>
      <c r="C3355" s="316">
        <v>1</v>
      </c>
      <c r="D3355" s="324" t="s">
        <v>4643</v>
      </c>
      <c r="E3355" s="109"/>
      <c r="F3355" s="316">
        <v>9.9700897308075778</v>
      </c>
      <c r="G3355" s="211">
        <v>36.07</v>
      </c>
      <c r="H3355" s="211">
        <v>23.41</v>
      </c>
      <c r="I3355" s="211">
        <v>12.66</v>
      </c>
      <c r="J3355" s="302"/>
      <c r="K3355" s="109"/>
    </row>
    <row r="3356" spans="1:11" ht="24">
      <c r="A3356" s="6">
        <v>469</v>
      </c>
      <c r="B3356" s="314" t="s">
        <v>4644</v>
      </c>
      <c r="C3356" s="316">
        <v>1</v>
      </c>
      <c r="D3356" s="324" t="s">
        <v>4645</v>
      </c>
      <c r="E3356" s="109"/>
      <c r="F3356" s="316">
        <v>2.9949086552860136</v>
      </c>
      <c r="G3356" s="211">
        <v>57.02</v>
      </c>
      <c r="H3356" s="211">
        <v>57.02</v>
      </c>
      <c r="I3356" s="211">
        <v>0</v>
      </c>
      <c r="J3356" s="302"/>
      <c r="K3356" s="109"/>
    </row>
    <row r="3357" spans="1:11" ht="24">
      <c r="A3357" s="6">
        <v>470</v>
      </c>
      <c r="B3357" s="314" t="s">
        <v>4646</v>
      </c>
      <c r="C3357" s="316">
        <v>1</v>
      </c>
      <c r="D3357" s="324" t="s">
        <v>4647</v>
      </c>
      <c r="E3357" s="109"/>
      <c r="F3357" s="316">
        <v>6.0422960725075523</v>
      </c>
      <c r="G3357" s="211">
        <v>512.4</v>
      </c>
      <c r="H3357" s="211">
        <v>512.4</v>
      </c>
      <c r="I3357" s="211">
        <v>0</v>
      </c>
      <c r="J3357" s="302"/>
      <c r="K3357" s="109"/>
    </row>
    <row r="3358" spans="1:11" ht="33.75">
      <c r="A3358" s="6">
        <v>471</v>
      </c>
      <c r="B3358" s="318" t="s">
        <v>4648</v>
      </c>
      <c r="C3358" s="316">
        <v>1</v>
      </c>
      <c r="D3358" s="324" t="s">
        <v>4649</v>
      </c>
      <c r="E3358" s="109"/>
      <c r="F3358" s="316">
        <v>2.9949086552860136</v>
      </c>
      <c r="G3358" s="211">
        <v>305.7</v>
      </c>
      <c r="H3358" s="211">
        <v>305.7</v>
      </c>
      <c r="I3358" s="211">
        <v>0</v>
      </c>
      <c r="J3358" s="302"/>
      <c r="K3358" s="109"/>
    </row>
    <row r="3359" spans="1:11" ht="25.5">
      <c r="A3359" s="6">
        <v>472</v>
      </c>
      <c r="B3359" s="315" t="s">
        <v>4650</v>
      </c>
      <c r="C3359" s="316">
        <v>1</v>
      </c>
      <c r="D3359" s="324" t="s">
        <v>4651</v>
      </c>
      <c r="E3359" s="109"/>
      <c r="F3359" s="316">
        <v>9.9700897308075778</v>
      </c>
      <c r="G3359" s="211">
        <v>229.83</v>
      </c>
      <c r="H3359" s="211">
        <v>143.75</v>
      </c>
      <c r="I3359" s="211">
        <v>86.08</v>
      </c>
      <c r="J3359" s="302"/>
      <c r="K3359" s="109"/>
    </row>
    <row r="3360" spans="1:11" ht="22.5">
      <c r="A3360" s="6">
        <v>473</v>
      </c>
      <c r="B3360" s="315" t="s">
        <v>4652</v>
      </c>
      <c r="C3360" s="316">
        <v>1</v>
      </c>
      <c r="D3360" s="324" t="s">
        <v>4653</v>
      </c>
      <c r="E3360" s="109"/>
      <c r="F3360" s="316">
        <v>6.4350064350064358</v>
      </c>
      <c r="G3360" s="211">
        <v>178</v>
      </c>
      <c r="H3360" s="211">
        <v>171.37</v>
      </c>
      <c r="I3360" s="211">
        <v>6.63</v>
      </c>
      <c r="J3360" s="302"/>
      <c r="K3360" s="109"/>
    </row>
    <row r="3361" spans="1:11" ht="22.5">
      <c r="A3361" s="6">
        <v>474</v>
      </c>
      <c r="B3361" s="315" t="s">
        <v>4652</v>
      </c>
      <c r="C3361" s="316">
        <v>1</v>
      </c>
      <c r="D3361" s="324" t="s">
        <v>4654</v>
      </c>
      <c r="E3361" s="109"/>
      <c r="F3361" s="316">
        <v>6.4350064350064358</v>
      </c>
      <c r="G3361" s="211">
        <v>178</v>
      </c>
      <c r="H3361" s="211">
        <v>171.37</v>
      </c>
      <c r="I3361" s="211">
        <v>6.63</v>
      </c>
      <c r="J3361" s="302"/>
      <c r="K3361" s="109"/>
    </row>
    <row r="3362" spans="1:11" ht="96">
      <c r="A3362" s="423" t="s">
        <v>5</v>
      </c>
      <c r="B3362" s="194" t="s">
        <v>155</v>
      </c>
      <c r="C3362" s="194" t="s">
        <v>156</v>
      </c>
      <c r="D3362" s="194" t="s">
        <v>8</v>
      </c>
      <c r="E3362" s="194" t="s">
        <v>157</v>
      </c>
      <c r="F3362" s="194" t="s">
        <v>158</v>
      </c>
      <c r="G3362" s="194" t="s">
        <v>10</v>
      </c>
      <c r="H3362" s="194" t="s">
        <v>159</v>
      </c>
      <c r="I3362" s="194" t="s">
        <v>160</v>
      </c>
      <c r="J3362" s="194" t="s">
        <v>161</v>
      </c>
      <c r="K3362" s="195" t="s">
        <v>14</v>
      </c>
    </row>
    <row r="3363" spans="1:11" ht="56.25">
      <c r="A3363" s="6">
        <v>475</v>
      </c>
      <c r="B3363" s="318" t="s">
        <v>4655</v>
      </c>
      <c r="C3363" s="316">
        <v>1</v>
      </c>
      <c r="D3363" s="324" t="s">
        <v>4656</v>
      </c>
      <c r="E3363" s="109"/>
      <c r="F3363" s="316">
        <v>10</v>
      </c>
      <c r="G3363" s="211">
        <v>28861.26</v>
      </c>
      <c r="H3363" s="211">
        <v>8846.5</v>
      </c>
      <c r="I3363" s="211">
        <v>20014.759999999998</v>
      </c>
      <c r="J3363" s="302"/>
      <c r="K3363" s="317" t="s">
        <v>4657</v>
      </c>
    </row>
    <row r="3364" spans="1:11" ht="24">
      <c r="A3364" s="6">
        <v>476</v>
      </c>
      <c r="B3364" s="314" t="s">
        <v>4231</v>
      </c>
      <c r="C3364" s="316">
        <v>4</v>
      </c>
      <c r="D3364" s="324" t="s">
        <v>4658</v>
      </c>
      <c r="E3364" s="109"/>
      <c r="F3364" s="316">
        <v>4.9875311720698257</v>
      </c>
      <c r="G3364" s="211">
        <v>896</v>
      </c>
      <c r="H3364" s="211">
        <v>896</v>
      </c>
      <c r="I3364" s="211">
        <v>0</v>
      </c>
      <c r="J3364" s="302"/>
      <c r="K3364" s="109"/>
    </row>
    <row r="3365" spans="1:11" ht="24">
      <c r="A3365" s="6">
        <v>477</v>
      </c>
      <c r="B3365" s="314" t="s">
        <v>4231</v>
      </c>
      <c r="C3365" s="316">
        <v>1</v>
      </c>
      <c r="D3365" s="324" t="s">
        <v>4659</v>
      </c>
      <c r="E3365" s="109"/>
      <c r="F3365" s="316">
        <v>4.9875311720698257</v>
      </c>
      <c r="G3365" s="211">
        <v>224</v>
      </c>
      <c r="H3365" s="211">
        <v>224</v>
      </c>
      <c r="I3365" s="211">
        <v>0</v>
      </c>
      <c r="J3365" s="302"/>
      <c r="K3365" s="109"/>
    </row>
    <row r="3366" spans="1:11" ht="24">
      <c r="A3366" s="6">
        <v>478</v>
      </c>
      <c r="B3366" s="314" t="s">
        <v>4231</v>
      </c>
      <c r="C3366" s="316">
        <v>4</v>
      </c>
      <c r="D3366" s="324" t="s">
        <v>4660</v>
      </c>
      <c r="E3366" s="109"/>
      <c r="F3366" s="316">
        <v>4.9875311720698257</v>
      </c>
      <c r="G3366" s="211">
        <v>896</v>
      </c>
      <c r="H3366" s="211">
        <v>896</v>
      </c>
      <c r="I3366" s="211">
        <v>0</v>
      </c>
      <c r="J3366" s="302"/>
      <c r="K3366" s="109"/>
    </row>
    <row r="3367" spans="1:11" ht="24">
      <c r="A3367" s="6">
        <v>479</v>
      </c>
      <c r="B3367" s="314" t="s">
        <v>4301</v>
      </c>
      <c r="C3367" s="316">
        <v>1</v>
      </c>
      <c r="D3367" s="324" t="s">
        <v>4661</v>
      </c>
      <c r="E3367" s="109"/>
      <c r="F3367" s="316">
        <v>4.9875311720698257</v>
      </c>
      <c r="G3367" s="211">
        <v>245</v>
      </c>
      <c r="H3367" s="211">
        <v>245</v>
      </c>
      <c r="I3367" s="211">
        <v>0</v>
      </c>
      <c r="J3367" s="302"/>
      <c r="K3367" s="109"/>
    </row>
    <row r="3368" spans="1:11" ht="24">
      <c r="A3368" s="6">
        <v>480</v>
      </c>
      <c r="B3368" s="314" t="s">
        <v>4301</v>
      </c>
      <c r="C3368" s="316">
        <v>1</v>
      </c>
      <c r="D3368" s="324" t="s">
        <v>4662</v>
      </c>
      <c r="E3368" s="109"/>
      <c r="F3368" s="316">
        <v>4.9875311720698257</v>
      </c>
      <c r="G3368" s="211">
        <v>245</v>
      </c>
      <c r="H3368" s="211">
        <v>245</v>
      </c>
      <c r="I3368" s="211">
        <v>0</v>
      </c>
      <c r="J3368" s="302"/>
      <c r="K3368" s="109"/>
    </row>
    <row r="3369" spans="1:11" ht="24">
      <c r="A3369" s="6">
        <v>481</v>
      </c>
      <c r="B3369" s="314" t="s">
        <v>4231</v>
      </c>
      <c r="C3369" s="316">
        <v>2</v>
      </c>
      <c r="D3369" s="324" t="s">
        <v>4663</v>
      </c>
      <c r="E3369" s="109"/>
      <c r="F3369" s="316">
        <v>4.9875311720698257</v>
      </c>
      <c r="G3369" s="211">
        <v>448</v>
      </c>
      <c r="H3369" s="211">
        <v>448</v>
      </c>
      <c r="I3369" s="211">
        <v>0</v>
      </c>
      <c r="J3369" s="302"/>
      <c r="K3369" s="109"/>
    </row>
    <row r="3370" spans="1:11" ht="25.5">
      <c r="A3370" s="6">
        <v>482</v>
      </c>
      <c r="B3370" s="315" t="s">
        <v>4664</v>
      </c>
      <c r="C3370" s="316">
        <v>1</v>
      </c>
      <c r="D3370" s="324" t="s">
        <v>4665</v>
      </c>
      <c r="E3370" s="109"/>
      <c r="F3370" s="316">
        <v>6.9735006973500697</v>
      </c>
      <c r="G3370" s="211">
        <v>142.93</v>
      </c>
      <c r="H3370" s="211">
        <v>133.72</v>
      </c>
      <c r="I3370" s="211">
        <v>9.2100000000000009</v>
      </c>
      <c r="J3370" s="302"/>
      <c r="K3370" s="109"/>
    </row>
    <row r="3371" spans="1:11" ht="25.5">
      <c r="A3371" s="6">
        <v>483</v>
      </c>
      <c r="B3371" s="315" t="s">
        <v>4666</v>
      </c>
      <c r="C3371" s="316">
        <v>1</v>
      </c>
      <c r="D3371" s="324" t="s">
        <v>4667</v>
      </c>
      <c r="E3371" s="109"/>
      <c r="F3371" s="316">
        <v>4.9875311720698257</v>
      </c>
      <c r="G3371" s="211">
        <v>239</v>
      </c>
      <c r="H3371" s="211">
        <v>239</v>
      </c>
      <c r="I3371" s="211">
        <v>0</v>
      </c>
      <c r="J3371" s="302"/>
      <c r="K3371" s="109"/>
    </row>
    <row r="3372" spans="1:11" ht="25.5">
      <c r="A3372" s="6">
        <v>484</v>
      </c>
      <c r="B3372" s="315" t="s">
        <v>4668</v>
      </c>
      <c r="C3372" s="316">
        <v>1</v>
      </c>
      <c r="D3372" s="324" t="s">
        <v>4669</v>
      </c>
      <c r="E3372" s="109"/>
      <c r="F3372" s="316">
        <v>4.9875311720698257</v>
      </c>
      <c r="G3372" s="211">
        <v>131.49</v>
      </c>
      <c r="H3372" s="211">
        <v>131.49</v>
      </c>
      <c r="I3372" s="211">
        <v>0</v>
      </c>
      <c r="J3372" s="302"/>
      <c r="K3372" s="109"/>
    </row>
    <row r="3373" spans="1:11" ht="22.5">
      <c r="A3373" s="6">
        <v>485</v>
      </c>
      <c r="B3373" s="315" t="s">
        <v>4670</v>
      </c>
      <c r="C3373" s="316">
        <v>1</v>
      </c>
      <c r="D3373" s="324" t="s">
        <v>4671</v>
      </c>
      <c r="E3373" s="109"/>
      <c r="F3373" s="316">
        <v>4.9875311720698257</v>
      </c>
      <c r="G3373" s="210">
        <v>79</v>
      </c>
      <c r="H3373" s="211">
        <v>79</v>
      </c>
      <c r="I3373" s="211">
        <v>0</v>
      </c>
      <c r="J3373" s="302"/>
      <c r="K3373" s="109"/>
    </row>
    <row r="3374" spans="1:11" ht="24">
      <c r="A3374" s="6">
        <v>486</v>
      </c>
      <c r="B3374" s="314" t="s">
        <v>4672</v>
      </c>
      <c r="C3374" s="316">
        <v>1</v>
      </c>
      <c r="D3374" s="324" t="s">
        <v>4673</v>
      </c>
      <c r="E3374" s="109"/>
      <c r="F3374" s="316">
        <v>6.9735006973500697</v>
      </c>
      <c r="G3374" s="210">
        <v>239</v>
      </c>
      <c r="H3374" s="211">
        <v>228.67</v>
      </c>
      <c r="I3374" s="211">
        <v>10.33</v>
      </c>
      <c r="J3374" s="302"/>
      <c r="K3374" s="109"/>
    </row>
    <row r="3375" spans="1:11" ht="24">
      <c r="A3375" s="6">
        <v>487</v>
      </c>
      <c r="B3375" s="314" t="s">
        <v>4674</v>
      </c>
      <c r="C3375" s="316">
        <v>1</v>
      </c>
      <c r="D3375" s="324" t="s">
        <v>4675</v>
      </c>
      <c r="E3375" s="109"/>
      <c r="F3375" s="316">
        <v>5</v>
      </c>
      <c r="G3375" s="210">
        <v>179.3</v>
      </c>
      <c r="H3375" s="211">
        <v>0</v>
      </c>
      <c r="I3375" s="211">
        <v>179.3</v>
      </c>
      <c r="J3375" s="302"/>
      <c r="K3375" s="109"/>
    </row>
    <row r="3376" spans="1:11" ht="24">
      <c r="A3376" s="6">
        <v>488</v>
      </c>
      <c r="B3376" s="314" t="s">
        <v>4676</v>
      </c>
      <c r="C3376" s="316">
        <v>1</v>
      </c>
      <c r="D3376" s="324" t="s">
        <v>4677</v>
      </c>
      <c r="E3376" s="109"/>
      <c r="F3376" s="316">
        <v>5</v>
      </c>
      <c r="G3376" s="210">
        <v>108</v>
      </c>
      <c r="H3376" s="211">
        <v>0</v>
      </c>
      <c r="I3376" s="211">
        <v>108</v>
      </c>
      <c r="J3376" s="302"/>
      <c r="K3376" s="109"/>
    </row>
    <row r="3377" spans="1:11" ht="25.5">
      <c r="A3377" s="6">
        <v>489</v>
      </c>
      <c r="B3377" s="315" t="s">
        <v>4678</v>
      </c>
      <c r="C3377" s="316">
        <v>1</v>
      </c>
      <c r="D3377" s="324" t="s">
        <v>4679</v>
      </c>
      <c r="E3377" s="109"/>
      <c r="F3377" s="316">
        <v>5</v>
      </c>
      <c r="G3377" s="210">
        <v>399.75</v>
      </c>
      <c r="H3377" s="211">
        <v>0</v>
      </c>
      <c r="I3377" s="211">
        <v>399.75</v>
      </c>
      <c r="J3377" s="302"/>
      <c r="K3377" s="109"/>
    </row>
    <row r="3378" spans="1:11" ht="24">
      <c r="A3378" s="6">
        <v>490</v>
      </c>
      <c r="B3378" s="314" t="s">
        <v>4680</v>
      </c>
      <c r="C3378" s="316">
        <v>1</v>
      </c>
      <c r="D3378" s="324" t="s">
        <v>4681</v>
      </c>
      <c r="E3378" s="109"/>
      <c r="F3378" s="316">
        <v>5</v>
      </c>
      <c r="G3378" s="210">
        <v>239</v>
      </c>
      <c r="H3378" s="211">
        <v>0</v>
      </c>
      <c r="I3378" s="211">
        <v>239</v>
      </c>
      <c r="J3378" s="302"/>
      <c r="K3378" s="109"/>
    </row>
    <row r="3379" spans="1:11" ht="24">
      <c r="A3379" s="6">
        <v>491</v>
      </c>
      <c r="B3379" s="314" t="s">
        <v>4682</v>
      </c>
      <c r="C3379" s="316">
        <v>1</v>
      </c>
      <c r="D3379" s="324" t="s">
        <v>4683</v>
      </c>
      <c r="E3379" s="109"/>
      <c r="F3379" s="316">
        <v>5</v>
      </c>
      <c r="G3379" s="210">
        <v>867.24</v>
      </c>
      <c r="H3379" s="211">
        <v>0</v>
      </c>
      <c r="I3379" s="211">
        <v>867.24</v>
      </c>
      <c r="J3379" s="302"/>
      <c r="K3379" s="109"/>
    </row>
    <row r="3380" spans="1:11" ht="96">
      <c r="A3380" s="423" t="s">
        <v>5</v>
      </c>
      <c r="B3380" s="194" t="s">
        <v>155</v>
      </c>
      <c r="C3380" s="194" t="s">
        <v>156</v>
      </c>
      <c r="D3380" s="194" t="s">
        <v>8</v>
      </c>
      <c r="E3380" s="194" t="s">
        <v>157</v>
      </c>
      <c r="F3380" s="194" t="s">
        <v>158</v>
      </c>
      <c r="G3380" s="194" t="s">
        <v>10</v>
      </c>
      <c r="H3380" s="194" t="s">
        <v>159</v>
      </c>
      <c r="I3380" s="194" t="s">
        <v>160</v>
      </c>
      <c r="J3380" s="194" t="s">
        <v>161</v>
      </c>
      <c r="K3380" s="195" t="s">
        <v>14</v>
      </c>
    </row>
    <row r="3381" spans="1:11" ht="24">
      <c r="A3381" s="6">
        <v>492</v>
      </c>
      <c r="B3381" s="314" t="s">
        <v>4684</v>
      </c>
      <c r="C3381" s="316">
        <v>1</v>
      </c>
      <c r="D3381" s="324" t="s">
        <v>4685</v>
      </c>
      <c r="E3381" s="109"/>
      <c r="F3381" s="316">
        <v>5</v>
      </c>
      <c r="G3381" s="210">
        <v>321.12</v>
      </c>
      <c r="H3381" s="211">
        <v>0</v>
      </c>
      <c r="I3381" s="211">
        <v>321.12</v>
      </c>
      <c r="J3381" s="302"/>
      <c r="K3381" s="109"/>
    </row>
    <row r="3382" spans="1:11" ht="24">
      <c r="A3382" s="6">
        <v>493</v>
      </c>
      <c r="B3382" s="314" t="s">
        <v>4686</v>
      </c>
      <c r="C3382" s="316">
        <v>1</v>
      </c>
      <c r="D3382" s="324" t="s">
        <v>4687</v>
      </c>
      <c r="E3382" s="109"/>
      <c r="F3382" s="316">
        <v>5</v>
      </c>
      <c r="G3382" s="210">
        <v>199.15</v>
      </c>
      <c r="H3382" s="211">
        <v>0</v>
      </c>
      <c r="I3382" s="211">
        <v>199.15</v>
      </c>
      <c r="J3382" s="302"/>
      <c r="K3382" s="109"/>
    </row>
    <row r="3383" spans="1:11" ht="24">
      <c r="A3383" s="6">
        <v>494</v>
      </c>
      <c r="B3383" s="314" t="s">
        <v>4688</v>
      </c>
      <c r="C3383" s="316">
        <v>1</v>
      </c>
      <c r="D3383" s="324" t="s">
        <v>4689</v>
      </c>
      <c r="E3383" s="109"/>
      <c r="F3383" s="316">
        <v>5</v>
      </c>
      <c r="G3383" s="210">
        <v>99.98</v>
      </c>
      <c r="H3383" s="211">
        <v>0</v>
      </c>
      <c r="I3383" s="211">
        <v>99.98</v>
      </c>
      <c r="J3383" s="302"/>
      <c r="K3383" s="109"/>
    </row>
    <row r="3384" spans="1:11" ht="24">
      <c r="A3384" s="6">
        <v>495</v>
      </c>
      <c r="B3384" s="314" t="s">
        <v>4690</v>
      </c>
      <c r="C3384" s="316">
        <v>1</v>
      </c>
      <c r="D3384" s="324" t="s">
        <v>4691</v>
      </c>
      <c r="E3384" s="109"/>
      <c r="F3384" s="316">
        <v>5</v>
      </c>
      <c r="G3384" s="210">
        <v>1136.9000000000001</v>
      </c>
      <c r="H3384" s="211">
        <v>0</v>
      </c>
      <c r="I3384" s="211">
        <v>1136.9000000000001</v>
      </c>
      <c r="J3384" s="302"/>
      <c r="K3384" s="109"/>
    </row>
    <row r="3385" spans="1:11" ht="24">
      <c r="A3385" s="6">
        <v>496</v>
      </c>
      <c r="B3385" s="314" t="s">
        <v>4692</v>
      </c>
      <c r="C3385" s="316">
        <v>1</v>
      </c>
      <c r="D3385" s="324" t="s">
        <v>4693</v>
      </c>
      <c r="E3385" s="109"/>
      <c r="F3385" s="316">
        <v>2.9922202274087373</v>
      </c>
      <c r="G3385" s="210">
        <v>98.28</v>
      </c>
      <c r="H3385" s="211">
        <v>98.28</v>
      </c>
      <c r="I3385" s="211">
        <v>0</v>
      </c>
      <c r="J3385" s="302"/>
      <c r="K3385" s="109"/>
    </row>
    <row r="3386" spans="1:11" ht="22.5">
      <c r="A3386" s="6">
        <v>497</v>
      </c>
      <c r="B3386" s="315" t="s">
        <v>4670</v>
      </c>
      <c r="C3386" s="316">
        <v>1</v>
      </c>
      <c r="D3386" s="324" t="s">
        <v>4694</v>
      </c>
      <c r="E3386" s="109"/>
      <c r="F3386" s="316">
        <v>4.9875311720698257</v>
      </c>
      <c r="G3386" s="210">
        <v>79</v>
      </c>
      <c r="H3386" s="211">
        <v>58.52</v>
      </c>
      <c r="I3386" s="211">
        <v>20.48</v>
      </c>
      <c r="J3386" s="302"/>
      <c r="K3386" s="109"/>
    </row>
    <row r="3387" spans="1:11" ht="24">
      <c r="A3387" s="6">
        <v>498</v>
      </c>
      <c r="B3387" s="314" t="s">
        <v>4231</v>
      </c>
      <c r="C3387" s="316">
        <v>2</v>
      </c>
      <c r="D3387" s="324" t="s">
        <v>4695</v>
      </c>
      <c r="E3387" s="109"/>
      <c r="F3387" s="316">
        <v>4.9875311720698257</v>
      </c>
      <c r="G3387" s="210">
        <v>448</v>
      </c>
      <c r="H3387" s="211">
        <v>448</v>
      </c>
      <c r="I3387" s="211">
        <v>0</v>
      </c>
      <c r="J3387" s="302"/>
      <c r="K3387" s="109"/>
    </row>
    <row r="3388" spans="1:11" ht="24">
      <c r="A3388" s="6">
        <v>499</v>
      </c>
      <c r="B3388" s="314" t="s">
        <v>4696</v>
      </c>
      <c r="C3388" s="316">
        <v>1</v>
      </c>
      <c r="D3388" s="324" t="s">
        <v>4697</v>
      </c>
      <c r="E3388" s="109"/>
      <c r="F3388" s="316">
        <v>9.9700897308075778</v>
      </c>
      <c r="G3388" s="210">
        <v>326.45</v>
      </c>
      <c r="H3388" s="211">
        <v>197.76</v>
      </c>
      <c r="I3388" s="211">
        <v>128.69</v>
      </c>
      <c r="J3388" s="302"/>
      <c r="K3388" s="109"/>
    </row>
    <row r="3389" spans="1:11" ht="24">
      <c r="A3389" s="6">
        <v>500</v>
      </c>
      <c r="B3389" s="314" t="s">
        <v>4664</v>
      </c>
      <c r="C3389" s="316">
        <v>1</v>
      </c>
      <c r="D3389" s="324" t="s">
        <v>4698</v>
      </c>
      <c r="E3389" s="109"/>
      <c r="F3389" s="316">
        <v>6.9735006973500697</v>
      </c>
      <c r="G3389" s="210">
        <v>142.93</v>
      </c>
      <c r="H3389" s="211">
        <v>133.72</v>
      </c>
      <c r="I3389" s="211">
        <v>9.2100000000000009</v>
      </c>
      <c r="J3389" s="302"/>
      <c r="K3389" s="109"/>
    </row>
    <row r="3390" spans="1:11" ht="24">
      <c r="A3390" s="6">
        <v>501</v>
      </c>
      <c r="B3390" s="314" t="s">
        <v>4699</v>
      </c>
      <c r="C3390" s="316">
        <v>1</v>
      </c>
      <c r="D3390" s="324" t="s">
        <v>4700</v>
      </c>
      <c r="E3390" s="109"/>
      <c r="F3390" s="316">
        <v>9.9700897308075778</v>
      </c>
      <c r="G3390" s="210">
        <v>87.6</v>
      </c>
      <c r="H3390" s="211">
        <v>53.2</v>
      </c>
      <c r="I3390" s="211">
        <v>34.4</v>
      </c>
      <c r="J3390" s="302"/>
      <c r="K3390" s="109"/>
    </row>
    <row r="3391" spans="1:11" ht="56.25">
      <c r="A3391" s="6">
        <v>502</v>
      </c>
      <c r="B3391" s="318" t="s">
        <v>4701</v>
      </c>
      <c r="C3391" s="316">
        <v>1</v>
      </c>
      <c r="D3391" s="324" t="s">
        <v>4702</v>
      </c>
      <c r="E3391" s="109"/>
      <c r="F3391" s="316">
        <v>11.918951132300357</v>
      </c>
      <c r="G3391" s="210">
        <v>12300</v>
      </c>
      <c r="H3391" s="211">
        <v>6337.83</v>
      </c>
      <c r="I3391" s="211">
        <v>5962.17</v>
      </c>
      <c r="J3391" s="302"/>
      <c r="K3391" s="317" t="s">
        <v>4703</v>
      </c>
    </row>
    <row r="3392" spans="1:11" ht="33.75">
      <c r="A3392" s="6">
        <v>503</v>
      </c>
      <c r="B3392" s="318" t="s">
        <v>4704</v>
      </c>
      <c r="C3392" s="316">
        <v>1</v>
      </c>
      <c r="D3392" s="324" t="s">
        <v>4705</v>
      </c>
      <c r="E3392" s="109"/>
      <c r="F3392" s="316">
        <v>11.507479861910243</v>
      </c>
      <c r="G3392" s="210">
        <v>15032</v>
      </c>
      <c r="H3392" s="211">
        <v>8580.18</v>
      </c>
      <c r="I3392" s="211">
        <v>6451.82</v>
      </c>
      <c r="J3392" s="302"/>
      <c r="K3392" s="317" t="s">
        <v>4706</v>
      </c>
    </row>
    <row r="3393" spans="1:11" ht="24">
      <c r="A3393" s="6">
        <v>504</v>
      </c>
      <c r="B3393" s="314" t="s">
        <v>4707</v>
      </c>
      <c r="C3393" s="316">
        <v>1</v>
      </c>
      <c r="D3393" s="324" t="s">
        <v>4708</v>
      </c>
      <c r="E3393" s="109"/>
      <c r="F3393" s="316">
        <v>2.9949086552860136</v>
      </c>
      <c r="G3393" s="210">
        <v>305.7</v>
      </c>
      <c r="H3393" s="211">
        <v>305.7</v>
      </c>
      <c r="I3393" s="211">
        <v>0</v>
      </c>
      <c r="J3393" s="302"/>
      <c r="K3393" s="109"/>
    </row>
    <row r="3394" spans="1:11" ht="24">
      <c r="A3394" s="6">
        <v>505</v>
      </c>
      <c r="B3394" s="314" t="s">
        <v>4709</v>
      </c>
      <c r="C3394" s="316">
        <v>1</v>
      </c>
      <c r="D3394" s="324" t="s">
        <v>4710</v>
      </c>
      <c r="E3394" s="109"/>
      <c r="F3394" s="316">
        <v>2.9949086552860136</v>
      </c>
      <c r="G3394" s="210">
        <v>163.63999999999999</v>
      </c>
      <c r="H3394" s="211">
        <v>163.63999999999999</v>
      </c>
      <c r="I3394" s="211">
        <v>0</v>
      </c>
      <c r="J3394" s="302"/>
      <c r="K3394" s="109"/>
    </row>
    <row r="3395" spans="1:11" ht="36">
      <c r="A3395" s="6">
        <v>506</v>
      </c>
      <c r="B3395" s="314" t="s">
        <v>4711</v>
      </c>
      <c r="C3395" s="316">
        <v>1</v>
      </c>
      <c r="D3395" s="324" t="s">
        <v>4712</v>
      </c>
      <c r="E3395" s="109"/>
      <c r="F3395" s="316">
        <v>2.9949086552860136</v>
      </c>
      <c r="G3395" s="211">
        <v>147.47999999999999</v>
      </c>
      <c r="H3395" s="211">
        <v>147.47999999999999</v>
      </c>
      <c r="I3395" s="211">
        <v>0</v>
      </c>
      <c r="J3395" s="302"/>
      <c r="K3395" s="109"/>
    </row>
    <row r="3396" spans="1:11" ht="33.75">
      <c r="A3396" s="6">
        <v>507</v>
      </c>
      <c r="B3396" s="318" t="s">
        <v>4713</v>
      </c>
      <c r="C3396" s="316">
        <v>1</v>
      </c>
      <c r="D3396" s="324" t="s">
        <v>4714</v>
      </c>
      <c r="E3396" s="109"/>
      <c r="F3396" s="316">
        <v>6.6489361702127665</v>
      </c>
      <c r="G3396" s="211">
        <v>52.5</v>
      </c>
      <c r="H3396" s="211">
        <v>46.52</v>
      </c>
      <c r="I3396" s="211">
        <v>5.98</v>
      </c>
      <c r="J3396" s="302"/>
      <c r="K3396" s="109"/>
    </row>
    <row r="3397" spans="1:11" ht="96">
      <c r="A3397" s="423" t="s">
        <v>5</v>
      </c>
      <c r="B3397" s="194" t="s">
        <v>155</v>
      </c>
      <c r="C3397" s="194" t="s">
        <v>156</v>
      </c>
      <c r="D3397" s="194" t="s">
        <v>8</v>
      </c>
      <c r="E3397" s="194" t="s">
        <v>157</v>
      </c>
      <c r="F3397" s="194" t="s">
        <v>158</v>
      </c>
      <c r="G3397" s="194" t="s">
        <v>10</v>
      </c>
      <c r="H3397" s="194" t="s">
        <v>159</v>
      </c>
      <c r="I3397" s="194" t="s">
        <v>160</v>
      </c>
      <c r="J3397" s="194" t="s">
        <v>161</v>
      </c>
      <c r="K3397" s="195" t="s">
        <v>14</v>
      </c>
    </row>
    <row r="3398" spans="1:11" ht="25.5">
      <c r="A3398" s="6">
        <v>508</v>
      </c>
      <c r="B3398" s="315" t="s">
        <v>4715</v>
      </c>
      <c r="C3398" s="316">
        <v>1</v>
      </c>
      <c r="D3398" s="324" t="s">
        <v>4716</v>
      </c>
      <c r="E3398" s="109"/>
      <c r="F3398" s="316">
        <v>7.980845969672786</v>
      </c>
      <c r="G3398" s="211">
        <v>692.26</v>
      </c>
      <c r="H3398" s="211">
        <v>502.36</v>
      </c>
      <c r="I3398" s="211">
        <v>189.9</v>
      </c>
      <c r="J3398" s="302"/>
      <c r="K3398" s="109"/>
    </row>
    <row r="3399" spans="1:11" ht="24">
      <c r="A3399" s="6">
        <v>509</v>
      </c>
      <c r="B3399" s="314" t="s">
        <v>4231</v>
      </c>
      <c r="C3399" s="316">
        <v>2</v>
      </c>
      <c r="D3399" s="324" t="s">
        <v>4717</v>
      </c>
      <c r="E3399" s="109"/>
      <c r="F3399" s="316">
        <v>4.9875311720698257</v>
      </c>
      <c r="G3399" s="211">
        <v>448</v>
      </c>
      <c r="H3399" s="211">
        <v>448</v>
      </c>
      <c r="I3399" s="211">
        <v>0</v>
      </c>
      <c r="J3399" s="302"/>
      <c r="K3399" s="109"/>
    </row>
    <row r="3400" spans="1:11" ht="24">
      <c r="A3400" s="6">
        <v>510</v>
      </c>
      <c r="B3400" s="314" t="s">
        <v>4231</v>
      </c>
      <c r="C3400" s="316">
        <v>12</v>
      </c>
      <c r="D3400" s="324" t="s">
        <v>4718</v>
      </c>
      <c r="E3400" s="109"/>
      <c r="F3400" s="316">
        <v>4.9875311720698257</v>
      </c>
      <c r="G3400" s="211">
        <v>2688</v>
      </c>
      <c r="H3400" s="211">
        <v>2688</v>
      </c>
      <c r="I3400" s="211">
        <v>0</v>
      </c>
      <c r="J3400" s="302"/>
      <c r="K3400" s="109"/>
    </row>
    <row r="3401" spans="1:11" ht="24">
      <c r="A3401" s="6">
        <v>511</v>
      </c>
      <c r="B3401" s="314" t="s">
        <v>4231</v>
      </c>
      <c r="C3401" s="316">
        <v>2</v>
      </c>
      <c r="D3401" s="324" t="s">
        <v>4719</v>
      </c>
      <c r="E3401" s="109"/>
      <c r="F3401" s="316">
        <v>4.9875311720698257</v>
      </c>
      <c r="G3401" s="211">
        <v>448</v>
      </c>
      <c r="H3401" s="211">
        <v>448</v>
      </c>
      <c r="I3401" s="211">
        <v>0</v>
      </c>
      <c r="J3401" s="302"/>
      <c r="K3401" s="109"/>
    </row>
    <row r="3402" spans="1:11" ht="24">
      <c r="A3402" s="6">
        <v>512</v>
      </c>
      <c r="B3402" s="314" t="s">
        <v>4720</v>
      </c>
      <c r="C3402" s="316">
        <v>16</v>
      </c>
      <c r="D3402" s="324" t="s">
        <v>4721</v>
      </c>
      <c r="E3402" s="109"/>
      <c r="F3402" s="316">
        <v>4.9875311720698257</v>
      </c>
      <c r="G3402" s="211">
        <v>3360</v>
      </c>
      <c r="H3402" s="211">
        <v>3360</v>
      </c>
      <c r="I3402" s="211">
        <v>0</v>
      </c>
      <c r="J3402" s="302"/>
      <c r="K3402" s="109"/>
    </row>
    <row r="3403" spans="1:11" ht="24">
      <c r="A3403" s="6">
        <v>513</v>
      </c>
      <c r="B3403" s="314" t="s">
        <v>4722</v>
      </c>
      <c r="C3403" s="316">
        <v>1</v>
      </c>
      <c r="D3403" s="324" t="s">
        <v>4723</v>
      </c>
      <c r="E3403" s="109"/>
      <c r="F3403" s="316">
        <v>4.9875311720698257</v>
      </c>
      <c r="G3403" s="211">
        <v>210</v>
      </c>
      <c r="H3403" s="211">
        <v>210</v>
      </c>
      <c r="I3403" s="211">
        <v>0</v>
      </c>
      <c r="J3403" s="302"/>
      <c r="K3403" s="109"/>
    </row>
    <row r="3404" spans="1:11" ht="24">
      <c r="A3404" s="6">
        <v>514</v>
      </c>
      <c r="B3404" s="314" t="s">
        <v>4724</v>
      </c>
      <c r="C3404" s="316">
        <v>2</v>
      </c>
      <c r="D3404" s="324" t="s">
        <v>4725</v>
      </c>
      <c r="E3404" s="109"/>
      <c r="F3404" s="316">
        <v>4.9875311720698257</v>
      </c>
      <c r="G3404" s="211">
        <v>420</v>
      </c>
      <c r="H3404" s="211">
        <v>420</v>
      </c>
      <c r="I3404" s="211">
        <v>0</v>
      </c>
      <c r="J3404" s="302"/>
      <c r="K3404" s="109"/>
    </row>
    <row r="3405" spans="1:11" ht="24">
      <c r="A3405" s="6">
        <v>515</v>
      </c>
      <c r="B3405" s="314" t="s">
        <v>4720</v>
      </c>
      <c r="C3405" s="316">
        <v>5</v>
      </c>
      <c r="D3405" s="324" t="s">
        <v>4726</v>
      </c>
      <c r="E3405" s="109"/>
      <c r="F3405" s="316">
        <v>4.9875311720698257</v>
      </c>
      <c r="G3405" s="211">
        <v>1050</v>
      </c>
      <c r="H3405" s="211">
        <v>1050</v>
      </c>
      <c r="I3405" s="211">
        <v>0</v>
      </c>
      <c r="J3405" s="302"/>
      <c r="K3405" s="109"/>
    </row>
    <row r="3406" spans="1:11" ht="22.5">
      <c r="A3406" s="6">
        <v>516</v>
      </c>
      <c r="B3406" s="315" t="s">
        <v>4727</v>
      </c>
      <c r="C3406" s="316">
        <v>1</v>
      </c>
      <c r="D3406" s="324" t="s">
        <v>4728</v>
      </c>
      <c r="E3406" s="109"/>
      <c r="F3406" s="316">
        <v>4.9875311720698257</v>
      </c>
      <c r="G3406" s="211">
        <v>446.28</v>
      </c>
      <c r="H3406" s="211">
        <v>446.28</v>
      </c>
      <c r="I3406" s="211">
        <v>0</v>
      </c>
      <c r="J3406" s="302"/>
      <c r="K3406" s="109"/>
    </row>
    <row r="3407" spans="1:11" ht="25.5">
      <c r="A3407" s="6">
        <v>517</v>
      </c>
      <c r="B3407" s="315" t="s">
        <v>4729</v>
      </c>
      <c r="C3407" s="316">
        <v>1</v>
      </c>
      <c r="D3407" s="324" t="s">
        <v>4730</v>
      </c>
      <c r="E3407" s="109"/>
      <c r="F3407" s="316">
        <v>4.9875311720698257</v>
      </c>
      <c r="G3407" s="211">
        <v>572.64</v>
      </c>
      <c r="H3407" s="211">
        <v>572.64</v>
      </c>
      <c r="I3407" s="211">
        <v>0</v>
      </c>
      <c r="J3407" s="302"/>
      <c r="K3407" s="109"/>
    </row>
    <row r="3408" spans="1:11" ht="22.5">
      <c r="A3408" s="6">
        <v>518</v>
      </c>
      <c r="B3408" s="318" t="s">
        <v>4731</v>
      </c>
      <c r="C3408" s="316">
        <v>1</v>
      </c>
      <c r="D3408" s="324" t="s">
        <v>4732</v>
      </c>
      <c r="E3408" s="109"/>
      <c r="F3408" s="316">
        <v>2.9949086552860136</v>
      </c>
      <c r="G3408" s="211">
        <v>360</v>
      </c>
      <c r="H3408" s="211">
        <v>360</v>
      </c>
      <c r="I3408" s="211">
        <v>0</v>
      </c>
      <c r="J3408" s="302"/>
      <c r="K3408" s="109"/>
    </row>
    <row r="3409" spans="1:11" ht="25.5">
      <c r="A3409" s="6">
        <v>519</v>
      </c>
      <c r="B3409" s="315" t="s">
        <v>4733</v>
      </c>
      <c r="C3409" s="316">
        <v>1</v>
      </c>
      <c r="D3409" s="324" t="s">
        <v>4734</v>
      </c>
      <c r="E3409" s="109"/>
      <c r="F3409" s="316">
        <v>2.9949086552860136</v>
      </c>
      <c r="G3409" s="211">
        <v>68.599999999999994</v>
      </c>
      <c r="H3409" s="211">
        <v>68.599999999999994</v>
      </c>
      <c r="I3409" s="211">
        <v>0</v>
      </c>
      <c r="J3409" s="302"/>
      <c r="K3409" s="109"/>
    </row>
    <row r="3410" spans="1:11" ht="22.5">
      <c r="A3410" s="6">
        <v>520</v>
      </c>
      <c r="B3410" s="315" t="s">
        <v>4735</v>
      </c>
      <c r="C3410" s="316">
        <v>1</v>
      </c>
      <c r="D3410" s="324" t="s">
        <v>4736</v>
      </c>
      <c r="E3410" s="109"/>
      <c r="F3410" s="316">
        <v>2.9949086552860136</v>
      </c>
      <c r="G3410" s="211">
        <v>75.209999999999994</v>
      </c>
      <c r="H3410" s="211">
        <v>75.209999999999994</v>
      </c>
      <c r="I3410" s="211">
        <v>0</v>
      </c>
      <c r="J3410" s="302"/>
      <c r="K3410" s="109"/>
    </row>
    <row r="3411" spans="1:11" ht="33.75">
      <c r="A3411" s="6">
        <v>521</v>
      </c>
      <c r="B3411" s="318" t="s">
        <v>4737</v>
      </c>
      <c r="C3411" s="316">
        <v>3</v>
      </c>
      <c r="D3411" s="324" t="s">
        <v>4738</v>
      </c>
      <c r="E3411" s="109"/>
      <c r="F3411" s="316">
        <v>7.980845969672786</v>
      </c>
      <c r="G3411" s="211">
        <v>184.98</v>
      </c>
      <c r="H3411" s="211">
        <v>125.12</v>
      </c>
      <c r="I3411" s="211">
        <v>59.86</v>
      </c>
      <c r="J3411" s="302"/>
      <c r="K3411" s="109"/>
    </row>
    <row r="3412" spans="1:11" ht="24">
      <c r="A3412" s="6">
        <v>522</v>
      </c>
      <c r="B3412" s="314" t="s">
        <v>4231</v>
      </c>
      <c r="C3412" s="316">
        <v>2</v>
      </c>
      <c r="D3412" s="324" t="s">
        <v>4739</v>
      </c>
      <c r="E3412" s="109"/>
      <c r="F3412" s="316">
        <v>4.9875311720698257</v>
      </c>
      <c r="G3412" s="211">
        <v>420</v>
      </c>
      <c r="H3412" s="211">
        <v>420</v>
      </c>
      <c r="I3412" s="211">
        <v>0</v>
      </c>
      <c r="J3412" s="302"/>
      <c r="K3412" s="109"/>
    </row>
    <row r="3413" spans="1:11" ht="24">
      <c r="A3413" s="6">
        <v>523</v>
      </c>
      <c r="B3413" s="314" t="s">
        <v>4231</v>
      </c>
      <c r="C3413" s="316">
        <v>4</v>
      </c>
      <c r="D3413" s="324" t="s">
        <v>4740</v>
      </c>
      <c r="E3413" s="109"/>
      <c r="F3413" s="316">
        <v>4.9875311720698257</v>
      </c>
      <c r="G3413" s="211">
        <v>840</v>
      </c>
      <c r="H3413" s="211">
        <v>840</v>
      </c>
      <c r="I3413" s="211">
        <v>0</v>
      </c>
      <c r="J3413" s="302"/>
      <c r="K3413" s="109"/>
    </row>
    <row r="3414" spans="1:11" ht="24">
      <c r="A3414" s="6">
        <v>524</v>
      </c>
      <c r="B3414" s="314" t="s">
        <v>4231</v>
      </c>
      <c r="C3414" s="316">
        <v>2</v>
      </c>
      <c r="D3414" s="324" t="s">
        <v>4741</v>
      </c>
      <c r="E3414" s="109"/>
      <c r="F3414" s="316">
        <v>4.9875311720698257</v>
      </c>
      <c r="G3414" s="211">
        <v>420</v>
      </c>
      <c r="H3414" s="211">
        <v>420</v>
      </c>
      <c r="I3414" s="211">
        <v>0</v>
      </c>
      <c r="J3414" s="302"/>
      <c r="K3414" s="109"/>
    </row>
    <row r="3415" spans="1:11" ht="24">
      <c r="A3415" s="6">
        <v>525</v>
      </c>
      <c r="B3415" s="314" t="s">
        <v>4231</v>
      </c>
      <c r="C3415" s="316">
        <v>2</v>
      </c>
      <c r="D3415" s="324" t="s">
        <v>4742</v>
      </c>
      <c r="E3415" s="109"/>
      <c r="F3415" s="316">
        <v>4.9875311720698257</v>
      </c>
      <c r="G3415" s="211">
        <v>420</v>
      </c>
      <c r="H3415" s="211">
        <v>420</v>
      </c>
      <c r="I3415" s="211">
        <v>0</v>
      </c>
      <c r="J3415" s="302"/>
      <c r="K3415" s="109"/>
    </row>
    <row r="3416" spans="1:11" ht="96">
      <c r="A3416" s="423" t="s">
        <v>5</v>
      </c>
      <c r="B3416" s="194" t="s">
        <v>155</v>
      </c>
      <c r="C3416" s="194" t="s">
        <v>156</v>
      </c>
      <c r="D3416" s="194" t="s">
        <v>8</v>
      </c>
      <c r="E3416" s="194" t="s">
        <v>157</v>
      </c>
      <c r="F3416" s="194" t="s">
        <v>158</v>
      </c>
      <c r="G3416" s="194" t="s">
        <v>10</v>
      </c>
      <c r="H3416" s="194" t="s">
        <v>159</v>
      </c>
      <c r="I3416" s="194" t="s">
        <v>160</v>
      </c>
      <c r="J3416" s="194" t="s">
        <v>161</v>
      </c>
      <c r="K3416" s="195" t="s">
        <v>14</v>
      </c>
    </row>
    <row r="3417" spans="1:11" ht="24">
      <c r="A3417" s="6">
        <v>526</v>
      </c>
      <c r="B3417" s="314" t="s">
        <v>4743</v>
      </c>
      <c r="C3417" s="316">
        <v>1</v>
      </c>
      <c r="D3417" s="324" t="s">
        <v>4744</v>
      </c>
      <c r="E3417" s="109"/>
      <c r="F3417" s="316">
        <v>8.0775444264943452</v>
      </c>
      <c r="G3417" s="211">
        <v>5800</v>
      </c>
      <c r="H3417" s="211">
        <v>3956.33</v>
      </c>
      <c r="I3417" s="211">
        <v>1843.67</v>
      </c>
      <c r="J3417" s="302"/>
      <c r="K3417" s="317" t="s">
        <v>4745</v>
      </c>
    </row>
    <row r="3418" spans="1:11" ht="33.75">
      <c r="A3418" s="6">
        <v>527</v>
      </c>
      <c r="B3418" s="318" t="s">
        <v>4746</v>
      </c>
      <c r="C3418" s="316">
        <v>1</v>
      </c>
      <c r="D3418" s="324" t="s">
        <v>4747</v>
      </c>
      <c r="E3418" s="109"/>
      <c r="F3418" s="316">
        <v>5.3050397877984077</v>
      </c>
      <c r="G3418" s="211">
        <v>4200</v>
      </c>
      <c r="H3418" s="211">
        <v>4200</v>
      </c>
      <c r="I3418" s="211">
        <v>0</v>
      </c>
      <c r="J3418" s="302"/>
      <c r="K3418" s="317" t="s">
        <v>4748</v>
      </c>
    </row>
    <row r="3419" spans="1:11" ht="25.5">
      <c r="A3419" s="6">
        <v>528</v>
      </c>
      <c r="B3419" s="315" t="s">
        <v>4749</v>
      </c>
      <c r="C3419" s="316">
        <v>1</v>
      </c>
      <c r="D3419" s="324" t="s">
        <v>4750</v>
      </c>
      <c r="E3419" s="109"/>
      <c r="F3419" s="316">
        <v>4.9875311720698257</v>
      </c>
      <c r="G3419" s="211">
        <v>442.57</v>
      </c>
      <c r="H3419" s="211">
        <v>442.57</v>
      </c>
      <c r="I3419" s="211">
        <v>0</v>
      </c>
      <c r="J3419" s="302"/>
      <c r="K3419" s="109"/>
    </row>
    <row r="3420" spans="1:11" ht="24">
      <c r="A3420" s="6">
        <v>529</v>
      </c>
      <c r="B3420" s="314" t="s">
        <v>4751</v>
      </c>
      <c r="C3420" s="316">
        <v>14</v>
      </c>
      <c r="D3420" s="324" t="s">
        <v>4752</v>
      </c>
      <c r="E3420" s="109"/>
      <c r="F3420" s="316">
        <v>4.9875311720698257</v>
      </c>
      <c r="G3420" s="211">
        <v>2940</v>
      </c>
      <c r="H3420" s="211">
        <v>2940</v>
      </c>
      <c r="I3420" s="211">
        <v>0</v>
      </c>
      <c r="J3420" s="302"/>
      <c r="K3420" s="109"/>
    </row>
    <row r="3421" spans="1:11" ht="24">
      <c r="A3421" s="6">
        <v>530</v>
      </c>
      <c r="B3421" s="314" t="s">
        <v>4751</v>
      </c>
      <c r="C3421" s="316">
        <v>9</v>
      </c>
      <c r="D3421" s="324" t="s">
        <v>4753</v>
      </c>
      <c r="E3421" s="109"/>
      <c r="F3421" s="316">
        <v>4.9875311720698257</v>
      </c>
      <c r="G3421" s="211">
        <v>1890</v>
      </c>
      <c r="H3421" s="211">
        <v>1890</v>
      </c>
      <c r="I3421" s="211">
        <v>0</v>
      </c>
      <c r="J3421" s="302"/>
      <c r="K3421" s="109"/>
    </row>
    <row r="3422" spans="1:11" ht="24">
      <c r="A3422" s="6">
        <v>531</v>
      </c>
      <c r="B3422" s="314" t="s">
        <v>4231</v>
      </c>
      <c r="C3422" s="316">
        <v>1</v>
      </c>
      <c r="D3422" s="324" t="s">
        <v>4754</v>
      </c>
      <c r="E3422" s="109"/>
      <c r="F3422" s="316">
        <v>4.9875311720698257</v>
      </c>
      <c r="G3422" s="211">
        <v>210</v>
      </c>
      <c r="H3422" s="211">
        <v>210</v>
      </c>
      <c r="I3422" s="211">
        <v>0</v>
      </c>
      <c r="J3422" s="302"/>
      <c r="K3422" s="109"/>
    </row>
    <row r="3423" spans="1:11" ht="22.5">
      <c r="A3423" s="6">
        <v>532</v>
      </c>
      <c r="B3423" s="314" t="s">
        <v>4755</v>
      </c>
      <c r="C3423" s="316">
        <v>1</v>
      </c>
      <c r="D3423" s="324" t="s">
        <v>4756</v>
      </c>
      <c r="E3423" s="109"/>
      <c r="F3423" s="316">
        <v>7.980845969672786</v>
      </c>
      <c r="G3423" s="211">
        <v>44.27</v>
      </c>
      <c r="H3423" s="211">
        <v>29.2</v>
      </c>
      <c r="I3423" s="211">
        <v>15.07</v>
      </c>
      <c r="J3423" s="302"/>
      <c r="K3423" s="109"/>
    </row>
    <row r="3424" spans="1:11" ht="22.5">
      <c r="A3424" s="6">
        <v>533</v>
      </c>
      <c r="B3424" s="315" t="s">
        <v>4757</v>
      </c>
      <c r="C3424" s="316">
        <v>1</v>
      </c>
      <c r="D3424" s="324" t="s">
        <v>4758</v>
      </c>
      <c r="E3424" s="109"/>
      <c r="F3424" s="316">
        <v>7.980845969672786</v>
      </c>
      <c r="G3424" s="211">
        <v>680.86</v>
      </c>
      <c r="H3424" s="211">
        <v>486.87</v>
      </c>
      <c r="I3424" s="211">
        <v>193.99</v>
      </c>
      <c r="J3424" s="302"/>
      <c r="K3424" s="109"/>
    </row>
    <row r="3425" spans="1:11" ht="22.5">
      <c r="A3425" s="6">
        <v>534</v>
      </c>
      <c r="B3425" s="315" t="s">
        <v>4759</v>
      </c>
      <c r="C3425" s="316">
        <v>1</v>
      </c>
      <c r="D3425" s="324" t="s">
        <v>4760</v>
      </c>
      <c r="E3425" s="109"/>
      <c r="F3425" s="316">
        <v>7.980845969672786</v>
      </c>
      <c r="G3425" s="211">
        <v>359.23</v>
      </c>
      <c r="H3425" s="211">
        <v>251.21</v>
      </c>
      <c r="I3425" s="211">
        <v>108.02</v>
      </c>
      <c r="J3425" s="302"/>
      <c r="K3425" s="109"/>
    </row>
    <row r="3426" spans="1:11" ht="22.5">
      <c r="A3426" s="6">
        <v>535</v>
      </c>
      <c r="B3426" s="318" t="s">
        <v>4761</v>
      </c>
      <c r="C3426" s="316">
        <v>1</v>
      </c>
      <c r="D3426" s="324" t="s">
        <v>4762</v>
      </c>
      <c r="E3426" s="109"/>
      <c r="F3426" s="316">
        <v>2.9949086552860136</v>
      </c>
      <c r="G3426" s="211">
        <v>19.170000000000002</v>
      </c>
      <c r="H3426" s="211">
        <v>19.170000000000002</v>
      </c>
      <c r="I3426" s="211">
        <v>0</v>
      </c>
      <c r="J3426" s="302"/>
      <c r="K3426" s="109"/>
    </row>
    <row r="3427" spans="1:11" ht="22.5">
      <c r="A3427" s="6">
        <v>536</v>
      </c>
      <c r="B3427" s="315" t="s">
        <v>4763</v>
      </c>
      <c r="C3427" s="316">
        <v>1</v>
      </c>
      <c r="D3427" s="324" t="s">
        <v>4764</v>
      </c>
      <c r="E3427" s="109"/>
      <c r="F3427" s="316">
        <v>9.9700897308075778</v>
      </c>
      <c r="G3427" s="211">
        <v>77.36</v>
      </c>
      <c r="H3427" s="211">
        <v>39.46</v>
      </c>
      <c r="I3427" s="211">
        <v>37.9</v>
      </c>
      <c r="J3427" s="302"/>
      <c r="K3427" s="109"/>
    </row>
    <row r="3428" spans="1:11" ht="22.5">
      <c r="A3428" s="6">
        <v>537</v>
      </c>
      <c r="B3428" s="318" t="s">
        <v>4765</v>
      </c>
      <c r="C3428" s="316">
        <v>1</v>
      </c>
      <c r="D3428" s="324" t="s">
        <v>4766</v>
      </c>
      <c r="E3428" s="109"/>
      <c r="F3428" s="316">
        <v>2.9949086552860136</v>
      </c>
      <c r="G3428" s="211">
        <v>403.31</v>
      </c>
      <c r="H3428" s="211">
        <v>403.31</v>
      </c>
      <c r="I3428" s="211">
        <v>0</v>
      </c>
      <c r="J3428" s="302"/>
      <c r="K3428" s="109"/>
    </row>
    <row r="3429" spans="1:11" ht="24">
      <c r="A3429" s="6">
        <v>538</v>
      </c>
      <c r="B3429" s="314" t="s">
        <v>4767</v>
      </c>
      <c r="C3429" s="316">
        <v>2</v>
      </c>
      <c r="D3429" s="324" t="s">
        <v>4768</v>
      </c>
      <c r="E3429" s="109"/>
      <c r="F3429" s="316">
        <v>4.9875311720698257</v>
      </c>
      <c r="G3429" s="211">
        <v>420</v>
      </c>
      <c r="H3429" s="211">
        <v>420</v>
      </c>
      <c r="I3429" s="211">
        <v>0</v>
      </c>
      <c r="J3429" s="302"/>
      <c r="K3429" s="109"/>
    </row>
    <row r="3430" spans="1:11" ht="24">
      <c r="A3430" s="6">
        <v>539</v>
      </c>
      <c r="B3430" s="314" t="s">
        <v>4769</v>
      </c>
      <c r="C3430" s="316">
        <v>2</v>
      </c>
      <c r="D3430" s="324" t="s">
        <v>4770</v>
      </c>
      <c r="E3430" s="109"/>
      <c r="F3430" s="316">
        <v>4.9875311720698257</v>
      </c>
      <c r="G3430" s="211">
        <v>490</v>
      </c>
      <c r="H3430" s="211">
        <v>490</v>
      </c>
      <c r="I3430" s="211">
        <v>0</v>
      </c>
      <c r="J3430" s="302"/>
      <c r="K3430" s="109"/>
    </row>
    <row r="3431" spans="1:11" ht="22.5">
      <c r="A3431" s="6">
        <v>540</v>
      </c>
      <c r="B3431" s="315" t="s">
        <v>4771</v>
      </c>
      <c r="C3431" s="316">
        <v>32</v>
      </c>
      <c r="D3431" s="324" t="s">
        <v>4772</v>
      </c>
      <c r="E3431" s="109"/>
      <c r="F3431" s="316">
        <v>2.9949086552860136</v>
      </c>
      <c r="G3431" s="211">
        <v>231.56</v>
      </c>
      <c r="H3431" s="211">
        <v>231.56</v>
      </c>
      <c r="I3431" s="211">
        <v>0</v>
      </c>
      <c r="J3431" s="302"/>
      <c r="K3431" s="109"/>
    </row>
    <row r="3432" spans="1:11" ht="24">
      <c r="A3432" s="6">
        <v>541</v>
      </c>
      <c r="B3432" s="314" t="s">
        <v>4773</v>
      </c>
      <c r="C3432" s="316">
        <v>1</v>
      </c>
      <c r="D3432" s="324" t="s">
        <v>4774</v>
      </c>
      <c r="E3432" s="109"/>
      <c r="F3432" s="316">
        <v>6.4350064350064358</v>
      </c>
      <c r="G3432" s="211">
        <v>90.91</v>
      </c>
      <c r="H3432" s="211">
        <v>70.53</v>
      </c>
      <c r="I3432" s="211">
        <v>20.38</v>
      </c>
      <c r="J3432" s="302"/>
      <c r="K3432" s="109"/>
    </row>
    <row r="3433" spans="1:11" ht="36">
      <c r="A3433" s="6">
        <v>542</v>
      </c>
      <c r="B3433" s="314" t="s">
        <v>4775</v>
      </c>
      <c r="C3433" s="316">
        <v>1</v>
      </c>
      <c r="D3433" s="324" t="s">
        <v>4776</v>
      </c>
      <c r="E3433" s="109"/>
      <c r="F3433" s="316">
        <v>2.9949086552860136</v>
      </c>
      <c r="G3433" s="211">
        <v>82.65</v>
      </c>
      <c r="H3433" s="211">
        <v>82.65</v>
      </c>
      <c r="I3433" s="211">
        <v>0</v>
      </c>
      <c r="J3433" s="302"/>
      <c r="K3433" s="109"/>
    </row>
    <row r="3434" spans="1:11" ht="25.5">
      <c r="A3434" s="6">
        <v>543</v>
      </c>
      <c r="B3434" s="315" t="s">
        <v>4777</v>
      </c>
      <c r="C3434" s="316">
        <v>5</v>
      </c>
      <c r="D3434" s="324" t="s">
        <v>4778</v>
      </c>
      <c r="E3434" s="109"/>
      <c r="F3434" s="316">
        <v>4.9875311720698257</v>
      </c>
      <c r="G3434" s="211">
        <v>1109.1099999999999</v>
      </c>
      <c r="H3434" s="211">
        <v>1077.5</v>
      </c>
      <c r="I3434" s="211">
        <v>31.61</v>
      </c>
      <c r="J3434" s="302"/>
      <c r="K3434" s="109"/>
    </row>
    <row r="3435" spans="1:11" ht="96">
      <c r="A3435" s="423" t="s">
        <v>5</v>
      </c>
      <c r="B3435" s="194" t="s">
        <v>155</v>
      </c>
      <c r="C3435" s="194" t="s">
        <v>156</v>
      </c>
      <c r="D3435" s="194" t="s">
        <v>8</v>
      </c>
      <c r="E3435" s="194" t="s">
        <v>157</v>
      </c>
      <c r="F3435" s="194" t="s">
        <v>158</v>
      </c>
      <c r="G3435" s="194" t="s">
        <v>10</v>
      </c>
      <c r="H3435" s="194" t="s">
        <v>159</v>
      </c>
      <c r="I3435" s="194" t="s">
        <v>160</v>
      </c>
      <c r="J3435" s="194" t="s">
        <v>161</v>
      </c>
      <c r="K3435" s="195" t="s">
        <v>14</v>
      </c>
    </row>
    <row r="3436" spans="1:11" ht="36">
      <c r="A3436" s="6">
        <v>544</v>
      </c>
      <c r="B3436" s="314" t="s">
        <v>4779</v>
      </c>
      <c r="C3436" s="316">
        <v>1</v>
      </c>
      <c r="D3436" s="324" t="s">
        <v>4780</v>
      </c>
      <c r="E3436" s="109"/>
      <c r="F3436" s="316">
        <v>6.0422960725075523</v>
      </c>
      <c r="G3436" s="211">
        <v>2043.89</v>
      </c>
      <c r="H3436" s="211">
        <v>1550.39</v>
      </c>
      <c r="I3436" s="211">
        <v>493.5</v>
      </c>
      <c r="J3436" s="302"/>
      <c r="K3436" s="109"/>
    </row>
    <row r="3437" spans="1:11" ht="25.5">
      <c r="A3437" s="6">
        <v>545</v>
      </c>
      <c r="B3437" s="315" t="s">
        <v>4781</v>
      </c>
      <c r="C3437" s="316">
        <v>1</v>
      </c>
      <c r="D3437" s="324" t="s">
        <v>4782</v>
      </c>
      <c r="E3437" s="109"/>
      <c r="F3437" s="316">
        <v>4.9875311720698257</v>
      </c>
      <c r="G3437" s="211">
        <v>245</v>
      </c>
      <c r="H3437" s="211">
        <v>219.89</v>
      </c>
      <c r="I3437" s="211">
        <v>25.11</v>
      </c>
      <c r="J3437" s="302"/>
      <c r="K3437" s="109"/>
    </row>
    <row r="3438" spans="1:11" ht="36">
      <c r="A3438" s="6">
        <v>546</v>
      </c>
      <c r="B3438" s="314" t="s">
        <v>4783</v>
      </c>
      <c r="C3438" s="316">
        <v>2</v>
      </c>
      <c r="D3438" s="324" t="s">
        <v>4784</v>
      </c>
      <c r="E3438" s="109"/>
      <c r="F3438" s="316">
        <v>4.9875311720698257</v>
      </c>
      <c r="G3438" s="211">
        <v>578</v>
      </c>
      <c r="H3438" s="211">
        <v>518.78</v>
      </c>
      <c r="I3438" s="211">
        <v>59.22</v>
      </c>
      <c r="J3438" s="302"/>
      <c r="K3438" s="109"/>
    </row>
    <row r="3439" spans="1:11" ht="24">
      <c r="A3439" s="6">
        <v>547</v>
      </c>
      <c r="B3439" s="314" t="s">
        <v>4785</v>
      </c>
      <c r="C3439" s="316">
        <v>3</v>
      </c>
      <c r="D3439" s="324" t="s">
        <v>4786</v>
      </c>
      <c r="E3439" s="109"/>
      <c r="F3439" s="316">
        <v>4.9875311720698257</v>
      </c>
      <c r="G3439" s="211">
        <v>247.92</v>
      </c>
      <c r="H3439" s="211">
        <v>222.5</v>
      </c>
      <c r="I3439" s="211">
        <v>25.42</v>
      </c>
      <c r="J3439" s="302"/>
      <c r="K3439" s="109"/>
    </row>
    <row r="3440" spans="1:11" ht="24">
      <c r="A3440" s="6">
        <v>548</v>
      </c>
      <c r="B3440" s="314" t="s">
        <v>4787</v>
      </c>
      <c r="C3440" s="316">
        <v>2</v>
      </c>
      <c r="D3440" s="324" t="s">
        <v>4788</v>
      </c>
      <c r="E3440" s="109"/>
      <c r="F3440" s="316">
        <v>4.9875311720698257</v>
      </c>
      <c r="G3440" s="211">
        <v>165.28</v>
      </c>
      <c r="H3440" s="211">
        <v>148.36000000000001</v>
      </c>
      <c r="I3440" s="211">
        <v>16.920000000000002</v>
      </c>
      <c r="J3440" s="302"/>
      <c r="K3440" s="109"/>
    </row>
    <row r="3441" spans="1:11" ht="24">
      <c r="A3441" s="6">
        <v>549</v>
      </c>
      <c r="B3441" s="314" t="s">
        <v>4789</v>
      </c>
      <c r="C3441" s="316">
        <v>1</v>
      </c>
      <c r="D3441" s="324" t="s">
        <v>4790</v>
      </c>
      <c r="E3441" s="109"/>
      <c r="F3441" s="316">
        <v>9.9700897308075778</v>
      </c>
      <c r="G3441" s="211">
        <v>92.23</v>
      </c>
      <c r="H3441" s="211">
        <v>45.93</v>
      </c>
      <c r="I3441" s="211">
        <v>46.3</v>
      </c>
      <c r="J3441" s="302"/>
      <c r="K3441" s="109"/>
    </row>
    <row r="3442" spans="1:11" ht="24">
      <c r="A3442" s="6">
        <v>550</v>
      </c>
      <c r="B3442" s="314" t="s">
        <v>4791</v>
      </c>
      <c r="C3442" s="316">
        <v>1</v>
      </c>
      <c r="D3442" s="324" t="s">
        <v>4792</v>
      </c>
      <c r="E3442" s="109"/>
      <c r="F3442" s="316">
        <v>4.9875311720698257</v>
      </c>
      <c r="G3442" s="211">
        <v>7.9</v>
      </c>
      <c r="H3442" s="211">
        <v>7.79</v>
      </c>
      <c r="I3442" s="211">
        <v>0.11</v>
      </c>
      <c r="J3442" s="302"/>
      <c r="K3442" s="109"/>
    </row>
    <row r="3443" spans="1:11" ht="24">
      <c r="A3443" s="6">
        <v>551</v>
      </c>
      <c r="B3443" s="314" t="s">
        <v>4793</v>
      </c>
      <c r="C3443" s="316">
        <v>1</v>
      </c>
      <c r="D3443" s="324" t="s">
        <v>4794</v>
      </c>
      <c r="E3443" s="109"/>
      <c r="F3443" s="316">
        <v>4.9875311720698257</v>
      </c>
      <c r="G3443" s="211">
        <v>19.170000000000002</v>
      </c>
      <c r="H3443" s="211">
        <v>18.86</v>
      </c>
      <c r="I3443" s="211">
        <v>0.31</v>
      </c>
      <c r="J3443" s="302"/>
      <c r="K3443" s="109"/>
    </row>
    <row r="3444" spans="1:11" ht="25.5">
      <c r="A3444" s="6">
        <v>552</v>
      </c>
      <c r="B3444" s="315" t="s">
        <v>4795</v>
      </c>
      <c r="C3444" s="316">
        <v>2</v>
      </c>
      <c r="D3444" s="324" t="s">
        <v>4796</v>
      </c>
      <c r="E3444" s="109"/>
      <c r="F3444" s="316">
        <v>4.9875311720698257</v>
      </c>
      <c r="G3444" s="211">
        <v>168.83</v>
      </c>
      <c r="H3444" s="211">
        <v>166.44</v>
      </c>
      <c r="I3444" s="211">
        <v>2.39</v>
      </c>
      <c r="J3444" s="302"/>
      <c r="K3444" s="109"/>
    </row>
    <row r="3445" spans="1:11" ht="25.5">
      <c r="A3445" s="6">
        <v>553</v>
      </c>
      <c r="B3445" s="315" t="s">
        <v>4797</v>
      </c>
      <c r="C3445" s="316">
        <v>1</v>
      </c>
      <c r="D3445" s="324" t="s">
        <v>4798</v>
      </c>
      <c r="E3445" s="109"/>
      <c r="F3445" s="316">
        <v>2.9949086552860136</v>
      </c>
      <c r="G3445" s="211">
        <v>78.510000000000005</v>
      </c>
      <c r="H3445" s="211">
        <v>78.510000000000005</v>
      </c>
      <c r="I3445" s="211">
        <v>0</v>
      </c>
      <c r="J3445" s="302"/>
      <c r="K3445" s="109"/>
    </row>
    <row r="3446" spans="1:11" ht="25.5">
      <c r="A3446" s="6">
        <v>554</v>
      </c>
      <c r="B3446" s="315" t="s">
        <v>4799</v>
      </c>
      <c r="C3446" s="316">
        <v>1</v>
      </c>
      <c r="D3446" s="324" t="s">
        <v>4800</v>
      </c>
      <c r="E3446" s="109"/>
      <c r="F3446" s="316">
        <v>2.9949086552860136</v>
      </c>
      <c r="G3446" s="211">
        <v>101.65</v>
      </c>
      <c r="H3446" s="211">
        <v>101.65</v>
      </c>
      <c r="I3446" s="211">
        <v>0</v>
      </c>
      <c r="J3446" s="302"/>
      <c r="K3446" s="109"/>
    </row>
    <row r="3447" spans="1:11" ht="25.5">
      <c r="A3447" s="6">
        <v>555</v>
      </c>
      <c r="B3447" s="315" t="s">
        <v>4801</v>
      </c>
      <c r="C3447" s="316">
        <v>1</v>
      </c>
      <c r="D3447" s="324" t="s">
        <v>4802</v>
      </c>
      <c r="E3447" s="109"/>
      <c r="F3447" s="316">
        <v>2.9949086552860136</v>
      </c>
      <c r="G3447" s="211">
        <v>154.55000000000001</v>
      </c>
      <c r="H3447" s="211">
        <v>154.55000000000001</v>
      </c>
      <c r="I3447" s="211">
        <v>0</v>
      </c>
      <c r="J3447" s="302"/>
      <c r="K3447" s="109"/>
    </row>
    <row r="3448" spans="1:11" ht="38.25">
      <c r="A3448" s="6">
        <v>556</v>
      </c>
      <c r="B3448" s="315" t="s">
        <v>4803</v>
      </c>
      <c r="C3448" s="316">
        <v>1</v>
      </c>
      <c r="D3448" s="324" t="s">
        <v>4804</v>
      </c>
      <c r="E3448" s="109"/>
      <c r="F3448" s="316">
        <v>2.9949086552860136</v>
      </c>
      <c r="G3448" s="211">
        <v>283.07</v>
      </c>
      <c r="H3448" s="211">
        <v>283.07</v>
      </c>
      <c r="I3448" s="211">
        <v>0</v>
      </c>
      <c r="J3448" s="302"/>
      <c r="K3448" s="109"/>
    </row>
    <row r="3449" spans="1:11" ht="25.5">
      <c r="A3449" s="6">
        <v>557</v>
      </c>
      <c r="B3449" s="315" t="s">
        <v>4805</v>
      </c>
      <c r="C3449" s="316">
        <v>1</v>
      </c>
      <c r="D3449" s="324" t="s">
        <v>4806</v>
      </c>
      <c r="E3449" s="109"/>
      <c r="F3449" s="316">
        <v>9.9700897308075778</v>
      </c>
      <c r="G3449" s="211">
        <v>517</v>
      </c>
      <c r="H3449" s="211">
        <v>251.13</v>
      </c>
      <c r="I3449" s="211">
        <v>265.87</v>
      </c>
      <c r="J3449" s="302"/>
      <c r="K3449" s="109"/>
    </row>
    <row r="3450" spans="1:11" ht="22.5">
      <c r="A3450" s="6">
        <v>558</v>
      </c>
      <c r="B3450" s="318" t="s">
        <v>4807</v>
      </c>
      <c r="C3450" s="316">
        <v>1</v>
      </c>
      <c r="D3450" s="324" t="s">
        <v>4808</v>
      </c>
      <c r="E3450" s="109"/>
      <c r="F3450" s="316">
        <v>4.9875311720698257</v>
      </c>
      <c r="G3450" s="211">
        <v>365</v>
      </c>
      <c r="H3450" s="211">
        <v>338.4</v>
      </c>
      <c r="I3450" s="211">
        <v>26.6</v>
      </c>
      <c r="J3450" s="302"/>
      <c r="K3450" s="109"/>
    </row>
    <row r="3451" spans="1:11" ht="25.5">
      <c r="A3451" s="6">
        <v>559</v>
      </c>
      <c r="B3451" s="315" t="s">
        <v>4809</v>
      </c>
      <c r="C3451" s="316">
        <v>1</v>
      </c>
      <c r="D3451" s="324" t="s">
        <v>4810</v>
      </c>
      <c r="E3451" s="109"/>
      <c r="F3451" s="316">
        <v>9.9700897308075778</v>
      </c>
      <c r="G3451" s="211">
        <v>4480</v>
      </c>
      <c r="H3451" s="211">
        <v>2076.7600000000002</v>
      </c>
      <c r="I3451" s="211">
        <v>2403.2399999999998</v>
      </c>
      <c r="J3451" s="302"/>
      <c r="K3451" s="109"/>
    </row>
    <row r="3452" spans="1:11" ht="25.5">
      <c r="A3452" s="6">
        <v>560</v>
      </c>
      <c r="B3452" s="315" t="s">
        <v>4811</v>
      </c>
      <c r="C3452" s="316">
        <v>1</v>
      </c>
      <c r="D3452" s="324" t="s">
        <v>4812</v>
      </c>
      <c r="E3452" s="109"/>
      <c r="F3452" s="316">
        <v>2.9949086552860136</v>
      </c>
      <c r="G3452" s="211">
        <v>180.17</v>
      </c>
      <c r="H3452" s="211">
        <v>180.17</v>
      </c>
      <c r="I3452" s="211">
        <v>0</v>
      </c>
      <c r="J3452" s="302"/>
      <c r="K3452" s="109"/>
    </row>
    <row r="3453" spans="1:11" ht="96">
      <c r="A3453" s="423" t="s">
        <v>5</v>
      </c>
      <c r="B3453" s="194" t="s">
        <v>155</v>
      </c>
      <c r="C3453" s="194" t="s">
        <v>156</v>
      </c>
      <c r="D3453" s="194" t="s">
        <v>8</v>
      </c>
      <c r="E3453" s="194" t="s">
        <v>157</v>
      </c>
      <c r="F3453" s="194" t="s">
        <v>158</v>
      </c>
      <c r="G3453" s="194" t="s">
        <v>10</v>
      </c>
      <c r="H3453" s="194" t="s">
        <v>159</v>
      </c>
      <c r="I3453" s="194" t="s">
        <v>160</v>
      </c>
      <c r="J3453" s="194" t="s">
        <v>161</v>
      </c>
      <c r="K3453" s="195" t="s">
        <v>14</v>
      </c>
    </row>
    <row r="3454" spans="1:11" ht="25.5">
      <c r="A3454" s="6">
        <v>561</v>
      </c>
      <c r="B3454" s="315" t="s">
        <v>4813</v>
      </c>
      <c r="C3454" s="316">
        <v>1</v>
      </c>
      <c r="D3454" s="324" t="s">
        <v>4814</v>
      </c>
      <c r="E3454" s="109"/>
      <c r="F3454" s="316">
        <v>2.9949086552860136</v>
      </c>
      <c r="G3454" s="211">
        <v>73.55</v>
      </c>
      <c r="H3454" s="211">
        <v>73.55</v>
      </c>
      <c r="I3454" s="211">
        <v>0</v>
      </c>
      <c r="J3454" s="302"/>
      <c r="K3454" s="109"/>
    </row>
    <row r="3455" spans="1:11" ht="22.5">
      <c r="A3455" s="6">
        <v>562</v>
      </c>
      <c r="B3455" s="315" t="s">
        <v>4815</v>
      </c>
      <c r="C3455" s="316">
        <v>1</v>
      </c>
      <c r="D3455" s="324" t="s">
        <v>4816</v>
      </c>
      <c r="E3455" s="109"/>
      <c r="F3455" s="316">
        <v>6.4350064350064358</v>
      </c>
      <c r="G3455" s="211">
        <v>156.74</v>
      </c>
      <c r="H3455" s="211">
        <v>110.94</v>
      </c>
      <c r="I3455" s="211">
        <v>45.8</v>
      </c>
      <c r="J3455" s="302"/>
      <c r="K3455" s="109"/>
    </row>
    <row r="3456" spans="1:11" ht="22.5">
      <c r="A3456" s="6">
        <v>563</v>
      </c>
      <c r="B3456" s="315" t="s">
        <v>4817</v>
      </c>
      <c r="C3456" s="316">
        <v>1</v>
      </c>
      <c r="D3456" s="324" t="s">
        <v>4818</v>
      </c>
      <c r="E3456" s="109"/>
      <c r="F3456" s="316">
        <v>6.4350064350064358</v>
      </c>
      <c r="G3456" s="211">
        <v>156.74</v>
      </c>
      <c r="H3456" s="211">
        <v>108.21</v>
      </c>
      <c r="I3456" s="211">
        <v>48.53</v>
      </c>
      <c r="J3456" s="302"/>
      <c r="K3456" s="109"/>
    </row>
    <row r="3457" spans="1:11" ht="33.75">
      <c r="A3457" s="6">
        <v>564</v>
      </c>
      <c r="B3457" s="318" t="s">
        <v>4819</v>
      </c>
      <c r="C3457" s="316">
        <v>1</v>
      </c>
      <c r="D3457" s="324" t="s">
        <v>4820</v>
      </c>
      <c r="E3457" s="109"/>
      <c r="F3457" s="316">
        <v>9.9700897308075778</v>
      </c>
      <c r="G3457" s="211">
        <v>129.05000000000001</v>
      </c>
      <c r="H3457" s="211">
        <v>60.65</v>
      </c>
      <c r="I3457" s="211">
        <v>68.400000000000006</v>
      </c>
      <c r="J3457" s="302"/>
      <c r="K3457" s="109"/>
    </row>
    <row r="3458" spans="1:11" ht="25.5">
      <c r="A3458" s="6">
        <v>565</v>
      </c>
      <c r="B3458" s="315" t="s">
        <v>4821</v>
      </c>
      <c r="C3458" s="316">
        <v>1</v>
      </c>
      <c r="D3458" s="324" t="s">
        <v>4822</v>
      </c>
      <c r="E3458" s="109"/>
      <c r="F3458" s="316">
        <v>19.960079840319363</v>
      </c>
      <c r="G3458" s="211">
        <v>520</v>
      </c>
      <c r="H3458" s="211">
        <v>129.5</v>
      </c>
      <c r="I3458" s="211">
        <v>390.5</v>
      </c>
      <c r="J3458" s="302"/>
      <c r="K3458" s="109"/>
    </row>
    <row r="3459" spans="1:11" ht="25.5">
      <c r="A3459" s="6">
        <v>566</v>
      </c>
      <c r="B3459" s="315" t="s">
        <v>4823</v>
      </c>
      <c r="C3459" s="316">
        <v>1</v>
      </c>
      <c r="D3459" s="324" t="s">
        <v>4824</v>
      </c>
      <c r="E3459" s="109"/>
      <c r="F3459" s="316">
        <v>2.9949086552860136</v>
      </c>
      <c r="G3459" s="211">
        <v>80.87</v>
      </c>
      <c r="H3459" s="211">
        <v>80.87</v>
      </c>
      <c r="I3459" s="211">
        <v>0</v>
      </c>
      <c r="J3459" s="302"/>
      <c r="K3459" s="109"/>
    </row>
    <row r="3460" spans="1:11" ht="22.5">
      <c r="A3460" s="6">
        <v>567</v>
      </c>
      <c r="B3460" s="318" t="s">
        <v>4825</v>
      </c>
      <c r="C3460" s="316">
        <v>1</v>
      </c>
      <c r="D3460" s="324" t="s">
        <v>4826</v>
      </c>
      <c r="E3460" s="109"/>
      <c r="F3460" s="316">
        <v>9.9700897308075778</v>
      </c>
      <c r="G3460" s="211">
        <v>601.9</v>
      </c>
      <c r="H3460" s="211">
        <v>277.36</v>
      </c>
      <c r="I3460" s="211">
        <v>324.54000000000002</v>
      </c>
      <c r="J3460" s="302"/>
      <c r="K3460" s="109"/>
    </row>
    <row r="3461" spans="1:11" ht="22.5">
      <c r="A3461" s="6">
        <v>568</v>
      </c>
      <c r="B3461" s="318" t="s">
        <v>4827</v>
      </c>
      <c r="C3461" s="316">
        <v>2</v>
      </c>
      <c r="D3461" s="324" t="s">
        <v>4828</v>
      </c>
      <c r="E3461" s="109"/>
      <c r="F3461" s="316">
        <v>2.9922202274087373</v>
      </c>
      <c r="G3461" s="211">
        <v>166.4</v>
      </c>
      <c r="H3461" s="211">
        <v>166.4</v>
      </c>
      <c r="I3461" s="211">
        <v>0</v>
      </c>
      <c r="J3461" s="302"/>
      <c r="K3461" s="109"/>
    </row>
    <row r="3462" spans="1:11" ht="25.5">
      <c r="A3462" s="6">
        <v>569</v>
      </c>
      <c r="B3462" s="315" t="s">
        <v>4829</v>
      </c>
      <c r="C3462" s="316">
        <v>1</v>
      </c>
      <c r="D3462" s="324" t="s">
        <v>4830</v>
      </c>
      <c r="E3462" s="109"/>
      <c r="F3462" s="316">
        <v>2.9949086552860136</v>
      </c>
      <c r="G3462" s="211">
        <v>19.829999999999998</v>
      </c>
      <c r="H3462" s="211">
        <v>19.829999999999998</v>
      </c>
      <c r="I3462" s="211">
        <v>0</v>
      </c>
      <c r="J3462" s="302"/>
      <c r="K3462" s="109"/>
    </row>
    <row r="3463" spans="1:11" ht="25.5">
      <c r="A3463" s="6">
        <v>570</v>
      </c>
      <c r="B3463" s="315" t="s">
        <v>4831</v>
      </c>
      <c r="C3463" s="316">
        <v>1</v>
      </c>
      <c r="D3463" s="324" t="s">
        <v>4832</v>
      </c>
      <c r="E3463" s="109"/>
      <c r="F3463" s="316">
        <v>2.9949086552860136</v>
      </c>
      <c r="G3463" s="211">
        <v>19.829999999999998</v>
      </c>
      <c r="H3463" s="211">
        <v>19.829999999999998</v>
      </c>
      <c r="I3463" s="211">
        <v>0</v>
      </c>
      <c r="J3463" s="302"/>
      <c r="K3463" s="109"/>
    </row>
    <row r="3464" spans="1:11" ht="22.5">
      <c r="A3464" s="6">
        <v>571</v>
      </c>
      <c r="B3464" s="318" t="s">
        <v>4833</v>
      </c>
      <c r="C3464" s="316">
        <v>4</v>
      </c>
      <c r="D3464" s="324" t="s">
        <v>4834</v>
      </c>
      <c r="E3464" s="109"/>
      <c r="F3464" s="316">
        <v>4.9875311720698257</v>
      </c>
      <c r="G3464" s="211">
        <v>1156</v>
      </c>
      <c r="H3464" s="211">
        <v>1148.4000000000001</v>
      </c>
      <c r="I3464" s="211">
        <v>7.6</v>
      </c>
      <c r="J3464" s="302"/>
      <c r="K3464" s="109"/>
    </row>
    <row r="3465" spans="1:11" ht="22.5">
      <c r="A3465" s="6">
        <v>572</v>
      </c>
      <c r="B3465" s="318" t="s">
        <v>4833</v>
      </c>
      <c r="C3465" s="316">
        <v>3</v>
      </c>
      <c r="D3465" s="324" t="s">
        <v>4835</v>
      </c>
      <c r="E3465" s="109"/>
      <c r="F3465" s="316">
        <v>4.9875311720698257</v>
      </c>
      <c r="G3465" s="211">
        <v>867</v>
      </c>
      <c r="H3465" s="211">
        <v>861.3</v>
      </c>
      <c r="I3465" s="211">
        <v>5.7</v>
      </c>
      <c r="J3465" s="302"/>
      <c r="K3465" s="109"/>
    </row>
    <row r="3466" spans="1:11" ht="22.5">
      <c r="A3466" s="6">
        <v>573</v>
      </c>
      <c r="B3466" s="318" t="s">
        <v>4836</v>
      </c>
      <c r="C3466" s="316">
        <v>1</v>
      </c>
      <c r="D3466" s="324" t="s">
        <v>4837</v>
      </c>
      <c r="E3466" s="109"/>
      <c r="F3466" s="316">
        <v>4.9875311720698257</v>
      </c>
      <c r="G3466" s="211">
        <v>289</v>
      </c>
      <c r="H3466" s="211">
        <v>281.56</v>
      </c>
      <c r="I3466" s="211">
        <v>7.44</v>
      </c>
      <c r="J3466" s="302"/>
      <c r="K3466" s="109"/>
    </row>
    <row r="3467" spans="1:11" ht="22.5">
      <c r="A3467" s="6">
        <v>574</v>
      </c>
      <c r="B3467" s="318" t="s">
        <v>4838</v>
      </c>
      <c r="C3467" s="316">
        <v>1</v>
      </c>
      <c r="D3467" s="324" t="s">
        <v>4839</v>
      </c>
      <c r="E3467" s="109"/>
      <c r="F3467" s="316">
        <v>4.9875311720698257</v>
      </c>
      <c r="G3467" s="211">
        <v>289</v>
      </c>
      <c r="H3467" s="211">
        <v>281.56</v>
      </c>
      <c r="I3467" s="211">
        <v>7.44</v>
      </c>
      <c r="J3467" s="302"/>
      <c r="K3467" s="109"/>
    </row>
    <row r="3468" spans="1:11" ht="22.5">
      <c r="A3468" s="6">
        <v>575</v>
      </c>
      <c r="B3468" s="318" t="s">
        <v>4840</v>
      </c>
      <c r="C3468" s="316">
        <v>1</v>
      </c>
      <c r="D3468" s="324" t="s">
        <v>4841</v>
      </c>
      <c r="E3468" s="109"/>
      <c r="F3468" s="316">
        <v>4.9875311720698257</v>
      </c>
      <c r="G3468" s="211">
        <v>289</v>
      </c>
      <c r="H3468" s="211">
        <v>252.74</v>
      </c>
      <c r="I3468" s="211">
        <v>36.26</v>
      </c>
      <c r="J3468" s="302"/>
      <c r="K3468" s="109"/>
    </row>
    <row r="3469" spans="1:11" ht="22.5">
      <c r="A3469" s="6">
        <v>576</v>
      </c>
      <c r="B3469" s="318" t="s">
        <v>4833</v>
      </c>
      <c r="C3469" s="316">
        <v>1</v>
      </c>
      <c r="D3469" s="324" t="s">
        <v>4842</v>
      </c>
      <c r="E3469" s="109"/>
      <c r="F3469" s="316">
        <v>4.9875311720698257</v>
      </c>
      <c r="G3469" s="211">
        <v>289</v>
      </c>
      <c r="H3469" s="211">
        <v>271.42</v>
      </c>
      <c r="I3469" s="211">
        <v>17.579999999999998</v>
      </c>
      <c r="J3469" s="302"/>
      <c r="K3469" s="109"/>
    </row>
    <row r="3470" spans="1:11" ht="22.5">
      <c r="A3470" s="6">
        <v>577</v>
      </c>
      <c r="B3470" s="318" t="s">
        <v>4833</v>
      </c>
      <c r="C3470" s="316">
        <v>2</v>
      </c>
      <c r="D3470" s="324" t="s">
        <v>4843</v>
      </c>
      <c r="E3470" s="109"/>
      <c r="F3470" s="316">
        <v>4.9875311720698257</v>
      </c>
      <c r="G3470" s="211">
        <v>578</v>
      </c>
      <c r="H3470" s="211">
        <v>542.85</v>
      </c>
      <c r="I3470" s="211">
        <v>35.15</v>
      </c>
      <c r="J3470" s="302"/>
      <c r="K3470" s="109"/>
    </row>
    <row r="3471" spans="1:11" ht="22.5">
      <c r="A3471" s="6">
        <v>578</v>
      </c>
      <c r="B3471" s="318" t="s">
        <v>4844</v>
      </c>
      <c r="C3471" s="316">
        <v>1</v>
      </c>
      <c r="D3471" s="324" t="s">
        <v>4845</v>
      </c>
      <c r="E3471" s="109"/>
      <c r="F3471" s="316">
        <v>2.9949086552860136</v>
      </c>
      <c r="G3471" s="211">
        <v>14.88</v>
      </c>
      <c r="H3471" s="211">
        <v>14.88</v>
      </c>
      <c r="I3471" s="211">
        <v>0</v>
      </c>
      <c r="J3471" s="302"/>
      <c r="K3471" s="109"/>
    </row>
    <row r="3472" spans="1:11" ht="22.5">
      <c r="A3472" s="6">
        <v>579</v>
      </c>
      <c r="B3472" s="318" t="s">
        <v>4846</v>
      </c>
      <c r="C3472" s="316">
        <v>6</v>
      </c>
      <c r="D3472" s="324" t="s">
        <v>4847</v>
      </c>
      <c r="E3472" s="109"/>
      <c r="F3472" s="316">
        <v>7.980845969672786</v>
      </c>
      <c r="G3472" s="211">
        <v>762.89</v>
      </c>
      <c r="H3472" s="211">
        <v>398.16</v>
      </c>
      <c r="I3472" s="211">
        <v>364.73</v>
      </c>
      <c r="J3472" s="302"/>
      <c r="K3472" s="109"/>
    </row>
    <row r="3473" spans="1:11" ht="96">
      <c r="A3473" s="423" t="s">
        <v>5</v>
      </c>
      <c r="B3473" s="194" t="s">
        <v>155</v>
      </c>
      <c r="C3473" s="194" t="s">
        <v>156</v>
      </c>
      <c r="D3473" s="194" t="s">
        <v>8</v>
      </c>
      <c r="E3473" s="194" t="s">
        <v>157</v>
      </c>
      <c r="F3473" s="194" t="s">
        <v>158</v>
      </c>
      <c r="G3473" s="194" t="s">
        <v>10</v>
      </c>
      <c r="H3473" s="194" t="s">
        <v>159</v>
      </c>
      <c r="I3473" s="194" t="s">
        <v>160</v>
      </c>
      <c r="J3473" s="194" t="s">
        <v>161</v>
      </c>
      <c r="K3473" s="195" t="s">
        <v>14</v>
      </c>
    </row>
    <row r="3474" spans="1:11" ht="33.75">
      <c r="A3474" s="6">
        <v>580</v>
      </c>
      <c r="B3474" s="318" t="s">
        <v>4848</v>
      </c>
      <c r="C3474" s="316">
        <v>1</v>
      </c>
      <c r="D3474" s="324" t="s">
        <v>4849</v>
      </c>
      <c r="E3474" s="109"/>
      <c r="F3474" s="316">
        <v>2.9949086552860136</v>
      </c>
      <c r="G3474" s="211">
        <v>297.44</v>
      </c>
      <c r="H3474" s="211">
        <v>297.44</v>
      </c>
      <c r="I3474" s="211">
        <v>0</v>
      </c>
      <c r="J3474" s="302"/>
      <c r="K3474" s="109"/>
    </row>
    <row r="3475" spans="1:11" ht="25.5">
      <c r="A3475" s="6">
        <v>581</v>
      </c>
      <c r="B3475" s="315" t="s">
        <v>4850</v>
      </c>
      <c r="C3475" s="316">
        <v>1</v>
      </c>
      <c r="D3475" s="324" t="s">
        <v>4851</v>
      </c>
      <c r="E3475" s="109"/>
      <c r="F3475" s="316">
        <v>2.9949086552860136</v>
      </c>
      <c r="G3475" s="211">
        <v>196.69</v>
      </c>
      <c r="H3475" s="211">
        <v>196.69</v>
      </c>
      <c r="I3475" s="211">
        <v>0</v>
      </c>
      <c r="J3475" s="302"/>
      <c r="K3475" s="109"/>
    </row>
    <row r="3476" spans="1:11" ht="25.5">
      <c r="A3476" s="6">
        <v>582</v>
      </c>
      <c r="B3476" s="315" t="s">
        <v>4852</v>
      </c>
      <c r="C3476" s="316">
        <v>1</v>
      </c>
      <c r="D3476" s="324" t="s">
        <v>4853</v>
      </c>
      <c r="E3476" s="109"/>
      <c r="F3476" s="316">
        <v>4.9875311720698257</v>
      </c>
      <c r="G3476" s="211">
        <v>101</v>
      </c>
      <c r="H3476" s="211">
        <v>82.8</v>
      </c>
      <c r="I3476" s="211">
        <v>18.2</v>
      </c>
      <c r="J3476" s="302"/>
      <c r="K3476" s="109"/>
    </row>
    <row r="3477" spans="1:11" ht="22.5">
      <c r="A3477" s="6">
        <v>583</v>
      </c>
      <c r="B3477" s="318" t="s">
        <v>4854</v>
      </c>
      <c r="C3477" s="316">
        <v>3</v>
      </c>
      <c r="D3477" s="324" t="s">
        <v>4855</v>
      </c>
      <c r="E3477" s="109"/>
      <c r="F3477" s="316">
        <v>4.9875311720698257</v>
      </c>
      <c r="G3477" s="211">
        <v>253.2</v>
      </c>
      <c r="H3477" s="211">
        <v>207.56</v>
      </c>
      <c r="I3477" s="211">
        <v>45.64</v>
      </c>
      <c r="J3477" s="302"/>
      <c r="K3477" s="109"/>
    </row>
    <row r="3478" spans="1:11" ht="25.5">
      <c r="A3478" s="6">
        <v>584</v>
      </c>
      <c r="B3478" s="315" t="s">
        <v>4856</v>
      </c>
      <c r="C3478" s="316">
        <v>1</v>
      </c>
      <c r="D3478" s="324" t="s">
        <v>4857</v>
      </c>
      <c r="E3478" s="109"/>
      <c r="F3478" s="316">
        <v>2.9949086552860136</v>
      </c>
      <c r="G3478" s="211">
        <v>160.33000000000001</v>
      </c>
      <c r="H3478" s="211">
        <v>160.33000000000001</v>
      </c>
      <c r="I3478" s="211">
        <v>0</v>
      </c>
      <c r="J3478" s="302"/>
      <c r="K3478" s="109"/>
    </row>
    <row r="3479" spans="1:11" ht="22.5">
      <c r="A3479" s="6">
        <v>585</v>
      </c>
      <c r="B3479" s="315" t="s">
        <v>4858</v>
      </c>
      <c r="C3479" s="316">
        <v>1</v>
      </c>
      <c r="D3479" s="324" t="s">
        <v>4859</v>
      </c>
      <c r="E3479" s="109"/>
      <c r="F3479" s="316">
        <v>4.9875311720698257</v>
      </c>
      <c r="G3479" s="211">
        <v>209.23</v>
      </c>
      <c r="H3479" s="211">
        <v>169.12</v>
      </c>
      <c r="I3479" s="211">
        <v>40.11</v>
      </c>
      <c r="J3479" s="302"/>
      <c r="K3479" s="109"/>
    </row>
    <row r="3480" spans="1:11" ht="22.5">
      <c r="A3480" s="6">
        <v>586</v>
      </c>
      <c r="B3480" s="318" t="s">
        <v>4860</v>
      </c>
      <c r="C3480" s="316">
        <v>2</v>
      </c>
      <c r="D3480" s="324" t="s">
        <v>4861</v>
      </c>
      <c r="E3480" s="109"/>
      <c r="F3480" s="316">
        <v>4.9875311720698257</v>
      </c>
      <c r="G3480" s="211">
        <v>578</v>
      </c>
      <c r="H3480" s="211">
        <v>486.47</v>
      </c>
      <c r="I3480" s="211">
        <v>91.53</v>
      </c>
      <c r="J3480" s="302"/>
      <c r="K3480" s="109"/>
    </row>
    <row r="3481" spans="1:11" ht="22.5">
      <c r="A3481" s="6">
        <v>587</v>
      </c>
      <c r="B3481" s="315" t="s">
        <v>4862</v>
      </c>
      <c r="C3481" s="316">
        <v>4</v>
      </c>
      <c r="D3481" s="324" t="s">
        <v>4863</v>
      </c>
      <c r="E3481" s="109"/>
      <c r="F3481" s="316">
        <v>4.9875311720698257</v>
      </c>
      <c r="G3481" s="211">
        <v>2970.76</v>
      </c>
      <c r="H3481" s="211">
        <v>2428.69</v>
      </c>
      <c r="I3481" s="211">
        <v>542.07000000000005</v>
      </c>
      <c r="J3481" s="302"/>
      <c r="K3481" s="109"/>
    </row>
    <row r="3482" spans="1:11" ht="22.5">
      <c r="A3482" s="6">
        <v>588</v>
      </c>
      <c r="B3482" s="318" t="s">
        <v>4864</v>
      </c>
      <c r="C3482" s="316">
        <v>6</v>
      </c>
      <c r="D3482" s="324" t="s">
        <v>4865</v>
      </c>
      <c r="E3482" s="109"/>
      <c r="F3482" s="316">
        <v>4.9875311720698257</v>
      </c>
      <c r="G3482" s="211">
        <v>600</v>
      </c>
      <c r="H3482" s="211">
        <v>486.25</v>
      </c>
      <c r="I3482" s="211">
        <v>113.75</v>
      </c>
      <c r="J3482" s="302"/>
      <c r="K3482" s="109"/>
    </row>
    <row r="3483" spans="1:11" ht="22.5">
      <c r="A3483" s="6">
        <v>589</v>
      </c>
      <c r="B3483" s="318" t="s">
        <v>4866</v>
      </c>
      <c r="C3483" s="316">
        <v>4</v>
      </c>
      <c r="D3483" s="324" t="s">
        <v>4867</v>
      </c>
      <c r="E3483" s="109"/>
      <c r="F3483" s="316">
        <v>4.9875311720698257</v>
      </c>
      <c r="G3483" s="211">
        <v>400</v>
      </c>
      <c r="H3483" s="211">
        <v>324.17</v>
      </c>
      <c r="I3483" s="211">
        <v>75.83</v>
      </c>
      <c r="J3483" s="302"/>
      <c r="K3483" s="109"/>
    </row>
    <row r="3484" spans="1:11" ht="22.5">
      <c r="A3484" s="6">
        <v>590</v>
      </c>
      <c r="B3484" s="318" t="s">
        <v>4868</v>
      </c>
      <c r="C3484" s="316">
        <v>2</v>
      </c>
      <c r="D3484" s="324" t="s">
        <v>4869</v>
      </c>
      <c r="E3484" s="109"/>
      <c r="F3484" s="316">
        <v>4.9875311720698257</v>
      </c>
      <c r="G3484" s="211">
        <v>578</v>
      </c>
      <c r="H3484" s="211">
        <v>474.44</v>
      </c>
      <c r="I3484" s="211">
        <v>103.56</v>
      </c>
      <c r="J3484" s="302"/>
      <c r="K3484" s="109"/>
    </row>
    <row r="3485" spans="1:11" ht="22.5">
      <c r="A3485" s="6">
        <v>591</v>
      </c>
      <c r="B3485" s="313" t="s">
        <v>4870</v>
      </c>
      <c r="C3485" s="316">
        <v>1</v>
      </c>
      <c r="D3485" s="324" t="s">
        <v>4871</v>
      </c>
      <c r="E3485" s="109"/>
      <c r="F3485" s="316">
        <v>4.9875311720698257</v>
      </c>
      <c r="G3485" s="211">
        <v>289</v>
      </c>
      <c r="H3485" s="211">
        <v>234.69</v>
      </c>
      <c r="I3485" s="211">
        <v>54.31</v>
      </c>
      <c r="J3485" s="302"/>
      <c r="K3485" s="109"/>
    </row>
    <row r="3486" spans="1:11" ht="36">
      <c r="A3486" s="6">
        <v>592</v>
      </c>
      <c r="B3486" s="314" t="s">
        <v>4872</v>
      </c>
      <c r="C3486" s="316">
        <v>6</v>
      </c>
      <c r="D3486" s="324" t="s">
        <v>4873</v>
      </c>
      <c r="E3486" s="109"/>
      <c r="F3486" s="316">
        <v>4.9875311720698257</v>
      </c>
      <c r="G3486" s="211">
        <v>1734</v>
      </c>
      <c r="H3486" s="211">
        <v>1394.8</v>
      </c>
      <c r="I3486" s="211">
        <v>339.2</v>
      </c>
      <c r="J3486" s="302"/>
      <c r="K3486" s="109"/>
    </row>
    <row r="3487" spans="1:11" ht="36">
      <c r="A3487" s="6">
        <v>593</v>
      </c>
      <c r="B3487" s="314" t="s">
        <v>4874</v>
      </c>
      <c r="C3487" s="316">
        <v>1</v>
      </c>
      <c r="D3487" s="324" t="s">
        <v>4875</v>
      </c>
      <c r="E3487" s="109"/>
      <c r="F3487" s="316">
        <v>4.9875311720698257</v>
      </c>
      <c r="G3487" s="211">
        <v>742.69</v>
      </c>
      <c r="H3487" s="211">
        <v>599.03</v>
      </c>
      <c r="I3487" s="211">
        <v>143.66</v>
      </c>
      <c r="J3487" s="302"/>
      <c r="K3487" s="109"/>
    </row>
    <row r="3488" spans="1:11" ht="24">
      <c r="A3488" s="6">
        <v>594</v>
      </c>
      <c r="B3488" s="314" t="s">
        <v>4876</v>
      </c>
      <c r="C3488" s="316">
        <v>1</v>
      </c>
      <c r="D3488" s="324" t="s">
        <v>4877</v>
      </c>
      <c r="E3488" s="109"/>
      <c r="F3488" s="316">
        <v>6.2344139650872821</v>
      </c>
      <c r="G3488" s="211">
        <v>613.64</v>
      </c>
      <c r="H3488" s="211">
        <v>374.43</v>
      </c>
      <c r="I3488" s="211">
        <v>239.21</v>
      </c>
      <c r="J3488" s="302"/>
      <c r="K3488" s="109"/>
    </row>
    <row r="3489" spans="1:11" ht="36">
      <c r="A3489" s="6">
        <v>595</v>
      </c>
      <c r="B3489" s="314" t="s">
        <v>4878</v>
      </c>
      <c r="C3489" s="316">
        <v>1</v>
      </c>
      <c r="D3489" s="324" t="s">
        <v>4879</v>
      </c>
      <c r="E3489" s="109"/>
      <c r="F3489" s="316">
        <v>19.960079840319363</v>
      </c>
      <c r="G3489" s="211">
        <v>1723.14</v>
      </c>
      <c r="H3489" s="211">
        <v>335.43</v>
      </c>
      <c r="I3489" s="211">
        <v>1387.71</v>
      </c>
      <c r="J3489" s="302"/>
      <c r="K3489" s="109"/>
    </row>
    <row r="3490" spans="1:11" ht="25.5">
      <c r="A3490" s="6">
        <v>596</v>
      </c>
      <c r="B3490" s="315" t="s">
        <v>4880</v>
      </c>
      <c r="C3490" s="316">
        <v>1</v>
      </c>
      <c r="D3490" s="324" t="s">
        <v>4881</v>
      </c>
      <c r="E3490" s="109"/>
      <c r="F3490" s="316">
        <v>6.9735006973500697</v>
      </c>
      <c r="G3490" s="211">
        <v>148.02000000000001</v>
      </c>
      <c r="H3490" s="211">
        <v>77.59</v>
      </c>
      <c r="I3490" s="211">
        <v>70.430000000000007</v>
      </c>
      <c r="J3490" s="302"/>
      <c r="K3490" s="109"/>
    </row>
    <row r="3491" spans="1:11" ht="96">
      <c r="A3491" s="423" t="s">
        <v>5</v>
      </c>
      <c r="B3491" s="194" t="s">
        <v>155</v>
      </c>
      <c r="C3491" s="194" t="s">
        <v>156</v>
      </c>
      <c r="D3491" s="194" t="s">
        <v>8</v>
      </c>
      <c r="E3491" s="194" t="s">
        <v>157</v>
      </c>
      <c r="F3491" s="194" t="s">
        <v>158</v>
      </c>
      <c r="G3491" s="194" t="s">
        <v>10</v>
      </c>
      <c r="H3491" s="194" t="s">
        <v>159</v>
      </c>
      <c r="I3491" s="194" t="s">
        <v>160</v>
      </c>
      <c r="J3491" s="194" t="s">
        <v>161</v>
      </c>
      <c r="K3491" s="195" t="s">
        <v>14</v>
      </c>
    </row>
    <row r="3492" spans="1:11" ht="24">
      <c r="A3492" s="6">
        <v>597</v>
      </c>
      <c r="B3492" s="314" t="s">
        <v>4882</v>
      </c>
      <c r="C3492" s="316">
        <v>1</v>
      </c>
      <c r="D3492" s="324" t="s">
        <v>4883</v>
      </c>
      <c r="E3492" s="109"/>
      <c r="F3492" s="316">
        <v>4.9875311720698257</v>
      </c>
      <c r="G3492" s="211">
        <v>569.21</v>
      </c>
      <c r="H3492" s="211">
        <v>421.68</v>
      </c>
      <c r="I3492" s="211">
        <v>147.53</v>
      </c>
      <c r="J3492" s="302"/>
      <c r="K3492" s="109"/>
    </row>
    <row r="3493" spans="1:11" ht="36">
      <c r="A3493" s="6">
        <v>598</v>
      </c>
      <c r="B3493" s="314" t="s">
        <v>4884</v>
      </c>
      <c r="C3493" s="316">
        <v>2</v>
      </c>
      <c r="D3493" s="324" t="s">
        <v>4885</v>
      </c>
      <c r="E3493" s="109"/>
      <c r="F3493" s="316">
        <v>4.9875311720698257</v>
      </c>
      <c r="G3493" s="211">
        <v>578</v>
      </c>
      <c r="H3493" s="211">
        <v>459.24</v>
      </c>
      <c r="I3493" s="211">
        <v>118.76</v>
      </c>
      <c r="J3493" s="302"/>
      <c r="K3493" s="109"/>
    </row>
    <row r="3494" spans="1:11" ht="36">
      <c r="A3494" s="6">
        <v>599</v>
      </c>
      <c r="B3494" s="314" t="s">
        <v>4886</v>
      </c>
      <c r="C3494" s="316">
        <v>1</v>
      </c>
      <c r="D3494" s="324" t="s">
        <v>4887</v>
      </c>
      <c r="E3494" s="109"/>
      <c r="F3494" s="316">
        <v>4.9875311720698257</v>
      </c>
      <c r="G3494" s="211">
        <v>289</v>
      </c>
      <c r="H3494" s="211">
        <v>225.18</v>
      </c>
      <c r="I3494" s="211">
        <v>63.82</v>
      </c>
      <c r="J3494" s="302"/>
      <c r="K3494" s="109"/>
    </row>
    <row r="3495" spans="1:11" ht="36">
      <c r="A3495" s="6">
        <v>600</v>
      </c>
      <c r="B3495" s="314" t="s">
        <v>4888</v>
      </c>
      <c r="C3495" s="316">
        <v>4</v>
      </c>
      <c r="D3495" s="324" t="s">
        <v>4889</v>
      </c>
      <c r="E3495" s="109"/>
      <c r="F3495" s="316">
        <v>4.9875311720698257</v>
      </c>
      <c r="G3495" s="211">
        <v>1133.96</v>
      </c>
      <c r="H3495" s="211">
        <v>882.31</v>
      </c>
      <c r="I3495" s="211">
        <v>251.65</v>
      </c>
      <c r="J3495" s="302"/>
      <c r="K3495" s="109"/>
    </row>
    <row r="3496" spans="1:11" ht="36">
      <c r="A3496" s="6">
        <v>601</v>
      </c>
      <c r="B3496" s="314" t="s">
        <v>4890</v>
      </c>
      <c r="C3496" s="316">
        <v>1</v>
      </c>
      <c r="D3496" s="324" t="s">
        <v>4891</v>
      </c>
      <c r="E3496" s="109"/>
      <c r="F3496" s="316">
        <v>4.9875311720698257</v>
      </c>
      <c r="G3496" s="211">
        <v>289</v>
      </c>
      <c r="H3496" s="211">
        <v>219.8</v>
      </c>
      <c r="I3496" s="211">
        <v>69.2</v>
      </c>
      <c r="J3496" s="302"/>
      <c r="K3496" s="109"/>
    </row>
    <row r="3497" spans="1:11" ht="22.5">
      <c r="A3497" s="6">
        <v>602</v>
      </c>
      <c r="B3497" s="315" t="s">
        <v>4892</v>
      </c>
      <c r="C3497" s="316">
        <v>4</v>
      </c>
      <c r="D3497" s="324" t="s">
        <v>4893</v>
      </c>
      <c r="E3497" s="109"/>
      <c r="F3497" s="316">
        <v>4.9875311720698257</v>
      </c>
      <c r="G3497" s="211">
        <v>3900</v>
      </c>
      <c r="H3497" s="211">
        <v>2931.95</v>
      </c>
      <c r="I3497" s="211">
        <v>968.05</v>
      </c>
      <c r="J3497" s="302"/>
      <c r="K3497" s="109"/>
    </row>
    <row r="3498" spans="1:11" ht="36">
      <c r="A3498" s="6">
        <v>603</v>
      </c>
      <c r="B3498" s="314" t="s">
        <v>4894</v>
      </c>
      <c r="C3498" s="316">
        <v>2</v>
      </c>
      <c r="D3498" s="324" t="s">
        <v>4895</v>
      </c>
      <c r="E3498" s="109"/>
      <c r="F3498" s="316">
        <v>4.9875311720698257</v>
      </c>
      <c r="G3498" s="211">
        <v>578</v>
      </c>
      <c r="H3498" s="211">
        <v>405.71</v>
      </c>
      <c r="I3498" s="211">
        <v>172.29</v>
      </c>
      <c r="J3498" s="302"/>
      <c r="K3498" s="109"/>
    </row>
    <row r="3499" spans="1:11" ht="22.5">
      <c r="A3499" s="6">
        <v>604</v>
      </c>
      <c r="B3499" s="318" t="s">
        <v>4896</v>
      </c>
      <c r="C3499" s="316">
        <v>1</v>
      </c>
      <c r="D3499" s="324" t="s">
        <v>4897</v>
      </c>
      <c r="E3499" s="109"/>
      <c r="F3499" s="316">
        <v>4.9875311720698257</v>
      </c>
      <c r="G3499" s="211">
        <v>245</v>
      </c>
      <c r="H3499" s="211">
        <v>175.59</v>
      </c>
      <c r="I3499" s="211">
        <v>69.41</v>
      </c>
      <c r="J3499" s="302"/>
      <c r="K3499" s="109"/>
    </row>
    <row r="3500" spans="1:11" ht="22.5">
      <c r="A3500" s="6">
        <v>605</v>
      </c>
      <c r="B3500" s="318" t="s">
        <v>4898</v>
      </c>
      <c r="C3500" s="316">
        <v>3</v>
      </c>
      <c r="D3500" s="324" t="s">
        <v>4899</v>
      </c>
      <c r="E3500" s="109"/>
      <c r="F3500" s="316">
        <v>4.9875311720698257</v>
      </c>
      <c r="G3500" s="211">
        <v>867</v>
      </c>
      <c r="H3500" s="211">
        <v>614.74</v>
      </c>
      <c r="I3500" s="211">
        <v>252.26</v>
      </c>
      <c r="J3500" s="302"/>
      <c r="K3500" s="109"/>
    </row>
    <row r="3501" spans="1:11" ht="25.5">
      <c r="A3501" s="6">
        <v>606</v>
      </c>
      <c r="B3501" s="315" t="s">
        <v>4900</v>
      </c>
      <c r="C3501" s="316">
        <v>1</v>
      </c>
      <c r="D3501" s="324" t="s">
        <v>4901</v>
      </c>
      <c r="E3501" s="109"/>
      <c r="F3501" s="316">
        <v>9.9700897308075778</v>
      </c>
      <c r="G3501" s="211">
        <v>185.21</v>
      </c>
      <c r="H3501" s="211">
        <v>71.14</v>
      </c>
      <c r="I3501" s="211">
        <v>114.07</v>
      </c>
      <c r="J3501" s="302"/>
      <c r="K3501" s="109"/>
    </row>
    <row r="3502" spans="1:11" ht="25.5">
      <c r="A3502" s="6">
        <v>607</v>
      </c>
      <c r="B3502" s="315" t="s">
        <v>4902</v>
      </c>
      <c r="C3502" s="316">
        <v>1</v>
      </c>
      <c r="D3502" s="324" t="s">
        <v>4903</v>
      </c>
      <c r="E3502" s="109"/>
      <c r="F3502" s="316">
        <v>2.9949086552860136</v>
      </c>
      <c r="G3502" s="211">
        <v>216.53</v>
      </c>
      <c r="H3502" s="211">
        <v>216.53</v>
      </c>
      <c r="I3502" s="211">
        <v>0</v>
      </c>
      <c r="J3502" s="302"/>
      <c r="K3502" s="109"/>
    </row>
    <row r="3503" spans="1:11" ht="25.5">
      <c r="A3503" s="6">
        <v>608</v>
      </c>
      <c r="B3503" s="315" t="s">
        <v>4904</v>
      </c>
      <c r="C3503" s="316">
        <v>1</v>
      </c>
      <c r="D3503" s="324" t="s">
        <v>4905</v>
      </c>
      <c r="E3503" s="109"/>
      <c r="F3503" s="316">
        <v>2.9949086552860136</v>
      </c>
      <c r="G3503" s="211">
        <v>119.83</v>
      </c>
      <c r="H3503" s="211">
        <v>119.83</v>
      </c>
      <c r="I3503" s="211">
        <v>0</v>
      </c>
      <c r="J3503" s="302"/>
      <c r="K3503" s="109"/>
    </row>
    <row r="3504" spans="1:11" ht="25.5">
      <c r="A3504" s="6">
        <v>609</v>
      </c>
      <c r="B3504" s="315" t="s">
        <v>4906</v>
      </c>
      <c r="C3504" s="316">
        <v>1</v>
      </c>
      <c r="D3504" s="324" t="s">
        <v>4907</v>
      </c>
      <c r="E3504" s="109"/>
      <c r="F3504" s="316">
        <v>2.9949086552860136</v>
      </c>
      <c r="G3504" s="211">
        <v>96</v>
      </c>
      <c r="H3504" s="211">
        <v>96</v>
      </c>
      <c r="I3504" s="211">
        <v>0</v>
      </c>
      <c r="J3504" s="302"/>
      <c r="K3504" s="109"/>
    </row>
    <row r="3505" spans="1:11" ht="22.5">
      <c r="A3505" s="6">
        <v>610</v>
      </c>
      <c r="B3505" s="315" t="s">
        <v>4908</v>
      </c>
      <c r="C3505" s="316">
        <v>1</v>
      </c>
      <c r="D3505" s="324" t="s">
        <v>4909</v>
      </c>
      <c r="E3505" s="109"/>
      <c r="F3505" s="316">
        <v>2.9949086552860136</v>
      </c>
      <c r="G3505" s="211">
        <v>78.510000000000005</v>
      </c>
      <c r="H3505" s="211">
        <v>78.510000000000005</v>
      </c>
      <c r="I3505" s="211">
        <v>0</v>
      </c>
      <c r="J3505" s="302"/>
      <c r="K3505" s="109"/>
    </row>
    <row r="3506" spans="1:11" ht="25.5">
      <c r="A3506" s="6">
        <v>611</v>
      </c>
      <c r="B3506" s="315" t="s">
        <v>4900</v>
      </c>
      <c r="C3506" s="316">
        <v>1</v>
      </c>
      <c r="D3506" s="324" t="s">
        <v>4910</v>
      </c>
      <c r="E3506" s="109"/>
      <c r="F3506" s="316">
        <v>9.9700897308075778</v>
      </c>
      <c r="G3506" s="211">
        <v>185.21</v>
      </c>
      <c r="H3506" s="211">
        <v>69.72</v>
      </c>
      <c r="I3506" s="211">
        <v>115.49</v>
      </c>
      <c r="J3506" s="302"/>
      <c r="K3506" s="109"/>
    </row>
    <row r="3507" spans="1:11" ht="25.5">
      <c r="A3507" s="6">
        <v>612</v>
      </c>
      <c r="B3507" s="315" t="s">
        <v>4911</v>
      </c>
      <c r="C3507" s="316">
        <v>1</v>
      </c>
      <c r="D3507" s="324" t="s">
        <v>4912</v>
      </c>
      <c r="E3507" s="109"/>
      <c r="F3507" s="316">
        <v>4.9875311720698257</v>
      </c>
      <c r="G3507" s="211">
        <v>140</v>
      </c>
      <c r="H3507" s="211">
        <v>102.49</v>
      </c>
      <c r="I3507" s="211">
        <v>37.51</v>
      </c>
      <c r="J3507" s="302"/>
      <c r="K3507" s="109"/>
    </row>
    <row r="3508" spans="1:11" ht="96">
      <c r="A3508" s="423" t="s">
        <v>5</v>
      </c>
      <c r="B3508" s="194" t="s">
        <v>155</v>
      </c>
      <c r="C3508" s="194" t="s">
        <v>156</v>
      </c>
      <c r="D3508" s="194" t="s">
        <v>8</v>
      </c>
      <c r="E3508" s="194" t="s">
        <v>157</v>
      </c>
      <c r="F3508" s="194" t="s">
        <v>158</v>
      </c>
      <c r="G3508" s="194" t="s">
        <v>10</v>
      </c>
      <c r="H3508" s="194" t="s">
        <v>159</v>
      </c>
      <c r="I3508" s="194" t="s">
        <v>160</v>
      </c>
      <c r="J3508" s="194" t="s">
        <v>161</v>
      </c>
      <c r="K3508" s="195" t="s">
        <v>14</v>
      </c>
    </row>
    <row r="3509" spans="1:11" ht="25.5">
      <c r="A3509" s="6">
        <v>613</v>
      </c>
      <c r="B3509" s="315" t="s">
        <v>4913</v>
      </c>
      <c r="C3509" s="316">
        <v>1</v>
      </c>
      <c r="D3509" s="324" t="s">
        <v>4914</v>
      </c>
      <c r="E3509" s="109"/>
      <c r="F3509" s="316">
        <v>2.9949086552860136</v>
      </c>
      <c r="G3509" s="211">
        <v>70.25</v>
      </c>
      <c r="H3509" s="211">
        <v>70.25</v>
      </c>
      <c r="I3509" s="211">
        <v>0</v>
      </c>
      <c r="J3509" s="302"/>
      <c r="K3509" s="109"/>
    </row>
    <row r="3510" spans="1:11" ht="25.5">
      <c r="A3510" s="6">
        <v>614</v>
      </c>
      <c r="B3510" s="315" t="s">
        <v>4915</v>
      </c>
      <c r="C3510" s="316">
        <v>2</v>
      </c>
      <c r="D3510" s="324" t="s">
        <v>4916</v>
      </c>
      <c r="E3510" s="109"/>
      <c r="F3510" s="316">
        <v>4.9875311720698257</v>
      </c>
      <c r="G3510" s="211">
        <v>202.02</v>
      </c>
      <c r="H3510" s="211">
        <v>145.55000000000001</v>
      </c>
      <c r="I3510" s="211">
        <v>56.47</v>
      </c>
      <c r="J3510" s="302"/>
      <c r="K3510" s="109"/>
    </row>
    <row r="3511" spans="1:11" ht="25.5">
      <c r="A3511" s="6">
        <v>615</v>
      </c>
      <c r="B3511" s="315" t="s">
        <v>4917</v>
      </c>
      <c r="C3511" s="316">
        <v>1</v>
      </c>
      <c r="D3511" s="324" t="s">
        <v>4918</v>
      </c>
      <c r="E3511" s="109"/>
      <c r="F3511" s="316">
        <v>6.6489361702127665</v>
      </c>
      <c r="G3511" s="211">
        <v>197.1</v>
      </c>
      <c r="H3511" s="211">
        <v>104.42</v>
      </c>
      <c r="I3511" s="211">
        <v>92.68</v>
      </c>
      <c r="J3511" s="302"/>
      <c r="K3511" s="109"/>
    </row>
    <row r="3512" spans="1:11" ht="25.5">
      <c r="A3512" s="6">
        <v>616</v>
      </c>
      <c r="B3512" s="315" t="s">
        <v>4919</v>
      </c>
      <c r="C3512" s="316">
        <v>4</v>
      </c>
      <c r="D3512" s="324" t="s">
        <v>4920</v>
      </c>
      <c r="E3512" s="109"/>
      <c r="F3512" s="316">
        <v>7.980845969672786</v>
      </c>
      <c r="G3512" s="211">
        <v>188.12</v>
      </c>
      <c r="H3512" s="211">
        <v>82.6</v>
      </c>
      <c r="I3512" s="211">
        <v>105.52</v>
      </c>
      <c r="J3512" s="302"/>
      <c r="K3512" s="109"/>
    </row>
    <row r="3513" spans="1:11" ht="56.25">
      <c r="A3513" s="6">
        <v>617</v>
      </c>
      <c r="B3513" s="318" t="s">
        <v>4921</v>
      </c>
      <c r="C3513" s="316">
        <v>1</v>
      </c>
      <c r="D3513" s="324" t="s">
        <v>4922</v>
      </c>
      <c r="E3513" s="109"/>
      <c r="F3513" s="316">
        <v>9.9700897308075778</v>
      </c>
      <c r="G3513" s="211">
        <v>20910</v>
      </c>
      <c r="H3513" s="211">
        <v>7510.41</v>
      </c>
      <c r="I3513" s="211">
        <v>13399.59</v>
      </c>
      <c r="J3513" s="302"/>
      <c r="K3513" s="317" t="s">
        <v>4923</v>
      </c>
    </row>
    <row r="3514" spans="1:11" ht="45">
      <c r="A3514" s="6">
        <v>618</v>
      </c>
      <c r="B3514" s="318" t="s">
        <v>4924</v>
      </c>
      <c r="C3514" s="316">
        <v>1</v>
      </c>
      <c r="D3514" s="324" t="s">
        <v>4925</v>
      </c>
      <c r="E3514" s="109"/>
      <c r="F3514" s="316">
        <v>9.9700897308075778</v>
      </c>
      <c r="G3514" s="211">
        <v>19393</v>
      </c>
      <c r="H3514" s="211">
        <v>6668</v>
      </c>
      <c r="I3514" s="211">
        <v>12725</v>
      </c>
      <c r="J3514" s="302"/>
      <c r="K3514" s="317" t="s">
        <v>4926</v>
      </c>
    </row>
    <row r="3515" spans="1:11" ht="22.5">
      <c r="A3515" s="6">
        <v>619</v>
      </c>
      <c r="B3515" s="315" t="s">
        <v>4927</v>
      </c>
      <c r="C3515" s="316">
        <v>1</v>
      </c>
      <c r="D3515" s="324" t="s">
        <v>4928</v>
      </c>
      <c r="E3515" s="109"/>
      <c r="F3515" s="316">
        <v>4.9875311720698257</v>
      </c>
      <c r="G3515" s="211">
        <v>442.12</v>
      </c>
      <c r="H3515" s="211">
        <v>288.27999999999997</v>
      </c>
      <c r="I3515" s="211">
        <v>153.84</v>
      </c>
      <c r="J3515" s="302"/>
      <c r="K3515" s="109"/>
    </row>
    <row r="3516" spans="1:11" ht="22.5">
      <c r="A3516" s="6">
        <v>620</v>
      </c>
      <c r="B3516" s="315" t="s">
        <v>4929</v>
      </c>
      <c r="C3516" s="316">
        <v>1</v>
      </c>
      <c r="D3516" s="324" t="s">
        <v>4930</v>
      </c>
      <c r="E3516" s="109"/>
      <c r="F3516" s="316">
        <v>4.9875311720698257</v>
      </c>
      <c r="G3516" s="211">
        <v>1080</v>
      </c>
      <c r="H3516" s="211">
        <v>748.6</v>
      </c>
      <c r="I3516" s="211">
        <v>331.4</v>
      </c>
      <c r="J3516" s="302"/>
      <c r="K3516" s="109"/>
    </row>
    <row r="3517" spans="1:11" ht="25.5">
      <c r="A3517" s="6">
        <v>621</v>
      </c>
      <c r="B3517" s="315" t="s">
        <v>4931</v>
      </c>
      <c r="C3517" s="316">
        <v>1</v>
      </c>
      <c r="D3517" s="324" t="s">
        <v>4932</v>
      </c>
      <c r="E3517" s="109"/>
      <c r="F3517" s="316">
        <v>9.9700897308075778</v>
      </c>
      <c r="G3517" s="211">
        <v>110.82</v>
      </c>
      <c r="H3517" s="211">
        <v>38.25</v>
      </c>
      <c r="I3517" s="211">
        <v>72.569999999999993</v>
      </c>
      <c r="J3517" s="302"/>
      <c r="K3517" s="109"/>
    </row>
    <row r="3518" spans="1:11" ht="22.5">
      <c r="A3518" s="6">
        <v>622</v>
      </c>
      <c r="B3518" s="318" t="s">
        <v>4933</v>
      </c>
      <c r="C3518" s="316">
        <v>1</v>
      </c>
      <c r="D3518" s="324" t="s">
        <v>4934</v>
      </c>
      <c r="E3518" s="109"/>
      <c r="F3518" s="316">
        <v>2.9949086552860136</v>
      </c>
      <c r="G3518" s="211">
        <v>163.63999999999999</v>
      </c>
      <c r="H3518" s="211">
        <v>163.63999999999999</v>
      </c>
      <c r="I3518" s="211">
        <v>0</v>
      </c>
      <c r="J3518" s="302"/>
      <c r="K3518" s="109"/>
    </row>
    <row r="3519" spans="1:11" ht="33.75">
      <c r="A3519" s="6">
        <v>623</v>
      </c>
      <c r="B3519" s="318" t="s">
        <v>4935</v>
      </c>
      <c r="C3519" s="316">
        <v>1</v>
      </c>
      <c r="D3519" s="324" t="s">
        <v>4936</v>
      </c>
      <c r="E3519" s="109"/>
      <c r="F3519" s="316">
        <v>2.9949086552860136</v>
      </c>
      <c r="G3519" s="211">
        <v>43.8</v>
      </c>
      <c r="H3519" s="211">
        <v>43.8</v>
      </c>
      <c r="I3519" s="211">
        <v>0</v>
      </c>
      <c r="J3519" s="302"/>
      <c r="K3519" s="109"/>
    </row>
    <row r="3520" spans="1:11" ht="25.5">
      <c r="A3520" s="6">
        <v>624</v>
      </c>
      <c r="B3520" s="315" t="s">
        <v>4937</v>
      </c>
      <c r="C3520" s="316">
        <v>1</v>
      </c>
      <c r="D3520" s="324" t="s">
        <v>4938</v>
      </c>
      <c r="E3520" s="109"/>
      <c r="F3520" s="316">
        <v>4.9875311720698257</v>
      </c>
      <c r="G3520" s="211">
        <v>61.9</v>
      </c>
      <c r="H3520" s="211">
        <v>39.58</v>
      </c>
      <c r="I3520" s="211">
        <v>22.32</v>
      </c>
      <c r="J3520" s="302"/>
      <c r="K3520" s="109"/>
    </row>
    <row r="3521" spans="1:11" ht="22.5">
      <c r="A3521" s="6">
        <v>625</v>
      </c>
      <c r="B3521" s="318" t="s">
        <v>4939</v>
      </c>
      <c r="C3521" s="316">
        <v>1</v>
      </c>
      <c r="D3521" s="324" t="s">
        <v>4940</v>
      </c>
      <c r="E3521" s="109"/>
      <c r="F3521" s="316">
        <v>4.9875311720698257</v>
      </c>
      <c r="G3521" s="211">
        <v>289</v>
      </c>
      <c r="H3521" s="211">
        <v>190.82</v>
      </c>
      <c r="I3521" s="211">
        <v>98.18</v>
      </c>
      <c r="J3521" s="302"/>
      <c r="K3521" s="109"/>
    </row>
    <row r="3522" spans="1:11" ht="22.5">
      <c r="A3522" s="6">
        <v>626</v>
      </c>
      <c r="B3522" s="318" t="s">
        <v>4941</v>
      </c>
      <c r="C3522" s="316">
        <v>1</v>
      </c>
      <c r="D3522" s="324" t="s">
        <v>4942</v>
      </c>
      <c r="E3522" s="109"/>
      <c r="F3522" s="316">
        <v>4.9875311720698257</v>
      </c>
      <c r="G3522" s="211">
        <v>289</v>
      </c>
      <c r="H3522" s="211">
        <v>190.66</v>
      </c>
      <c r="I3522" s="211">
        <v>98.34</v>
      </c>
      <c r="J3522" s="302"/>
      <c r="K3522" s="109"/>
    </row>
    <row r="3523" spans="1:11" ht="22.5">
      <c r="A3523" s="6">
        <v>627</v>
      </c>
      <c r="B3523" s="318" t="s">
        <v>4943</v>
      </c>
      <c r="C3523" s="316">
        <v>1</v>
      </c>
      <c r="D3523" s="324" t="s">
        <v>4944</v>
      </c>
      <c r="E3523" s="109"/>
      <c r="F3523" s="316">
        <v>4.9875311720698257</v>
      </c>
      <c r="G3523" s="211">
        <v>289</v>
      </c>
      <c r="H3523" s="211">
        <v>189.71</v>
      </c>
      <c r="I3523" s="211">
        <v>99.29</v>
      </c>
      <c r="J3523" s="302"/>
      <c r="K3523" s="109"/>
    </row>
    <row r="3524" spans="1:11" ht="22.5">
      <c r="A3524" s="6">
        <v>628</v>
      </c>
      <c r="B3524" s="318" t="s">
        <v>4945</v>
      </c>
      <c r="C3524" s="316">
        <v>1</v>
      </c>
      <c r="D3524" s="324" t="s">
        <v>4946</v>
      </c>
      <c r="E3524" s="109"/>
      <c r="F3524" s="316">
        <v>4.9875311720698257</v>
      </c>
      <c r="G3524" s="211">
        <v>289</v>
      </c>
      <c r="H3524" s="211">
        <v>189.4</v>
      </c>
      <c r="I3524" s="211">
        <v>99.6</v>
      </c>
      <c r="J3524" s="302"/>
      <c r="K3524" s="109"/>
    </row>
    <row r="3525" spans="1:11" ht="96">
      <c r="A3525" s="423" t="s">
        <v>5</v>
      </c>
      <c r="B3525" s="194" t="s">
        <v>155</v>
      </c>
      <c r="C3525" s="194" t="s">
        <v>156</v>
      </c>
      <c r="D3525" s="194" t="s">
        <v>8</v>
      </c>
      <c r="E3525" s="194" t="s">
        <v>157</v>
      </c>
      <c r="F3525" s="194" t="s">
        <v>158</v>
      </c>
      <c r="G3525" s="194" t="s">
        <v>10</v>
      </c>
      <c r="H3525" s="194" t="s">
        <v>159</v>
      </c>
      <c r="I3525" s="194" t="s">
        <v>160</v>
      </c>
      <c r="J3525" s="194" t="s">
        <v>161</v>
      </c>
      <c r="K3525" s="195" t="s">
        <v>14</v>
      </c>
    </row>
    <row r="3526" spans="1:11" ht="22.5">
      <c r="A3526" s="6">
        <v>629</v>
      </c>
      <c r="B3526" s="318" t="s">
        <v>4947</v>
      </c>
      <c r="C3526" s="316">
        <v>1</v>
      </c>
      <c r="D3526" s="324" t="s">
        <v>4948</v>
      </c>
      <c r="E3526" s="109"/>
      <c r="F3526" s="316">
        <v>4.9875311720698257</v>
      </c>
      <c r="G3526" s="211">
        <v>289</v>
      </c>
      <c r="H3526" s="211">
        <v>189.4</v>
      </c>
      <c r="I3526" s="211">
        <v>99.6</v>
      </c>
      <c r="J3526" s="302"/>
      <c r="K3526" s="109"/>
    </row>
    <row r="3527" spans="1:11" ht="24">
      <c r="A3527" s="6">
        <v>630</v>
      </c>
      <c r="B3527" s="314" t="s">
        <v>4949</v>
      </c>
      <c r="C3527" s="316">
        <v>1</v>
      </c>
      <c r="D3527" s="324" t="s">
        <v>4950</v>
      </c>
      <c r="E3527" s="109"/>
      <c r="F3527" s="316">
        <v>4.9875311720698257</v>
      </c>
      <c r="G3527" s="211">
        <v>770</v>
      </c>
      <c r="H3527" s="211">
        <v>523.6</v>
      </c>
      <c r="I3527" s="211">
        <v>246.4</v>
      </c>
      <c r="J3527" s="302"/>
      <c r="K3527" s="109"/>
    </row>
    <row r="3528" spans="1:11" ht="29.25" customHeight="1">
      <c r="A3528" s="6">
        <v>631</v>
      </c>
      <c r="B3528" s="314" t="s">
        <v>4951</v>
      </c>
      <c r="C3528" s="316">
        <v>1</v>
      </c>
      <c r="D3528" s="324" t="s">
        <v>4952</v>
      </c>
      <c r="E3528" s="109"/>
      <c r="F3528" s="316">
        <v>4.9875311720698257</v>
      </c>
      <c r="G3528" s="211">
        <v>289</v>
      </c>
      <c r="H3528" s="211">
        <v>201.27</v>
      </c>
      <c r="I3528" s="211">
        <v>87.73</v>
      </c>
      <c r="J3528" s="302"/>
      <c r="K3528" s="109"/>
    </row>
    <row r="3529" spans="1:11" ht="28.5" customHeight="1">
      <c r="A3529" s="6">
        <v>632</v>
      </c>
      <c r="B3529" s="314" t="s">
        <v>4953</v>
      </c>
      <c r="C3529" s="316">
        <v>1</v>
      </c>
      <c r="D3529" s="324" t="s">
        <v>4954</v>
      </c>
      <c r="E3529" s="109"/>
      <c r="F3529" s="316">
        <v>4.9875311720698257</v>
      </c>
      <c r="G3529" s="211">
        <v>289</v>
      </c>
      <c r="H3529" s="211">
        <v>198.11</v>
      </c>
      <c r="I3529" s="211">
        <v>90.89</v>
      </c>
      <c r="J3529" s="302"/>
      <c r="K3529" s="109"/>
    </row>
    <row r="3530" spans="1:11" ht="30.75" customHeight="1">
      <c r="A3530" s="6">
        <v>633</v>
      </c>
      <c r="B3530" s="314" t="s">
        <v>4943</v>
      </c>
      <c r="C3530" s="316">
        <v>3</v>
      </c>
      <c r="D3530" s="324" t="s">
        <v>4955</v>
      </c>
      <c r="E3530" s="109"/>
      <c r="F3530" s="316">
        <v>4.9875311720698257</v>
      </c>
      <c r="G3530" s="211">
        <v>867</v>
      </c>
      <c r="H3530" s="211">
        <v>599.54</v>
      </c>
      <c r="I3530" s="211">
        <v>267.45999999999998</v>
      </c>
      <c r="J3530" s="302"/>
      <c r="K3530" s="109"/>
    </row>
    <row r="3531" spans="1:11" ht="36">
      <c r="A3531" s="6">
        <v>634</v>
      </c>
      <c r="B3531" s="314" t="s">
        <v>4956</v>
      </c>
      <c r="C3531" s="316">
        <v>1</v>
      </c>
      <c r="D3531" s="324" t="s">
        <v>4957</v>
      </c>
      <c r="E3531" s="109"/>
      <c r="F3531" s="316">
        <v>4.9875311720698257</v>
      </c>
      <c r="G3531" s="211">
        <v>520</v>
      </c>
      <c r="H3531" s="211">
        <v>347.33</v>
      </c>
      <c r="I3531" s="211">
        <v>172.67</v>
      </c>
      <c r="J3531" s="302"/>
      <c r="K3531" s="109"/>
    </row>
    <row r="3532" spans="1:11" ht="25.5">
      <c r="A3532" s="6">
        <v>635</v>
      </c>
      <c r="B3532" s="315" t="s">
        <v>4958</v>
      </c>
      <c r="C3532" s="316">
        <v>1</v>
      </c>
      <c r="D3532" s="324" t="s">
        <v>4959</v>
      </c>
      <c r="E3532" s="109"/>
      <c r="F3532" s="316">
        <v>2.9949086552860136</v>
      </c>
      <c r="G3532" s="211">
        <v>284.3</v>
      </c>
      <c r="H3532" s="211">
        <v>284.3</v>
      </c>
      <c r="I3532" s="211">
        <v>0</v>
      </c>
      <c r="J3532" s="302"/>
      <c r="K3532" s="109"/>
    </row>
    <row r="3533" spans="1:11" ht="25.5">
      <c r="A3533" s="6">
        <v>636</v>
      </c>
      <c r="B3533" s="315" t="s">
        <v>4960</v>
      </c>
      <c r="C3533" s="316">
        <v>1</v>
      </c>
      <c r="D3533" s="324" t="s">
        <v>4961</v>
      </c>
      <c r="E3533" s="109"/>
      <c r="F3533" s="316">
        <v>6.6489361702127665</v>
      </c>
      <c r="G3533" s="211">
        <v>115.29</v>
      </c>
      <c r="H3533" s="211">
        <v>62.25</v>
      </c>
      <c r="I3533" s="211">
        <v>53.04</v>
      </c>
      <c r="J3533" s="302"/>
      <c r="K3533" s="109"/>
    </row>
    <row r="3534" spans="1:11" ht="36">
      <c r="A3534" s="6">
        <v>637</v>
      </c>
      <c r="B3534" s="314" t="s">
        <v>4962</v>
      </c>
      <c r="C3534" s="316">
        <v>2</v>
      </c>
      <c r="D3534" s="324" t="s">
        <v>4963</v>
      </c>
      <c r="E3534" s="109"/>
      <c r="F3534" s="316">
        <v>4.9875311720698257</v>
      </c>
      <c r="G3534" s="211">
        <v>564.29999999999995</v>
      </c>
      <c r="H3534" s="211">
        <v>338.89</v>
      </c>
      <c r="I3534" s="211">
        <v>225.41</v>
      </c>
      <c r="J3534" s="302"/>
      <c r="K3534" s="109"/>
    </row>
    <row r="3535" spans="1:11" ht="36">
      <c r="A3535" s="6">
        <v>638</v>
      </c>
      <c r="B3535" s="314" t="s">
        <v>4964</v>
      </c>
      <c r="C3535" s="316">
        <v>2</v>
      </c>
      <c r="D3535" s="324" t="s">
        <v>4965</v>
      </c>
      <c r="E3535" s="109"/>
      <c r="F3535" s="316">
        <v>4.9875311720698257</v>
      </c>
      <c r="G3535" s="211">
        <v>564.29999999999995</v>
      </c>
      <c r="H3535" s="211">
        <v>338.89</v>
      </c>
      <c r="I3535" s="211">
        <v>225.41</v>
      </c>
      <c r="J3535" s="302"/>
      <c r="K3535" s="109"/>
    </row>
    <row r="3536" spans="1:11" ht="25.5">
      <c r="A3536" s="6">
        <v>639</v>
      </c>
      <c r="B3536" s="315" t="s">
        <v>4966</v>
      </c>
      <c r="C3536" s="316">
        <v>1</v>
      </c>
      <c r="D3536" s="324" t="s">
        <v>4967</v>
      </c>
      <c r="E3536" s="109"/>
      <c r="F3536" s="316">
        <v>9.9700897308075778</v>
      </c>
      <c r="G3536" s="211">
        <v>55.75</v>
      </c>
      <c r="H3536" s="211">
        <v>16.04</v>
      </c>
      <c r="I3536" s="211">
        <v>39.71</v>
      </c>
      <c r="J3536" s="302"/>
      <c r="K3536" s="109"/>
    </row>
    <row r="3537" spans="1:11" ht="25.5">
      <c r="A3537" s="6">
        <v>640</v>
      </c>
      <c r="B3537" s="315" t="s">
        <v>4968</v>
      </c>
      <c r="C3537" s="316">
        <v>1</v>
      </c>
      <c r="D3537" s="324" t="s">
        <v>4969</v>
      </c>
      <c r="E3537" s="109"/>
      <c r="F3537" s="316">
        <v>2.9949086552860136</v>
      </c>
      <c r="G3537" s="211">
        <v>304.39999999999998</v>
      </c>
      <c r="H3537" s="211">
        <v>278.55</v>
      </c>
      <c r="I3537" s="211">
        <v>25.85</v>
      </c>
      <c r="J3537" s="302"/>
      <c r="K3537" s="109"/>
    </row>
    <row r="3538" spans="1:11" ht="25.5">
      <c r="A3538" s="6">
        <v>641</v>
      </c>
      <c r="B3538" s="315" t="s">
        <v>4970</v>
      </c>
      <c r="C3538" s="316">
        <v>1</v>
      </c>
      <c r="D3538" s="324" t="s">
        <v>4971</v>
      </c>
      <c r="E3538" s="109"/>
      <c r="F3538" s="316">
        <v>2.9949086552860136</v>
      </c>
      <c r="G3538" s="211">
        <v>202.48</v>
      </c>
      <c r="H3538" s="211">
        <v>189.72</v>
      </c>
      <c r="I3538" s="211">
        <v>12.76</v>
      </c>
      <c r="J3538" s="302"/>
      <c r="K3538" s="109"/>
    </row>
    <row r="3539" spans="1:11" ht="25.5">
      <c r="A3539" s="6">
        <v>642</v>
      </c>
      <c r="B3539" s="315" t="s">
        <v>4972</v>
      </c>
      <c r="C3539" s="316">
        <v>2</v>
      </c>
      <c r="D3539" s="324" t="s">
        <v>4973</v>
      </c>
      <c r="E3539" s="109"/>
      <c r="F3539" s="316">
        <v>2.9949086552860136</v>
      </c>
      <c r="G3539" s="211">
        <v>816.2</v>
      </c>
      <c r="H3539" s="211">
        <v>734.96</v>
      </c>
      <c r="I3539" s="211">
        <v>81.239999999999995</v>
      </c>
      <c r="J3539" s="302"/>
      <c r="K3539" s="109"/>
    </row>
    <row r="3540" spans="1:11" ht="25.5">
      <c r="A3540" s="6">
        <v>643</v>
      </c>
      <c r="B3540" s="315" t="s">
        <v>4974</v>
      </c>
      <c r="C3540" s="316">
        <v>1</v>
      </c>
      <c r="D3540" s="324" t="s">
        <v>4975</v>
      </c>
      <c r="E3540" s="109"/>
      <c r="F3540" s="316">
        <v>2.9949086552860136</v>
      </c>
      <c r="G3540" s="211">
        <v>270.25</v>
      </c>
      <c r="H3540" s="211">
        <v>217.21</v>
      </c>
      <c r="I3540" s="211">
        <v>53.04</v>
      </c>
      <c r="J3540" s="302"/>
      <c r="K3540" s="109"/>
    </row>
    <row r="3541" spans="1:11" ht="25.5">
      <c r="A3541" s="6">
        <v>644</v>
      </c>
      <c r="B3541" s="315" t="s">
        <v>4976</v>
      </c>
      <c r="C3541" s="316">
        <v>1</v>
      </c>
      <c r="D3541" s="324" t="s">
        <v>4977</v>
      </c>
      <c r="E3541" s="109"/>
      <c r="F3541" s="316">
        <v>2.9949086552860136</v>
      </c>
      <c r="G3541" s="211">
        <v>94.21</v>
      </c>
      <c r="H3541" s="211">
        <v>66.010000000000005</v>
      </c>
      <c r="I3541" s="211">
        <v>28.2</v>
      </c>
      <c r="J3541" s="302"/>
      <c r="K3541" s="109"/>
    </row>
    <row r="3542" spans="1:11" ht="96">
      <c r="A3542" s="423" t="s">
        <v>5</v>
      </c>
      <c r="B3542" s="194" t="s">
        <v>155</v>
      </c>
      <c r="C3542" s="194" t="s">
        <v>156</v>
      </c>
      <c r="D3542" s="194" t="s">
        <v>8</v>
      </c>
      <c r="E3542" s="194" t="s">
        <v>157</v>
      </c>
      <c r="F3542" s="194" t="s">
        <v>158</v>
      </c>
      <c r="G3542" s="194" t="s">
        <v>10</v>
      </c>
      <c r="H3542" s="194" t="s">
        <v>159</v>
      </c>
      <c r="I3542" s="194" t="s">
        <v>160</v>
      </c>
      <c r="J3542" s="194" t="s">
        <v>161</v>
      </c>
      <c r="K3542" s="195" t="s">
        <v>14</v>
      </c>
    </row>
    <row r="3543" spans="1:11" ht="25.5">
      <c r="A3543" s="6">
        <v>645</v>
      </c>
      <c r="B3543" s="315" t="s">
        <v>4978</v>
      </c>
      <c r="C3543" s="316">
        <v>1</v>
      </c>
      <c r="D3543" s="324" t="s">
        <v>4979</v>
      </c>
      <c r="E3543" s="109"/>
      <c r="F3543" s="316">
        <v>2.9949086552860136</v>
      </c>
      <c r="G3543" s="211">
        <v>56.69</v>
      </c>
      <c r="H3543" s="211">
        <v>47.69</v>
      </c>
      <c r="I3543" s="211">
        <v>9</v>
      </c>
      <c r="J3543" s="302"/>
      <c r="K3543" s="109"/>
    </row>
    <row r="3544" spans="1:11" ht="25.5">
      <c r="A3544" s="6">
        <v>646</v>
      </c>
      <c r="B3544" s="315" t="s">
        <v>4980</v>
      </c>
      <c r="C3544" s="316">
        <v>1</v>
      </c>
      <c r="D3544" s="324" t="s">
        <v>4981</v>
      </c>
      <c r="E3544" s="109"/>
      <c r="F3544" s="316">
        <v>2.9949086552860136</v>
      </c>
      <c r="G3544" s="211">
        <v>78.510000000000005</v>
      </c>
      <c r="H3544" s="211">
        <v>57.59</v>
      </c>
      <c r="I3544" s="211">
        <v>20.92</v>
      </c>
      <c r="J3544" s="302"/>
      <c r="K3544" s="109"/>
    </row>
    <row r="3545" spans="1:11" ht="38.25">
      <c r="A3545" s="6">
        <v>647</v>
      </c>
      <c r="B3545" s="315" t="s">
        <v>4982</v>
      </c>
      <c r="C3545" s="316">
        <v>1</v>
      </c>
      <c r="D3545" s="324" t="s">
        <v>4983</v>
      </c>
      <c r="E3545" s="109"/>
      <c r="F3545" s="316">
        <v>2.9949086552860136</v>
      </c>
      <c r="G3545" s="211">
        <v>280.99</v>
      </c>
      <c r="H3545" s="211">
        <v>192.27</v>
      </c>
      <c r="I3545" s="211">
        <v>88.72</v>
      </c>
      <c r="J3545" s="302"/>
      <c r="K3545" s="109"/>
    </row>
    <row r="3546" spans="1:11" ht="25.5">
      <c r="A3546" s="6">
        <v>648</v>
      </c>
      <c r="B3546" s="315" t="s">
        <v>4984</v>
      </c>
      <c r="C3546" s="316">
        <v>1</v>
      </c>
      <c r="D3546" s="324" t="s">
        <v>4985</v>
      </c>
      <c r="E3546" s="109"/>
      <c r="F3546" s="316">
        <v>2.9949086552860136</v>
      </c>
      <c r="G3546" s="211">
        <v>94.21</v>
      </c>
      <c r="H3546" s="211">
        <v>67.39</v>
      </c>
      <c r="I3546" s="211">
        <v>26.82</v>
      </c>
      <c r="J3546" s="302"/>
      <c r="K3546" s="109"/>
    </row>
    <row r="3547" spans="1:11" ht="25.5">
      <c r="A3547" s="109">
        <v>649</v>
      </c>
      <c r="B3547" s="300" t="s">
        <v>4986</v>
      </c>
      <c r="C3547" s="301">
        <v>1</v>
      </c>
      <c r="D3547" s="312" t="s">
        <v>4987</v>
      </c>
      <c r="E3547" s="109"/>
      <c r="F3547" s="301">
        <v>2.9949086552860136</v>
      </c>
      <c r="G3547" s="302">
        <v>97.52</v>
      </c>
      <c r="H3547" s="302">
        <v>70.81</v>
      </c>
      <c r="I3547" s="302">
        <v>26.71</v>
      </c>
      <c r="J3547" s="302"/>
      <c r="K3547" s="109"/>
    </row>
    <row r="3548" spans="1:11" ht="22.5">
      <c r="A3548" s="6">
        <v>650</v>
      </c>
      <c r="B3548" s="315" t="s">
        <v>4988</v>
      </c>
      <c r="C3548" s="316">
        <v>1</v>
      </c>
      <c r="D3548" s="324" t="s">
        <v>4989</v>
      </c>
      <c r="E3548" s="109"/>
      <c r="F3548" s="316">
        <v>4.9875311720698257</v>
      </c>
      <c r="G3548" s="211">
        <v>294</v>
      </c>
      <c r="H3548" s="211">
        <v>133.87</v>
      </c>
      <c r="I3548" s="211">
        <v>160.13</v>
      </c>
      <c r="J3548" s="302"/>
      <c r="K3548" s="109"/>
    </row>
    <row r="3549" spans="1:11" ht="22.5">
      <c r="A3549" s="6">
        <v>651</v>
      </c>
      <c r="B3549" s="315" t="s">
        <v>4990</v>
      </c>
      <c r="C3549" s="316">
        <v>1</v>
      </c>
      <c r="D3549" s="324" t="s">
        <v>4991</v>
      </c>
      <c r="E3549" s="109"/>
      <c r="F3549" s="316">
        <v>4.9875311720698257</v>
      </c>
      <c r="G3549" s="211">
        <v>367.16</v>
      </c>
      <c r="H3549" s="211">
        <v>167.18</v>
      </c>
      <c r="I3549" s="211">
        <v>199.98</v>
      </c>
      <c r="J3549" s="302"/>
      <c r="K3549" s="109"/>
    </row>
    <row r="3550" spans="1:11" ht="22.5">
      <c r="A3550" s="6">
        <v>652</v>
      </c>
      <c r="B3550" s="315" t="s">
        <v>4992</v>
      </c>
      <c r="C3550" s="316">
        <v>2</v>
      </c>
      <c r="D3550" s="324" t="s">
        <v>4993</v>
      </c>
      <c r="E3550" s="109"/>
      <c r="F3550" s="316">
        <v>4.9875311720698257</v>
      </c>
      <c r="G3550" s="211">
        <v>623.14</v>
      </c>
      <c r="H3550" s="211">
        <v>289.20999999999998</v>
      </c>
      <c r="I3550" s="211">
        <v>333.93</v>
      </c>
      <c r="J3550" s="302"/>
      <c r="K3550" s="109"/>
    </row>
    <row r="3551" spans="1:11" ht="22.5">
      <c r="A3551" s="6">
        <v>653</v>
      </c>
      <c r="B3551" s="315" t="s">
        <v>4994</v>
      </c>
      <c r="C3551" s="316">
        <v>1</v>
      </c>
      <c r="D3551" s="324" t="s">
        <v>4995</v>
      </c>
      <c r="E3551" s="109"/>
      <c r="F3551" s="316">
        <v>4.9875311720698257</v>
      </c>
      <c r="G3551" s="211">
        <v>460</v>
      </c>
      <c r="H3551" s="211">
        <v>241.97</v>
      </c>
      <c r="I3551" s="211">
        <v>218.03</v>
      </c>
      <c r="J3551" s="302"/>
      <c r="K3551" s="109"/>
    </row>
    <row r="3552" spans="1:11" ht="36">
      <c r="A3552" s="6">
        <v>654</v>
      </c>
      <c r="B3552" s="314" t="s">
        <v>4996</v>
      </c>
      <c r="C3552" s="316">
        <v>1</v>
      </c>
      <c r="D3552" s="324" t="s">
        <v>4997</v>
      </c>
      <c r="E3552" s="109"/>
      <c r="F3552" s="316">
        <v>4.9875311720698257</v>
      </c>
      <c r="G3552" s="211">
        <v>557.85</v>
      </c>
      <c r="H3552" s="211">
        <v>294.98</v>
      </c>
      <c r="I3552" s="211">
        <v>262.87</v>
      </c>
      <c r="J3552" s="302"/>
      <c r="K3552" s="109"/>
    </row>
    <row r="3553" spans="1:11" ht="36">
      <c r="A3553" s="6">
        <v>655</v>
      </c>
      <c r="B3553" s="314" t="s">
        <v>4998</v>
      </c>
      <c r="C3553" s="316">
        <v>1</v>
      </c>
      <c r="D3553" s="324" t="s">
        <v>4999</v>
      </c>
      <c r="E3553" s="109"/>
      <c r="F3553" s="316">
        <v>4.9875311720698257</v>
      </c>
      <c r="G3553" s="211">
        <v>2829.1</v>
      </c>
      <c r="H3553" s="211">
        <v>1359.52</v>
      </c>
      <c r="I3553" s="211">
        <v>1469.58</v>
      </c>
      <c r="J3553" s="302"/>
      <c r="K3553" s="109"/>
    </row>
    <row r="3554" spans="1:11" ht="25.5">
      <c r="A3554" s="6">
        <v>656</v>
      </c>
      <c r="B3554" s="315" t="s">
        <v>5000</v>
      </c>
      <c r="C3554" s="316">
        <v>1</v>
      </c>
      <c r="D3554" s="324" t="s">
        <v>5001</v>
      </c>
      <c r="E3554" s="109"/>
      <c r="F3554" s="316">
        <v>4.9875311720698257</v>
      </c>
      <c r="G3554" s="211">
        <v>500</v>
      </c>
      <c r="H3554" s="211">
        <v>292.05</v>
      </c>
      <c r="I3554" s="211">
        <v>207.95</v>
      </c>
      <c r="J3554" s="302"/>
      <c r="K3554" s="109"/>
    </row>
    <row r="3555" spans="1:11" ht="22.5">
      <c r="A3555" s="6">
        <v>657</v>
      </c>
      <c r="B3555" s="318" t="s">
        <v>5002</v>
      </c>
      <c r="C3555" s="316">
        <v>5</v>
      </c>
      <c r="D3555" s="324" t="s">
        <v>5003</v>
      </c>
      <c r="E3555" s="109"/>
      <c r="F3555" s="316">
        <v>4.9875311720698257</v>
      </c>
      <c r="G3555" s="211">
        <v>1410.75</v>
      </c>
      <c r="H3555" s="211">
        <v>801.61</v>
      </c>
      <c r="I3555" s="211">
        <v>609.14</v>
      </c>
      <c r="J3555" s="302"/>
      <c r="K3555" s="109"/>
    </row>
    <row r="3556" spans="1:11" ht="22.5">
      <c r="A3556" s="6">
        <v>658</v>
      </c>
      <c r="B3556" s="318" t="s">
        <v>5004</v>
      </c>
      <c r="C3556" s="316">
        <v>2</v>
      </c>
      <c r="D3556" s="324" t="s">
        <v>5005</v>
      </c>
      <c r="E3556" s="109"/>
      <c r="F3556" s="316">
        <v>4.9875311720698257</v>
      </c>
      <c r="G3556" s="211">
        <v>564.29999999999995</v>
      </c>
      <c r="H3556" s="211">
        <v>311.06</v>
      </c>
      <c r="I3556" s="211">
        <v>253.24</v>
      </c>
      <c r="J3556" s="302"/>
      <c r="K3556" s="109"/>
    </row>
    <row r="3557" spans="1:11" ht="22.5">
      <c r="A3557" s="6">
        <v>659</v>
      </c>
      <c r="B3557" s="318" t="s">
        <v>5006</v>
      </c>
      <c r="C3557" s="316">
        <v>8</v>
      </c>
      <c r="D3557" s="324" t="s">
        <v>5007</v>
      </c>
      <c r="E3557" s="109"/>
      <c r="F3557" s="316">
        <v>4.9875311720698257</v>
      </c>
      <c r="G3557" s="211">
        <v>2257.1999999999998</v>
      </c>
      <c r="H3557" s="211">
        <v>1207.1400000000001</v>
      </c>
      <c r="I3557" s="211">
        <v>1050.06</v>
      </c>
      <c r="J3557" s="302"/>
      <c r="K3557" s="109"/>
    </row>
    <row r="3558" spans="1:11" ht="22.5">
      <c r="A3558" s="6">
        <v>660</v>
      </c>
      <c r="B3558" s="318" t="s">
        <v>5008</v>
      </c>
      <c r="C3558" s="316">
        <v>4</v>
      </c>
      <c r="D3558" s="324" t="s">
        <v>5009</v>
      </c>
      <c r="E3558" s="109"/>
      <c r="F3558" s="316">
        <v>4.9875311720698257</v>
      </c>
      <c r="G3558" s="211">
        <v>1128.5999999999999</v>
      </c>
      <c r="H3558" s="211">
        <v>584.4</v>
      </c>
      <c r="I3558" s="211">
        <v>544.20000000000005</v>
      </c>
      <c r="J3558" s="302"/>
      <c r="K3558" s="109"/>
    </row>
    <row r="3559" spans="1:11" ht="22.5">
      <c r="A3559" s="6">
        <v>661</v>
      </c>
      <c r="B3559" s="318" t="s">
        <v>5010</v>
      </c>
      <c r="C3559" s="316">
        <v>3</v>
      </c>
      <c r="D3559" s="324" t="s">
        <v>5011</v>
      </c>
      <c r="E3559" s="109"/>
      <c r="F3559" s="316">
        <v>4.9875311720698257</v>
      </c>
      <c r="G3559" s="211">
        <v>846.45</v>
      </c>
      <c r="H3559" s="211">
        <v>480.97</v>
      </c>
      <c r="I3559" s="211">
        <v>365.48</v>
      </c>
      <c r="J3559" s="302"/>
      <c r="K3559" s="109"/>
    </row>
    <row r="3560" spans="1:11" ht="96">
      <c r="A3560" s="423" t="s">
        <v>5</v>
      </c>
      <c r="B3560" s="194" t="s">
        <v>155</v>
      </c>
      <c r="C3560" s="194" t="s">
        <v>156</v>
      </c>
      <c r="D3560" s="194" t="s">
        <v>8</v>
      </c>
      <c r="E3560" s="194" t="s">
        <v>157</v>
      </c>
      <c r="F3560" s="194" t="s">
        <v>158</v>
      </c>
      <c r="G3560" s="194" t="s">
        <v>10</v>
      </c>
      <c r="H3560" s="194" t="s">
        <v>159</v>
      </c>
      <c r="I3560" s="194" t="s">
        <v>160</v>
      </c>
      <c r="J3560" s="194" t="s">
        <v>161</v>
      </c>
      <c r="K3560" s="195" t="s">
        <v>14</v>
      </c>
    </row>
    <row r="3561" spans="1:11" ht="22.5">
      <c r="A3561" s="6">
        <v>662</v>
      </c>
      <c r="B3561" s="318" t="s">
        <v>5006</v>
      </c>
      <c r="C3561" s="316">
        <v>12</v>
      </c>
      <c r="D3561" s="324" t="s">
        <v>5012</v>
      </c>
      <c r="E3561" s="109"/>
      <c r="F3561" s="316">
        <v>4.9875311720698257</v>
      </c>
      <c r="G3561" s="211">
        <v>3385.8</v>
      </c>
      <c r="H3561" s="211">
        <v>1866.37</v>
      </c>
      <c r="I3561" s="211">
        <v>1519.43</v>
      </c>
      <c r="J3561" s="302"/>
      <c r="K3561" s="109"/>
    </row>
    <row r="3562" spans="1:11" ht="22.5">
      <c r="A3562" s="6">
        <v>663</v>
      </c>
      <c r="B3562" s="318" t="s">
        <v>5006</v>
      </c>
      <c r="C3562" s="316">
        <v>10</v>
      </c>
      <c r="D3562" s="324" t="s">
        <v>5013</v>
      </c>
      <c r="E3562" s="109"/>
      <c r="F3562" s="316">
        <v>4.9875311720698257</v>
      </c>
      <c r="G3562" s="211">
        <v>2821.15</v>
      </c>
      <c r="H3562" s="211">
        <v>1460.82</v>
      </c>
      <c r="I3562" s="211">
        <v>1360.33</v>
      </c>
      <c r="J3562" s="302"/>
      <c r="K3562" s="109"/>
    </row>
    <row r="3563" spans="1:11" ht="25.5">
      <c r="A3563" s="6">
        <v>664</v>
      </c>
      <c r="B3563" s="315" t="s">
        <v>5014</v>
      </c>
      <c r="C3563" s="316">
        <v>1</v>
      </c>
      <c r="D3563" s="324" t="s">
        <v>5015</v>
      </c>
      <c r="E3563" s="109"/>
      <c r="F3563" s="316">
        <v>4.9875311720698257</v>
      </c>
      <c r="G3563" s="211">
        <v>1029.5999999999999</v>
      </c>
      <c r="H3563" s="211">
        <v>550.62</v>
      </c>
      <c r="I3563" s="211">
        <v>478.98</v>
      </c>
      <c r="J3563" s="302"/>
      <c r="K3563" s="109"/>
    </row>
    <row r="3564" spans="1:11" ht="22.5">
      <c r="A3564" s="6">
        <v>665</v>
      </c>
      <c r="B3564" s="315" t="s">
        <v>5016</v>
      </c>
      <c r="C3564" s="316">
        <v>1</v>
      </c>
      <c r="D3564" s="324" t="s">
        <v>5017</v>
      </c>
      <c r="E3564" s="109"/>
      <c r="F3564" s="316">
        <v>4.9875311720698257</v>
      </c>
      <c r="G3564" s="211">
        <v>125</v>
      </c>
      <c r="H3564" s="211">
        <v>50.55</v>
      </c>
      <c r="I3564" s="211">
        <v>74.45</v>
      </c>
      <c r="J3564" s="302"/>
      <c r="K3564" s="109"/>
    </row>
    <row r="3565" spans="1:11" ht="25.5">
      <c r="A3565" s="6">
        <v>666</v>
      </c>
      <c r="B3565" s="315" t="s">
        <v>5018</v>
      </c>
      <c r="C3565" s="316">
        <v>1</v>
      </c>
      <c r="D3565" s="324" t="s">
        <v>5019</v>
      </c>
      <c r="E3565" s="109"/>
      <c r="F3565" s="316">
        <v>9.9700897308075778</v>
      </c>
      <c r="G3565" s="211">
        <v>2000</v>
      </c>
      <c r="H3565" s="211">
        <v>501.92</v>
      </c>
      <c r="I3565" s="211">
        <v>1498.08</v>
      </c>
      <c r="J3565" s="302"/>
      <c r="K3565" s="109"/>
    </row>
    <row r="3566" spans="1:11" ht="25.5">
      <c r="A3566" s="6">
        <v>667</v>
      </c>
      <c r="B3566" s="315" t="s">
        <v>5020</v>
      </c>
      <c r="C3566" s="316">
        <v>1</v>
      </c>
      <c r="D3566" s="324" t="s">
        <v>5021</v>
      </c>
      <c r="E3566" s="109"/>
      <c r="F3566" s="316">
        <v>9.9700897308075778</v>
      </c>
      <c r="G3566" s="211">
        <v>605.12</v>
      </c>
      <c r="H3566" s="211">
        <v>151.86000000000001</v>
      </c>
      <c r="I3566" s="211">
        <v>453.26</v>
      </c>
      <c r="J3566" s="302"/>
      <c r="K3566" s="109"/>
    </row>
    <row r="3567" spans="1:11" ht="22.5">
      <c r="A3567" s="6">
        <v>668</v>
      </c>
      <c r="B3567" s="315" t="s">
        <v>5022</v>
      </c>
      <c r="C3567" s="316">
        <v>1</v>
      </c>
      <c r="D3567" s="324" t="s">
        <v>5023</v>
      </c>
      <c r="E3567" s="109"/>
      <c r="F3567" s="316">
        <v>4.9875311720698257</v>
      </c>
      <c r="G3567" s="211">
        <v>448.74</v>
      </c>
      <c r="H3567" s="211">
        <v>224.98</v>
      </c>
      <c r="I3567" s="211">
        <v>223.76</v>
      </c>
      <c r="J3567" s="302"/>
      <c r="K3567" s="109"/>
    </row>
    <row r="3568" spans="1:11" ht="56.25">
      <c r="A3568" s="6">
        <v>669</v>
      </c>
      <c r="B3568" s="318" t="s">
        <v>5024</v>
      </c>
      <c r="C3568" s="316">
        <v>1</v>
      </c>
      <c r="D3568" s="324" t="s">
        <v>5025</v>
      </c>
      <c r="E3568" s="109"/>
      <c r="F3568" s="316">
        <v>10.070493454179255</v>
      </c>
      <c r="G3568" s="211">
        <v>16270</v>
      </c>
      <c r="H3568" s="211">
        <v>3870.16</v>
      </c>
      <c r="I3568" s="211">
        <v>12399.84</v>
      </c>
      <c r="J3568" s="302"/>
      <c r="K3568" s="247" t="s">
        <v>5026</v>
      </c>
    </row>
    <row r="3569" spans="1:11" ht="22.5">
      <c r="A3569" s="6">
        <v>670</v>
      </c>
      <c r="B3569" s="315" t="s">
        <v>5027</v>
      </c>
      <c r="C3569" s="316">
        <v>1</v>
      </c>
      <c r="D3569" s="324" t="s">
        <v>5028</v>
      </c>
      <c r="E3569" s="109"/>
      <c r="F3569" s="316">
        <v>2.9949086552860136</v>
      </c>
      <c r="G3569" s="211">
        <v>107.44</v>
      </c>
      <c r="H3569" s="211">
        <v>84.89</v>
      </c>
      <c r="I3569" s="211">
        <v>22.55</v>
      </c>
      <c r="J3569" s="302"/>
      <c r="K3569" s="109"/>
    </row>
    <row r="3570" spans="1:11" ht="25.5">
      <c r="A3570" s="6">
        <v>671</v>
      </c>
      <c r="B3570" s="315" t="s">
        <v>5029</v>
      </c>
      <c r="C3570" s="316">
        <v>1</v>
      </c>
      <c r="D3570" s="324" t="s">
        <v>5030</v>
      </c>
      <c r="E3570" s="109"/>
      <c r="F3570" s="316">
        <v>2.9949086552860136</v>
      </c>
      <c r="G3570" s="211">
        <v>94.21</v>
      </c>
      <c r="H3570" s="211">
        <v>56.47</v>
      </c>
      <c r="I3570" s="211">
        <v>37.74</v>
      </c>
      <c r="J3570" s="302"/>
      <c r="K3570" s="109"/>
    </row>
    <row r="3571" spans="1:11" ht="25.5">
      <c r="A3571" s="6">
        <v>672</v>
      </c>
      <c r="B3571" s="315" t="s">
        <v>5031</v>
      </c>
      <c r="C3571" s="316">
        <v>1</v>
      </c>
      <c r="D3571" s="324" t="s">
        <v>5032</v>
      </c>
      <c r="E3571" s="109"/>
      <c r="F3571" s="316">
        <v>2.9949086552860136</v>
      </c>
      <c r="G3571" s="211">
        <v>94.21</v>
      </c>
      <c r="H3571" s="211">
        <v>57.07</v>
      </c>
      <c r="I3571" s="211">
        <v>37.14</v>
      </c>
      <c r="J3571" s="302"/>
      <c r="K3571" s="109"/>
    </row>
    <row r="3572" spans="1:11" ht="25.5">
      <c r="A3572" s="6">
        <v>673</v>
      </c>
      <c r="B3572" s="315" t="s">
        <v>5033</v>
      </c>
      <c r="C3572" s="316">
        <v>1</v>
      </c>
      <c r="D3572" s="324" t="s">
        <v>5034</v>
      </c>
      <c r="E3572" s="109"/>
      <c r="F3572" s="316">
        <v>2.9949086552860136</v>
      </c>
      <c r="G3572" s="211">
        <v>26.44</v>
      </c>
      <c r="H3572" s="211">
        <v>15.32</v>
      </c>
      <c r="I3572" s="211">
        <v>11.12</v>
      </c>
      <c r="J3572" s="302"/>
      <c r="K3572" s="109"/>
    </row>
    <row r="3573" spans="1:11" ht="25.5">
      <c r="A3573" s="6">
        <v>674</v>
      </c>
      <c r="B3573" s="315" t="s">
        <v>5035</v>
      </c>
      <c r="C3573" s="316">
        <v>1</v>
      </c>
      <c r="D3573" s="324" t="s">
        <v>5036</v>
      </c>
      <c r="E3573" s="109"/>
      <c r="F3573" s="316">
        <v>2.9949086552860136</v>
      </c>
      <c r="G3573" s="211">
        <v>100</v>
      </c>
      <c r="H3573" s="211">
        <v>53.55</v>
      </c>
      <c r="I3573" s="211">
        <v>46.45</v>
      </c>
      <c r="J3573" s="302"/>
      <c r="K3573" s="109"/>
    </row>
    <row r="3574" spans="1:11" ht="22.5">
      <c r="A3574" s="6">
        <v>675</v>
      </c>
      <c r="B3574" s="315" t="s">
        <v>5037</v>
      </c>
      <c r="C3574" s="316">
        <v>7</v>
      </c>
      <c r="D3574" s="324" t="s">
        <v>5038</v>
      </c>
      <c r="E3574" s="109"/>
      <c r="F3574" s="316">
        <v>7.980845969672786</v>
      </c>
      <c r="G3574" s="211">
        <v>245</v>
      </c>
      <c r="H3574" s="211">
        <v>49.92</v>
      </c>
      <c r="I3574" s="211">
        <v>195.08</v>
      </c>
      <c r="J3574" s="302"/>
      <c r="K3574" s="109"/>
    </row>
    <row r="3575" spans="1:11" ht="22.5">
      <c r="A3575" s="6">
        <v>676</v>
      </c>
      <c r="B3575" s="315" t="s">
        <v>5039</v>
      </c>
      <c r="C3575" s="316">
        <v>1</v>
      </c>
      <c r="D3575" s="324" t="s">
        <v>5040</v>
      </c>
      <c r="E3575" s="109"/>
      <c r="F3575" s="316">
        <v>7.980845969672786</v>
      </c>
      <c r="G3575" s="211">
        <v>30</v>
      </c>
      <c r="H3575" s="211">
        <v>6.11</v>
      </c>
      <c r="I3575" s="211">
        <v>23.89</v>
      </c>
      <c r="J3575" s="302"/>
      <c r="K3575" s="109"/>
    </row>
    <row r="3576" spans="1:11" ht="22.5">
      <c r="A3576" s="6">
        <v>677</v>
      </c>
      <c r="B3576" s="315" t="s">
        <v>5041</v>
      </c>
      <c r="C3576" s="316">
        <v>1</v>
      </c>
      <c r="D3576" s="324" t="s">
        <v>5042</v>
      </c>
      <c r="E3576" s="109"/>
      <c r="F3576" s="316">
        <v>6.6489361702127665</v>
      </c>
      <c r="G3576" s="211">
        <v>128.68</v>
      </c>
      <c r="H3576" s="211">
        <v>32.99</v>
      </c>
      <c r="I3576" s="211">
        <v>95.69</v>
      </c>
      <c r="J3576" s="302"/>
      <c r="K3576" s="109"/>
    </row>
    <row r="3577" spans="1:11" ht="25.5">
      <c r="A3577" s="6">
        <v>678</v>
      </c>
      <c r="B3577" s="315" t="s">
        <v>5043</v>
      </c>
      <c r="C3577" s="316">
        <v>1</v>
      </c>
      <c r="D3577" s="324" t="s">
        <v>5044</v>
      </c>
      <c r="E3577" s="109"/>
      <c r="F3577" s="316">
        <v>2.9949086552860136</v>
      </c>
      <c r="G3577" s="211">
        <v>38.020000000000003</v>
      </c>
      <c r="H3577" s="211">
        <v>16.45</v>
      </c>
      <c r="I3577" s="211">
        <v>21.57</v>
      </c>
      <c r="J3577" s="302"/>
      <c r="K3577" s="109"/>
    </row>
    <row r="3578" spans="1:11" ht="96">
      <c r="A3578" s="423" t="s">
        <v>5</v>
      </c>
      <c r="B3578" s="194" t="s">
        <v>155</v>
      </c>
      <c r="C3578" s="194" t="s">
        <v>156</v>
      </c>
      <c r="D3578" s="194" t="s">
        <v>8</v>
      </c>
      <c r="E3578" s="194" t="s">
        <v>157</v>
      </c>
      <c r="F3578" s="194" t="s">
        <v>158</v>
      </c>
      <c r="G3578" s="194" t="s">
        <v>10</v>
      </c>
      <c r="H3578" s="194" t="s">
        <v>159</v>
      </c>
      <c r="I3578" s="194" t="s">
        <v>160</v>
      </c>
      <c r="J3578" s="194" t="s">
        <v>161</v>
      </c>
      <c r="K3578" s="195" t="s">
        <v>14</v>
      </c>
    </row>
    <row r="3579" spans="1:11" ht="25.5">
      <c r="A3579" s="6">
        <v>679</v>
      </c>
      <c r="B3579" s="315" t="s">
        <v>5045</v>
      </c>
      <c r="C3579" s="316">
        <v>1</v>
      </c>
      <c r="D3579" s="324" t="s">
        <v>5046</v>
      </c>
      <c r="E3579" s="109"/>
      <c r="F3579" s="316">
        <v>6.0422960725075523</v>
      </c>
      <c r="G3579" s="211">
        <v>420.25</v>
      </c>
      <c r="H3579" s="211">
        <v>101.45</v>
      </c>
      <c r="I3579" s="211">
        <v>318.8</v>
      </c>
      <c r="J3579" s="302"/>
      <c r="K3579" s="109"/>
    </row>
    <row r="3580" spans="1:11" ht="25.5">
      <c r="A3580" s="6">
        <v>680</v>
      </c>
      <c r="B3580" s="315" t="s">
        <v>5047</v>
      </c>
      <c r="C3580" s="316">
        <v>1</v>
      </c>
      <c r="D3580" s="324" t="s">
        <v>5048</v>
      </c>
      <c r="E3580" s="109"/>
      <c r="F3580" s="316">
        <v>2.9949086552860136</v>
      </c>
      <c r="G3580" s="211">
        <v>681.82</v>
      </c>
      <c r="H3580" s="211">
        <v>361.41</v>
      </c>
      <c r="I3580" s="211">
        <v>320.41000000000003</v>
      </c>
      <c r="J3580" s="302"/>
      <c r="K3580" s="109"/>
    </row>
    <row r="3581" spans="1:11" ht="22.5">
      <c r="A3581" s="6">
        <v>681</v>
      </c>
      <c r="B3581" s="315" t="s">
        <v>5049</v>
      </c>
      <c r="C3581" s="316">
        <v>1</v>
      </c>
      <c r="D3581" s="324" t="s">
        <v>5050</v>
      </c>
      <c r="E3581" s="109"/>
      <c r="F3581" s="316">
        <v>2.9949086552860136</v>
      </c>
      <c r="G3581" s="211">
        <v>336.1</v>
      </c>
      <c r="H3581" s="211">
        <v>148.11000000000001</v>
      </c>
      <c r="I3581" s="211">
        <v>187.99</v>
      </c>
      <c r="J3581" s="302"/>
      <c r="K3581" s="109"/>
    </row>
    <row r="3582" spans="1:11" ht="25.5">
      <c r="A3582" s="6">
        <v>682</v>
      </c>
      <c r="B3582" s="315" t="s">
        <v>5051</v>
      </c>
      <c r="C3582" s="316">
        <v>1</v>
      </c>
      <c r="D3582" s="324" t="s">
        <v>5052</v>
      </c>
      <c r="E3582" s="109"/>
      <c r="F3582" s="316">
        <v>2.9949086552860136</v>
      </c>
      <c r="G3582" s="211">
        <v>394.81</v>
      </c>
      <c r="H3582" s="211">
        <v>173.97</v>
      </c>
      <c r="I3582" s="211">
        <v>220.84</v>
      </c>
      <c r="J3582" s="302"/>
      <c r="K3582" s="109"/>
    </row>
    <row r="3583" spans="1:11" ht="25.5">
      <c r="A3583" s="6">
        <v>683</v>
      </c>
      <c r="B3583" s="315" t="s">
        <v>5053</v>
      </c>
      <c r="C3583" s="316">
        <v>1</v>
      </c>
      <c r="D3583" s="324" t="s">
        <v>5054</v>
      </c>
      <c r="E3583" s="109"/>
      <c r="F3583" s="316">
        <v>4.9875311720698257</v>
      </c>
      <c r="G3583" s="211">
        <v>438.1</v>
      </c>
      <c r="H3583" s="211">
        <v>119.07</v>
      </c>
      <c r="I3583" s="211">
        <v>319.02999999999997</v>
      </c>
      <c r="J3583" s="302"/>
      <c r="K3583" s="109"/>
    </row>
    <row r="3584" spans="1:11" ht="22.5">
      <c r="A3584" s="6">
        <v>684</v>
      </c>
      <c r="B3584" s="315" t="s">
        <v>4927</v>
      </c>
      <c r="C3584" s="316">
        <v>1</v>
      </c>
      <c r="D3584" s="324" t="s">
        <v>5055</v>
      </c>
      <c r="E3584" s="109"/>
      <c r="F3584" s="316">
        <v>4.9875311720698257</v>
      </c>
      <c r="G3584" s="211">
        <v>533.05999999999995</v>
      </c>
      <c r="H3584" s="211">
        <v>177.88</v>
      </c>
      <c r="I3584" s="211">
        <v>355.18</v>
      </c>
      <c r="J3584" s="302"/>
      <c r="K3584" s="109"/>
    </row>
    <row r="3585" spans="1:11" ht="25.5">
      <c r="A3585" s="6">
        <v>685</v>
      </c>
      <c r="B3585" s="315" t="s">
        <v>5056</v>
      </c>
      <c r="C3585" s="316">
        <v>1</v>
      </c>
      <c r="D3585" s="324" t="s">
        <v>5057</v>
      </c>
      <c r="E3585" s="109"/>
      <c r="F3585" s="316">
        <v>4.9875311720698257</v>
      </c>
      <c r="G3585" s="211">
        <v>586.78</v>
      </c>
      <c r="H3585" s="211">
        <v>179.41</v>
      </c>
      <c r="I3585" s="211">
        <v>407.37</v>
      </c>
      <c r="J3585" s="302"/>
      <c r="K3585" s="109"/>
    </row>
    <row r="3586" spans="1:11" ht="25.5">
      <c r="A3586" s="6">
        <v>686</v>
      </c>
      <c r="B3586" s="315" t="s">
        <v>5058</v>
      </c>
      <c r="C3586" s="316">
        <v>1</v>
      </c>
      <c r="D3586" s="324" t="s">
        <v>5059</v>
      </c>
      <c r="E3586" s="109"/>
      <c r="F3586" s="316">
        <v>5.9808612440191391</v>
      </c>
      <c r="G3586" s="211">
        <v>2743.8</v>
      </c>
      <c r="H3586" s="211">
        <v>852.12</v>
      </c>
      <c r="I3586" s="211">
        <v>1891.68</v>
      </c>
      <c r="J3586" s="302"/>
      <c r="K3586" s="109"/>
    </row>
    <row r="3587" spans="1:11" ht="25.5">
      <c r="A3587" s="6">
        <v>687</v>
      </c>
      <c r="B3587" s="315" t="s">
        <v>5053</v>
      </c>
      <c r="C3587" s="316">
        <v>1</v>
      </c>
      <c r="D3587" s="324" t="s">
        <v>5060</v>
      </c>
      <c r="E3587" s="109"/>
      <c r="F3587" s="316">
        <v>4.9875311720698257</v>
      </c>
      <c r="G3587" s="211">
        <v>404.13</v>
      </c>
      <c r="H3587" s="211">
        <v>131.54</v>
      </c>
      <c r="I3587" s="211">
        <v>272.58999999999997</v>
      </c>
      <c r="J3587" s="302"/>
      <c r="K3587" s="109"/>
    </row>
    <row r="3588" spans="1:11" ht="25.5">
      <c r="A3588" s="6">
        <v>688</v>
      </c>
      <c r="B3588" s="315" t="s">
        <v>5061</v>
      </c>
      <c r="C3588" s="316">
        <v>1</v>
      </c>
      <c r="D3588" s="324" t="s">
        <v>5062</v>
      </c>
      <c r="E3588" s="109"/>
      <c r="F3588" s="316">
        <v>6.9735006973500697</v>
      </c>
      <c r="G3588" s="211">
        <v>182.5</v>
      </c>
      <c r="H3588" s="211">
        <v>45.9</v>
      </c>
      <c r="I3588" s="211">
        <v>136.6</v>
      </c>
      <c r="J3588" s="302"/>
      <c r="K3588" s="109"/>
    </row>
    <row r="3589" spans="1:11" ht="24">
      <c r="A3589" s="6">
        <v>689</v>
      </c>
      <c r="B3589" s="314" t="s">
        <v>5063</v>
      </c>
      <c r="C3589" s="316">
        <v>3</v>
      </c>
      <c r="D3589" s="324" t="s">
        <v>5064</v>
      </c>
      <c r="E3589" s="109"/>
      <c r="F3589" s="316">
        <v>9.9700897308075778</v>
      </c>
      <c r="G3589" s="211">
        <v>14850</v>
      </c>
      <c r="H3589" s="211">
        <v>2591.63</v>
      </c>
      <c r="I3589" s="211">
        <v>12258.37</v>
      </c>
      <c r="J3589" s="302"/>
      <c r="K3589" s="109"/>
    </row>
    <row r="3590" spans="1:11" ht="56.25">
      <c r="A3590" s="6">
        <v>690</v>
      </c>
      <c r="B3590" s="318" t="s">
        <v>5065</v>
      </c>
      <c r="C3590" s="316">
        <v>1</v>
      </c>
      <c r="D3590" s="324" t="s">
        <v>5066</v>
      </c>
      <c r="E3590" s="109"/>
      <c r="F3590" s="316">
        <v>10.152284263959391</v>
      </c>
      <c r="G3590" s="211">
        <v>132300</v>
      </c>
      <c r="H3590" s="211">
        <v>22673.46</v>
      </c>
      <c r="I3590" s="211">
        <v>109626.54</v>
      </c>
      <c r="J3590" s="302"/>
      <c r="K3590" s="317" t="s">
        <v>5067</v>
      </c>
    </row>
    <row r="3591" spans="1:11" ht="24">
      <c r="A3591" s="6">
        <v>691</v>
      </c>
      <c r="B3591" s="311" t="s">
        <v>5063</v>
      </c>
      <c r="C3591" s="316">
        <v>1</v>
      </c>
      <c r="D3591" s="312" t="s">
        <v>5068</v>
      </c>
      <c r="E3591" s="109"/>
      <c r="F3591" s="316">
        <v>9.9700897308075778</v>
      </c>
      <c r="G3591" s="210">
        <v>4950</v>
      </c>
      <c r="H3591" s="211">
        <v>664.52</v>
      </c>
      <c r="I3591" s="211">
        <v>4285.4799999999996</v>
      </c>
      <c r="J3591" s="302"/>
      <c r="K3591" s="109"/>
    </row>
    <row r="3592" spans="1:11" ht="38.25">
      <c r="A3592" s="6">
        <v>692</v>
      </c>
      <c r="B3592" s="315" t="s">
        <v>5063</v>
      </c>
      <c r="C3592" s="316">
        <v>2</v>
      </c>
      <c r="D3592" s="324" t="s">
        <v>5069</v>
      </c>
      <c r="E3592" s="109"/>
      <c r="F3592" s="316">
        <v>9.9700897308075778</v>
      </c>
      <c r="G3592" s="211">
        <v>9400</v>
      </c>
      <c r="H3592" s="211">
        <v>1261.92</v>
      </c>
      <c r="I3592" s="211">
        <v>8138.08</v>
      </c>
      <c r="J3592" s="302"/>
      <c r="K3592" s="109"/>
    </row>
    <row r="3593" spans="1:11" ht="24">
      <c r="A3593" s="6">
        <v>693</v>
      </c>
      <c r="B3593" s="314" t="s">
        <v>5063</v>
      </c>
      <c r="C3593" s="316">
        <v>2</v>
      </c>
      <c r="D3593" s="324" t="s">
        <v>5070</v>
      </c>
      <c r="E3593" s="109"/>
      <c r="F3593" s="316">
        <v>9.9700897308075778</v>
      </c>
      <c r="G3593" s="211">
        <v>7500</v>
      </c>
      <c r="H3593" s="211">
        <v>1006.84</v>
      </c>
      <c r="I3593" s="211">
        <v>6493.16</v>
      </c>
      <c r="J3593" s="302"/>
      <c r="K3593" s="109"/>
    </row>
    <row r="3594" spans="1:11" ht="36">
      <c r="A3594" s="6">
        <v>694</v>
      </c>
      <c r="B3594" s="327" t="s">
        <v>5071</v>
      </c>
      <c r="C3594" s="162">
        <v>2</v>
      </c>
      <c r="D3594" s="324" t="s">
        <v>5072</v>
      </c>
      <c r="E3594" s="109"/>
      <c r="F3594" s="162">
        <v>3</v>
      </c>
      <c r="G3594" s="328">
        <v>2000</v>
      </c>
      <c r="H3594" s="211">
        <v>89.41</v>
      </c>
      <c r="I3594" s="211">
        <v>1910.59</v>
      </c>
      <c r="J3594" s="302"/>
      <c r="K3594" s="109"/>
    </row>
    <row r="3595" spans="1:11" ht="96">
      <c r="A3595" s="423" t="s">
        <v>5</v>
      </c>
      <c r="B3595" s="194" t="s">
        <v>155</v>
      </c>
      <c r="C3595" s="194" t="s">
        <v>156</v>
      </c>
      <c r="D3595" s="194" t="s">
        <v>8</v>
      </c>
      <c r="E3595" s="194" t="s">
        <v>157</v>
      </c>
      <c r="F3595" s="194" t="s">
        <v>158</v>
      </c>
      <c r="G3595" s="194" t="s">
        <v>10</v>
      </c>
      <c r="H3595" s="194" t="s">
        <v>159</v>
      </c>
      <c r="I3595" s="194" t="s">
        <v>160</v>
      </c>
      <c r="J3595" s="194" t="s">
        <v>161</v>
      </c>
      <c r="K3595" s="195" t="s">
        <v>14</v>
      </c>
    </row>
    <row r="3596" spans="1:11" ht="36">
      <c r="A3596" s="6">
        <v>695</v>
      </c>
      <c r="B3596" s="314" t="s">
        <v>5073</v>
      </c>
      <c r="C3596" s="316">
        <v>1</v>
      </c>
      <c r="D3596" s="324" t="s">
        <v>5074</v>
      </c>
      <c r="E3596" s="109"/>
      <c r="F3596" s="316">
        <v>2.9922202274087373</v>
      </c>
      <c r="G3596" s="211">
        <v>2474.25</v>
      </c>
      <c r="H3596" s="211">
        <v>978.31</v>
      </c>
      <c r="I3596" s="211">
        <v>1495.94</v>
      </c>
      <c r="J3596" s="302"/>
      <c r="K3596" s="109"/>
    </row>
    <row r="3597" spans="1:11" ht="36">
      <c r="A3597" s="6">
        <v>696</v>
      </c>
      <c r="B3597" s="314" t="s">
        <v>5075</v>
      </c>
      <c r="C3597" s="316">
        <v>1</v>
      </c>
      <c r="D3597" s="324" t="s">
        <v>5076</v>
      </c>
      <c r="E3597" s="109"/>
      <c r="F3597" s="316">
        <v>11.086474501108649</v>
      </c>
      <c r="G3597" s="211">
        <v>26990</v>
      </c>
      <c r="H3597" s="211">
        <v>2735.24</v>
      </c>
      <c r="I3597" s="211">
        <v>24254.76</v>
      </c>
      <c r="J3597" s="302"/>
      <c r="K3597" s="109"/>
    </row>
    <row r="3598" spans="1:11" ht="36">
      <c r="A3598" s="6">
        <v>697</v>
      </c>
      <c r="B3598" s="314" t="s">
        <v>5077</v>
      </c>
      <c r="C3598" s="316">
        <v>1</v>
      </c>
      <c r="D3598" s="324" t="s">
        <v>5078</v>
      </c>
      <c r="E3598" s="109"/>
      <c r="F3598" s="316">
        <v>7.7579519006982149</v>
      </c>
      <c r="G3598" s="211">
        <v>16500</v>
      </c>
      <c r="H3598" s="211">
        <v>2230.62</v>
      </c>
      <c r="I3598" s="211">
        <v>14269.38</v>
      </c>
      <c r="J3598" s="302"/>
      <c r="K3598" s="109"/>
    </row>
    <row r="3599" spans="1:11" ht="25.5">
      <c r="A3599" s="6">
        <v>698</v>
      </c>
      <c r="B3599" s="315" t="s">
        <v>5079</v>
      </c>
      <c r="C3599" s="316">
        <v>1</v>
      </c>
      <c r="D3599" s="324" t="s">
        <v>5080</v>
      </c>
      <c r="E3599" s="109"/>
      <c r="F3599" s="316">
        <v>6.9735006973500697</v>
      </c>
      <c r="G3599" s="211">
        <v>123.97</v>
      </c>
      <c r="H3599" s="211">
        <v>18.12</v>
      </c>
      <c r="I3599" s="211">
        <v>105.85</v>
      </c>
      <c r="J3599" s="302"/>
      <c r="K3599" s="109"/>
    </row>
    <row r="3600" spans="1:11" ht="25.5">
      <c r="A3600" s="6">
        <v>699</v>
      </c>
      <c r="B3600" s="315" t="s">
        <v>5081</v>
      </c>
      <c r="C3600" s="316">
        <v>1</v>
      </c>
      <c r="D3600" s="324" t="s">
        <v>5082</v>
      </c>
      <c r="E3600" s="109"/>
      <c r="F3600" s="316">
        <v>6.9735006973500697</v>
      </c>
      <c r="G3600" s="211">
        <v>61.95</v>
      </c>
      <c r="H3600" s="211">
        <v>9.0500000000000007</v>
      </c>
      <c r="I3600" s="211">
        <v>52.9</v>
      </c>
      <c r="J3600" s="302"/>
      <c r="K3600" s="109"/>
    </row>
    <row r="3601" spans="1:11" ht="24">
      <c r="A3601" s="6">
        <v>700</v>
      </c>
      <c r="B3601" s="314" t="s">
        <v>5083</v>
      </c>
      <c r="C3601" s="316">
        <v>1</v>
      </c>
      <c r="D3601" s="324" t="s">
        <v>5084</v>
      </c>
      <c r="E3601" s="109"/>
      <c r="F3601" s="316">
        <v>11.086474501108649</v>
      </c>
      <c r="G3601" s="211">
        <v>18270</v>
      </c>
      <c r="H3601" s="211">
        <v>1671.32</v>
      </c>
      <c r="I3601" s="211">
        <v>16598.68</v>
      </c>
      <c r="J3601" s="302"/>
      <c r="K3601" s="109"/>
    </row>
    <row r="3602" spans="1:11" ht="25.5">
      <c r="A3602" s="6">
        <v>701</v>
      </c>
      <c r="B3602" s="315" t="s">
        <v>5085</v>
      </c>
      <c r="C3602" s="316">
        <v>1</v>
      </c>
      <c r="D3602" s="324" t="s">
        <v>5086</v>
      </c>
      <c r="E3602" s="109"/>
      <c r="F3602" s="316">
        <v>2.9949086552860136</v>
      </c>
      <c r="G3602" s="211">
        <v>157.02000000000001</v>
      </c>
      <c r="H3602" s="211">
        <v>57.01</v>
      </c>
      <c r="I3602" s="211">
        <v>100.01</v>
      </c>
      <c r="J3602" s="302"/>
      <c r="K3602" s="109"/>
    </row>
    <row r="3603" spans="1:11" ht="25.5">
      <c r="A3603" s="6">
        <v>702</v>
      </c>
      <c r="B3603" s="315" t="s">
        <v>5087</v>
      </c>
      <c r="C3603" s="316">
        <v>1</v>
      </c>
      <c r="D3603" s="324" t="s">
        <v>5088</v>
      </c>
      <c r="E3603" s="109"/>
      <c r="F3603" s="316">
        <v>2.9949086552860136</v>
      </c>
      <c r="G3603" s="211">
        <v>132.22999999999999</v>
      </c>
      <c r="H3603" s="211">
        <v>48.01</v>
      </c>
      <c r="I3603" s="211">
        <v>84.22</v>
      </c>
      <c r="J3603" s="302"/>
      <c r="K3603" s="109"/>
    </row>
    <row r="3604" spans="1:11" ht="25.5">
      <c r="A3604" s="6">
        <v>703</v>
      </c>
      <c r="B3604" s="315" t="s">
        <v>5089</v>
      </c>
      <c r="C3604" s="316">
        <v>1</v>
      </c>
      <c r="D3604" s="324" t="s">
        <v>5090</v>
      </c>
      <c r="E3604" s="109"/>
      <c r="F3604" s="316">
        <v>4.9875311720698257</v>
      </c>
      <c r="G3604" s="211">
        <v>1698.85</v>
      </c>
      <c r="H3604" s="211">
        <v>484.06</v>
      </c>
      <c r="I3604" s="211">
        <v>1214.79</v>
      </c>
      <c r="J3604" s="302"/>
      <c r="K3604" s="109"/>
    </row>
    <row r="3605" spans="1:11" ht="36">
      <c r="A3605" s="6">
        <v>704</v>
      </c>
      <c r="B3605" s="314" t="s">
        <v>5091</v>
      </c>
      <c r="C3605" s="316">
        <v>5</v>
      </c>
      <c r="D3605" s="324" t="s">
        <v>5092</v>
      </c>
      <c r="E3605" s="109"/>
      <c r="F3605" s="316">
        <v>4.9875311720698257</v>
      </c>
      <c r="G3605" s="211">
        <v>315.14999999999998</v>
      </c>
      <c r="H3605" s="211">
        <v>66.14</v>
      </c>
      <c r="I3605" s="211">
        <v>249.01</v>
      </c>
      <c r="J3605" s="302"/>
      <c r="K3605" s="109"/>
    </row>
    <row r="3606" spans="1:11" ht="36">
      <c r="A3606" s="6">
        <v>705</v>
      </c>
      <c r="B3606" s="314" t="s">
        <v>5093</v>
      </c>
      <c r="C3606" s="316">
        <v>1</v>
      </c>
      <c r="D3606" s="324" t="s">
        <v>5094</v>
      </c>
      <c r="E3606" s="109"/>
      <c r="F3606" s="316">
        <v>4.9875311720698257</v>
      </c>
      <c r="G3606" s="211">
        <v>282.14999999999998</v>
      </c>
      <c r="H3606" s="211">
        <v>93.38</v>
      </c>
      <c r="I3606" s="211">
        <v>188.77</v>
      </c>
      <c r="J3606" s="302"/>
      <c r="K3606" s="109"/>
    </row>
    <row r="3607" spans="1:11" ht="36">
      <c r="A3607" s="6">
        <v>706</v>
      </c>
      <c r="B3607" s="314" t="s">
        <v>5095</v>
      </c>
      <c r="C3607" s="316">
        <v>1</v>
      </c>
      <c r="D3607" s="324" t="s">
        <v>5096</v>
      </c>
      <c r="E3607" s="109"/>
      <c r="F3607" s="316">
        <v>4.9875311720698257</v>
      </c>
      <c r="G3607" s="211">
        <v>282.14999999999998</v>
      </c>
      <c r="H3607" s="211">
        <v>97.7</v>
      </c>
      <c r="I3607" s="211">
        <v>184.45</v>
      </c>
      <c r="J3607" s="302"/>
      <c r="K3607" s="109"/>
    </row>
    <row r="3608" spans="1:11" ht="36">
      <c r="A3608" s="6">
        <v>707</v>
      </c>
      <c r="B3608" s="314" t="s">
        <v>5097</v>
      </c>
      <c r="C3608" s="316">
        <v>1</v>
      </c>
      <c r="D3608" s="324" t="s">
        <v>5098</v>
      </c>
      <c r="E3608" s="109"/>
      <c r="F3608" s="316">
        <v>4.9875311720698257</v>
      </c>
      <c r="G3608" s="211">
        <v>282.14999999999998</v>
      </c>
      <c r="H3608" s="211">
        <v>107.29</v>
      </c>
      <c r="I3608" s="211">
        <v>174.86</v>
      </c>
      <c r="J3608" s="302"/>
      <c r="K3608" s="109"/>
    </row>
    <row r="3609" spans="1:11" ht="36">
      <c r="A3609" s="6">
        <v>708</v>
      </c>
      <c r="B3609" s="314" t="s">
        <v>5099</v>
      </c>
      <c r="C3609" s="316">
        <v>1</v>
      </c>
      <c r="D3609" s="324" t="s">
        <v>5100</v>
      </c>
      <c r="E3609" s="109"/>
      <c r="F3609" s="316">
        <v>4.9875311720698257</v>
      </c>
      <c r="G3609" s="211">
        <v>282.14999999999998</v>
      </c>
      <c r="H3609" s="211">
        <v>107.29</v>
      </c>
      <c r="I3609" s="211">
        <v>174.86</v>
      </c>
      <c r="J3609" s="302"/>
      <c r="K3609" s="109"/>
    </row>
    <row r="3610" spans="1:11" ht="96">
      <c r="A3610" s="423" t="s">
        <v>5</v>
      </c>
      <c r="B3610" s="194" t="s">
        <v>155</v>
      </c>
      <c r="C3610" s="194" t="s">
        <v>156</v>
      </c>
      <c r="D3610" s="194" t="s">
        <v>8</v>
      </c>
      <c r="E3610" s="194" t="s">
        <v>157</v>
      </c>
      <c r="F3610" s="194" t="s">
        <v>158</v>
      </c>
      <c r="G3610" s="194" t="s">
        <v>10</v>
      </c>
      <c r="H3610" s="194" t="s">
        <v>159</v>
      </c>
      <c r="I3610" s="194" t="s">
        <v>160</v>
      </c>
      <c r="J3610" s="194" t="s">
        <v>161</v>
      </c>
      <c r="K3610" s="195" t="s">
        <v>14</v>
      </c>
    </row>
    <row r="3611" spans="1:11" ht="36">
      <c r="A3611" s="6">
        <v>709</v>
      </c>
      <c r="B3611" s="314" t="s">
        <v>5101</v>
      </c>
      <c r="C3611" s="316">
        <v>3</v>
      </c>
      <c r="D3611" s="324" t="s">
        <v>5102</v>
      </c>
      <c r="E3611" s="109"/>
      <c r="F3611" s="316">
        <v>4.9875311720698257</v>
      </c>
      <c r="G3611" s="211">
        <v>846.45</v>
      </c>
      <c r="H3611" s="211">
        <v>237.93</v>
      </c>
      <c r="I3611" s="211">
        <v>608.52</v>
      </c>
      <c r="J3611" s="302"/>
      <c r="K3611" s="109"/>
    </row>
    <row r="3612" spans="1:11" ht="36">
      <c r="A3612" s="6">
        <v>710</v>
      </c>
      <c r="B3612" s="314" t="s">
        <v>5103</v>
      </c>
      <c r="C3612" s="316">
        <v>1</v>
      </c>
      <c r="D3612" s="324" t="s">
        <v>5104</v>
      </c>
      <c r="E3612" s="109"/>
      <c r="F3612" s="316">
        <v>4.9875311720698257</v>
      </c>
      <c r="G3612" s="211">
        <v>282.14999999999998</v>
      </c>
      <c r="H3612" s="211">
        <v>102.65</v>
      </c>
      <c r="I3612" s="211">
        <v>179.5</v>
      </c>
      <c r="J3612" s="302"/>
      <c r="K3612" s="109"/>
    </row>
    <row r="3613" spans="1:11" ht="36">
      <c r="A3613" s="6">
        <v>711</v>
      </c>
      <c r="B3613" s="314" t="s">
        <v>5105</v>
      </c>
      <c r="C3613" s="316">
        <v>1</v>
      </c>
      <c r="D3613" s="324" t="s">
        <v>5106</v>
      </c>
      <c r="E3613" s="109"/>
      <c r="F3613" s="316">
        <v>4.9875311720698257</v>
      </c>
      <c r="G3613" s="211">
        <v>282.14999999999998</v>
      </c>
      <c r="H3613" s="211">
        <v>102.65</v>
      </c>
      <c r="I3613" s="211">
        <v>179.5</v>
      </c>
      <c r="J3613" s="302"/>
      <c r="K3613" s="109"/>
    </row>
    <row r="3614" spans="1:11" ht="25.5">
      <c r="A3614" s="6">
        <v>712</v>
      </c>
      <c r="B3614" s="315" t="s">
        <v>5107</v>
      </c>
      <c r="C3614" s="316">
        <v>1</v>
      </c>
      <c r="D3614" s="324" t="s">
        <v>5108</v>
      </c>
      <c r="E3614" s="109"/>
      <c r="F3614" s="316">
        <v>4.9875311720698257</v>
      </c>
      <c r="G3614" s="211">
        <v>1029.5999999999999</v>
      </c>
      <c r="H3614" s="211">
        <v>343.57</v>
      </c>
      <c r="I3614" s="211">
        <v>686.03</v>
      </c>
      <c r="J3614" s="302"/>
      <c r="K3614" s="109"/>
    </row>
    <row r="3615" spans="1:11" ht="36">
      <c r="A3615" s="6">
        <v>713</v>
      </c>
      <c r="B3615" s="314" t="s">
        <v>5109</v>
      </c>
      <c r="C3615" s="316">
        <v>13</v>
      </c>
      <c r="D3615" s="324" t="s">
        <v>5110</v>
      </c>
      <c r="E3615" s="109"/>
      <c r="F3615" s="316">
        <v>4.9875311720698257</v>
      </c>
      <c r="G3615" s="211">
        <v>3667.95</v>
      </c>
      <c r="H3615" s="211">
        <v>1439.04</v>
      </c>
      <c r="I3615" s="211">
        <v>2228.91</v>
      </c>
      <c r="J3615" s="302"/>
      <c r="K3615" s="109"/>
    </row>
    <row r="3616" spans="1:11" ht="25.5">
      <c r="A3616" s="6">
        <v>714</v>
      </c>
      <c r="B3616" s="315" t="s">
        <v>5111</v>
      </c>
      <c r="C3616" s="316">
        <v>1</v>
      </c>
      <c r="D3616" s="324" t="s">
        <v>5112</v>
      </c>
      <c r="E3616" s="109"/>
      <c r="F3616" s="316">
        <v>4.9875311720698257</v>
      </c>
      <c r="G3616" s="211">
        <v>1029.5999999999999</v>
      </c>
      <c r="H3616" s="211">
        <v>403.94</v>
      </c>
      <c r="I3616" s="211">
        <v>625.66</v>
      </c>
      <c r="J3616" s="302"/>
      <c r="K3616" s="109"/>
    </row>
    <row r="3617" spans="1:11" ht="36">
      <c r="A3617" s="6">
        <v>715</v>
      </c>
      <c r="B3617" s="314" t="s">
        <v>5113</v>
      </c>
      <c r="C3617" s="316">
        <v>2</v>
      </c>
      <c r="D3617" s="324" t="s">
        <v>5114</v>
      </c>
      <c r="E3617" s="109"/>
      <c r="F3617" s="316">
        <v>10</v>
      </c>
      <c r="G3617" s="211">
        <v>17600</v>
      </c>
      <c r="H3617" s="211">
        <v>163.95</v>
      </c>
      <c r="I3617" s="211">
        <v>17436.05</v>
      </c>
      <c r="J3617" s="302"/>
      <c r="K3617" s="109"/>
    </row>
    <row r="3618" spans="1:11" ht="36">
      <c r="A3618" s="6">
        <v>716</v>
      </c>
      <c r="B3618" s="314" t="s">
        <v>5115</v>
      </c>
      <c r="C3618" s="316">
        <v>1</v>
      </c>
      <c r="D3618" s="324" t="s">
        <v>5116</v>
      </c>
      <c r="E3618" s="109"/>
      <c r="F3618" s="316">
        <v>10</v>
      </c>
      <c r="G3618" s="211">
        <v>7500</v>
      </c>
      <c r="H3618" s="211">
        <v>600</v>
      </c>
      <c r="I3618" s="211">
        <v>6900</v>
      </c>
      <c r="J3618" s="302"/>
      <c r="K3618" s="109"/>
    </row>
    <row r="3619" spans="1:11" ht="36">
      <c r="A3619" s="6">
        <v>717</v>
      </c>
      <c r="B3619" s="314" t="s">
        <v>5115</v>
      </c>
      <c r="C3619" s="316">
        <v>1</v>
      </c>
      <c r="D3619" s="324" t="s">
        <v>5117</v>
      </c>
      <c r="E3619" s="109"/>
      <c r="F3619" s="316">
        <v>10</v>
      </c>
      <c r="G3619" s="211">
        <v>7500</v>
      </c>
      <c r="H3619" s="211">
        <v>600</v>
      </c>
      <c r="I3619" s="211">
        <v>6900</v>
      </c>
      <c r="J3619" s="302"/>
      <c r="K3619" s="109"/>
    </row>
    <row r="3620" spans="1:11" ht="36">
      <c r="A3620" s="6">
        <v>718</v>
      </c>
      <c r="B3620" s="314" t="s">
        <v>5115</v>
      </c>
      <c r="C3620" s="316">
        <v>1</v>
      </c>
      <c r="D3620" s="324" t="s">
        <v>5118</v>
      </c>
      <c r="E3620" s="109"/>
      <c r="F3620" s="316">
        <v>10</v>
      </c>
      <c r="G3620" s="211">
        <v>7500</v>
      </c>
      <c r="H3620" s="211">
        <v>600</v>
      </c>
      <c r="I3620" s="211">
        <v>6900</v>
      </c>
      <c r="J3620" s="302"/>
      <c r="K3620" s="109"/>
    </row>
    <row r="3621" spans="1:11" ht="36">
      <c r="A3621" s="6">
        <v>719</v>
      </c>
      <c r="B3621" s="314" t="s">
        <v>5119</v>
      </c>
      <c r="C3621" s="316">
        <v>1</v>
      </c>
      <c r="D3621" s="324" t="s">
        <v>5120</v>
      </c>
      <c r="E3621" s="109"/>
      <c r="F3621" s="316">
        <v>10</v>
      </c>
      <c r="G3621" s="211">
        <v>3800</v>
      </c>
      <c r="H3621" s="211">
        <v>304</v>
      </c>
      <c r="I3621" s="211">
        <v>3496</v>
      </c>
      <c r="J3621" s="302"/>
      <c r="K3621" s="109"/>
    </row>
    <row r="3622" spans="1:11" ht="24">
      <c r="A3622" s="6">
        <v>720</v>
      </c>
      <c r="B3622" s="314" t="s">
        <v>5121</v>
      </c>
      <c r="C3622" s="316">
        <v>2</v>
      </c>
      <c r="D3622" s="324" t="s">
        <v>5122</v>
      </c>
      <c r="E3622" s="109"/>
      <c r="F3622" s="316">
        <v>5</v>
      </c>
      <c r="G3622" s="211">
        <v>828</v>
      </c>
      <c r="H3622" s="211">
        <v>132.47999999999999</v>
      </c>
      <c r="I3622" s="211">
        <v>695.52</v>
      </c>
      <c r="J3622" s="302"/>
      <c r="K3622" s="109"/>
    </row>
    <row r="3623" spans="1:11" ht="24">
      <c r="A3623" s="6">
        <v>721</v>
      </c>
      <c r="B3623" s="314" t="s">
        <v>5121</v>
      </c>
      <c r="C3623" s="316">
        <v>1</v>
      </c>
      <c r="D3623" s="324" t="s">
        <v>5123</v>
      </c>
      <c r="E3623" s="109"/>
      <c r="F3623" s="316">
        <v>5</v>
      </c>
      <c r="G3623" s="211">
        <v>414</v>
      </c>
      <c r="H3623" s="211">
        <v>66.239999999999995</v>
      </c>
      <c r="I3623" s="211">
        <v>347.76</v>
      </c>
      <c r="J3623" s="302"/>
      <c r="K3623" s="109"/>
    </row>
    <row r="3624" spans="1:11" ht="24">
      <c r="A3624" s="6">
        <v>722</v>
      </c>
      <c r="B3624" s="314" t="s">
        <v>5121</v>
      </c>
      <c r="C3624" s="316">
        <v>1</v>
      </c>
      <c r="D3624" s="324" t="s">
        <v>5124</v>
      </c>
      <c r="E3624" s="109"/>
      <c r="F3624" s="316">
        <v>5</v>
      </c>
      <c r="G3624" s="211">
        <v>414</v>
      </c>
      <c r="H3624" s="211">
        <v>66.239999999999995</v>
      </c>
      <c r="I3624" s="211">
        <v>347.76</v>
      </c>
      <c r="J3624" s="302"/>
      <c r="K3624" s="109"/>
    </row>
    <row r="3625" spans="1:11" ht="96">
      <c r="A3625" s="423" t="s">
        <v>5</v>
      </c>
      <c r="B3625" s="194" t="s">
        <v>155</v>
      </c>
      <c r="C3625" s="194" t="s">
        <v>156</v>
      </c>
      <c r="D3625" s="194" t="s">
        <v>8</v>
      </c>
      <c r="E3625" s="194" t="s">
        <v>157</v>
      </c>
      <c r="F3625" s="194" t="s">
        <v>158</v>
      </c>
      <c r="G3625" s="194" t="s">
        <v>10</v>
      </c>
      <c r="H3625" s="194" t="s">
        <v>159</v>
      </c>
      <c r="I3625" s="194" t="s">
        <v>160</v>
      </c>
      <c r="J3625" s="194" t="s">
        <v>161</v>
      </c>
      <c r="K3625" s="195" t="s">
        <v>14</v>
      </c>
    </row>
    <row r="3626" spans="1:11" ht="24">
      <c r="A3626" s="6">
        <v>723</v>
      </c>
      <c r="B3626" s="314" t="s">
        <v>5121</v>
      </c>
      <c r="C3626" s="316">
        <v>1</v>
      </c>
      <c r="D3626" s="324" t="s">
        <v>5125</v>
      </c>
      <c r="E3626" s="109"/>
      <c r="F3626" s="316">
        <v>5</v>
      </c>
      <c r="G3626" s="211">
        <v>414</v>
      </c>
      <c r="H3626" s="211">
        <v>66.239999999999995</v>
      </c>
      <c r="I3626" s="211">
        <v>347.76</v>
      </c>
      <c r="J3626" s="302"/>
      <c r="K3626" s="109"/>
    </row>
    <row r="3627" spans="1:11" ht="24">
      <c r="A3627" s="6">
        <v>724</v>
      </c>
      <c r="B3627" s="314" t="s">
        <v>5126</v>
      </c>
      <c r="C3627" s="316">
        <v>1</v>
      </c>
      <c r="D3627" s="324" t="s">
        <v>5127</v>
      </c>
      <c r="E3627" s="109"/>
      <c r="F3627" s="316">
        <v>5</v>
      </c>
      <c r="G3627" s="211">
        <v>74.38</v>
      </c>
      <c r="H3627" s="211">
        <v>8.27</v>
      </c>
      <c r="I3627" s="211">
        <v>66.11</v>
      </c>
      <c r="J3627" s="302"/>
      <c r="K3627" s="109"/>
    </row>
    <row r="3628" spans="1:11" ht="24">
      <c r="A3628" s="6">
        <v>725</v>
      </c>
      <c r="B3628" s="314" t="s">
        <v>5121</v>
      </c>
      <c r="C3628" s="316">
        <v>6</v>
      </c>
      <c r="D3628" s="324" t="s">
        <v>5128</v>
      </c>
      <c r="E3628" s="109"/>
      <c r="F3628" s="316">
        <v>5</v>
      </c>
      <c r="G3628" s="211">
        <v>2484</v>
      </c>
      <c r="H3628" s="211">
        <v>197.36</v>
      </c>
      <c r="I3628" s="211">
        <v>2286.64</v>
      </c>
      <c r="J3628" s="302"/>
      <c r="K3628" s="109"/>
    </row>
    <row r="3629" spans="1:11" ht="24">
      <c r="A3629" s="6">
        <v>726</v>
      </c>
      <c r="B3629" s="314" t="s">
        <v>5121</v>
      </c>
      <c r="C3629" s="316">
        <v>6</v>
      </c>
      <c r="D3629" s="324" t="s">
        <v>5129</v>
      </c>
      <c r="E3629" s="109"/>
      <c r="F3629" s="316">
        <v>5</v>
      </c>
      <c r="G3629" s="211">
        <v>2484</v>
      </c>
      <c r="H3629" s="211">
        <v>197.36</v>
      </c>
      <c r="I3629" s="211">
        <v>2286.64</v>
      </c>
      <c r="J3629" s="302"/>
      <c r="K3629" s="109"/>
    </row>
    <row r="3630" spans="1:11" ht="25.5">
      <c r="A3630" s="6">
        <v>727</v>
      </c>
      <c r="B3630" s="315" t="s">
        <v>5121</v>
      </c>
      <c r="C3630" s="316">
        <v>1</v>
      </c>
      <c r="D3630" s="324" t="s">
        <v>5130</v>
      </c>
      <c r="E3630" s="109"/>
      <c r="F3630" s="316">
        <v>5</v>
      </c>
      <c r="G3630" s="211">
        <v>414</v>
      </c>
      <c r="H3630" s="211">
        <v>32.89</v>
      </c>
      <c r="I3630" s="211">
        <v>381.11</v>
      </c>
      <c r="J3630" s="302"/>
      <c r="K3630" s="109"/>
    </row>
    <row r="3631" spans="1:11" ht="25.5">
      <c r="A3631" s="6">
        <v>728</v>
      </c>
      <c r="B3631" s="315" t="s">
        <v>5121</v>
      </c>
      <c r="C3631" s="316">
        <v>8</v>
      </c>
      <c r="D3631" s="324" t="s">
        <v>5131</v>
      </c>
      <c r="E3631" s="109"/>
      <c r="F3631" s="316">
        <v>5</v>
      </c>
      <c r="G3631" s="211">
        <v>3312</v>
      </c>
      <c r="H3631" s="211">
        <v>306.7</v>
      </c>
      <c r="I3631" s="211">
        <v>3005.3</v>
      </c>
      <c r="J3631" s="302"/>
      <c r="K3631" s="109"/>
    </row>
    <row r="3632" spans="1:11" ht="22.5">
      <c r="A3632" s="6">
        <v>729</v>
      </c>
      <c r="B3632" s="318" t="s">
        <v>5115</v>
      </c>
      <c r="C3632" s="316">
        <v>1</v>
      </c>
      <c r="D3632" s="324" t="s">
        <v>5132</v>
      </c>
      <c r="E3632" s="109"/>
      <c r="F3632" s="316">
        <v>10</v>
      </c>
      <c r="G3632" s="211">
        <v>7500</v>
      </c>
      <c r="H3632" s="211">
        <v>92.47</v>
      </c>
      <c r="I3632" s="211">
        <v>7407.53</v>
      </c>
      <c r="J3632" s="302"/>
      <c r="K3632" s="109"/>
    </row>
    <row r="3633" spans="1:11" ht="25.5">
      <c r="A3633" s="6">
        <v>730</v>
      </c>
      <c r="B3633" s="315" t="s">
        <v>5121</v>
      </c>
      <c r="C3633" s="316">
        <v>3</v>
      </c>
      <c r="D3633" s="324" t="s">
        <v>5133</v>
      </c>
      <c r="E3633" s="109"/>
      <c r="F3633" s="316">
        <v>5</v>
      </c>
      <c r="G3633" s="211">
        <v>1242</v>
      </c>
      <c r="H3633" s="211">
        <v>160.61000000000001</v>
      </c>
      <c r="I3633" s="211">
        <v>1081.3900000000001</v>
      </c>
      <c r="J3633" s="302"/>
      <c r="K3633" s="109"/>
    </row>
    <row r="3634" spans="1:11" ht="25.5">
      <c r="A3634" s="6">
        <v>731</v>
      </c>
      <c r="B3634" s="315" t="s">
        <v>5121</v>
      </c>
      <c r="C3634" s="316">
        <v>2</v>
      </c>
      <c r="D3634" s="324" t="s">
        <v>5134</v>
      </c>
      <c r="E3634" s="109"/>
      <c r="F3634" s="316">
        <v>5</v>
      </c>
      <c r="G3634" s="211">
        <v>828</v>
      </c>
      <c r="H3634" s="211">
        <v>107.07</v>
      </c>
      <c r="I3634" s="211">
        <v>720.93</v>
      </c>
      <c r="J3634" s="302"/>
      <c r="K3634" s="109"/>
    </row>
    <row r="3635" spans="1:11" ht="25.5">
      <c r="A3635" s="6">
        <v>732</v>
      </c>
      <c r="B3635" s="315" t="s">
        <v>5121</v>
      </c>
      <c r="C3635" s="316">
        <v>1</v>
      </c>
      <c r="D3635" s="324" t="s">
        <v>5135</v>
      </c>
      <c r="E3635" s="109"/>
      <c r="F3635" s="316">
        <v>5</v>
      </c>
      <c r="G3635" s="211">
        <v>414</v>
      </c>
      <c r="H3635" s="211">
        <v>53.54</v>
      </c>
      <c r="I3635" s="211">
        <v>360.46</v>
      </c>
      <c r="J3635" s="302"/>
      <c r="K3635" s="109"/>
    </row>
    <row r="3636" spans="1:11" ht="25.5">
      <c r="A3636" s="6">
        <v>733</v>
      </c>
      <c r="B3636" s="315" t="s">
        <v>5121</v>
      </c>
      <c r="C3636" s="316">
        <v>1</v>
      </c>
      <c r="D3636" s="324" t="s">
        <v>5136</v>
      </c>
      <c r="E3636" s="109"/>
      <c r="F3636" s="316">
        <v>5</v>
      </c>
      <c r="G3636" s="211">
        <v>414</v>
      </c>
      <c r="H3636" s="211">
        <v>53.54</v>
      </c>
      <c r="I3636" s="211">
        <v>360.46</v>
      </c>
      <c r="J3636" s="302"/>
      <c r="K3636" s="109"/>
    </row>
    <row r="3637" spans="1:11" ht="25.5">
      <c r="A3637" s="6">
        <v>734</v>
      </c>
      <c r="B3637" s="315" t="s">
        <v>5121</v>
      </c>
      <c r="C3637" s="316">
        <v>1</v>
      </c>
      <c r="D3637" s="324" t="s">
        <v>5137</v>
      </c>
      <c r="E3637" s="109"/>
      <c r="F3637" s="316">
        <v>5</v>
      </c>
      <c r="G3637" s="211">
        <v>414</v>
      </c>
      <c r="H3637" s="211">
        <v>53.54</v>
      </c>
      <c r="I3637" s="211">
        <v>360.46</v>
      </c>
      <c r="J3637" s="302"/>
      <c r="K3637" s="109"/>
    </row>
    <row r="3638" spans="1:11" ht="25.5">
      <c r="A3638" s="6">
        <v>735</v>
      </c>
      <c r="B3638" s="315" t="s">
        <v>5121</v>
      </c>
      <c r="C3638" s="316">
        <v>1</v>
      </c>
      <c r="D3638" s="324" t="s">
        <v>5138</v>
      </c>
      <c r="E3638" s="109"/>
      <c r="F3638" s="316">
        <v>5</v>
      </c>
      <c r="G3638" s="211">
        <v>414</v>
      </c>
      <c r="H3638" s="211">
        <v>37.43</v>
      </c>
      <c r="I3638" s="211">
        <v>376.57</v>
      </c>
      <c r="J3638" s="302"/>
      <c r="K3638" s="109"/>
    </row>
    <row r="3639" spans="1:11" ht="25.5">
      <c r="A3639" s="6">
        <v>736</v>
      </c>
      <c r="B3639" s="315" t="s">
        <v>5121</v>
      </c>
      <c r="C3639" s="316">
        <v>1</v>
      </c>
      <c r="D3639" s="324" t="s">
        <v>5139</v>
      </c>
      <c r="E3639" s="109"/>
      <c r="F3639" s="316">
        <v>5</v>
      </c>
      <c r="G3639" s="211">
        <v>414</v>
      </c>
      <c r="H3639" s="211">
        <v>37.43</v>
      </c>
      <c r="I3639" s="211">
        <v>376.57</v>
      </c>
      <c r="J3639" s="302"/>
      <c r="K3639" s="109"/>
    </row>
    <row r="3640" spans="1:11" ht="25.5">
      <c r="A3640" s="6">
        <v>737</v>
      </c>
      <c r="B3640" s="315" t="s">
        <v>5121</v>
      </c>
      <c r="C3640" s="316">
        <v>1</v>
      </c>
      <c r="D3640" s="324" t="s">
        <v>5140</v>
      </c>
      <c r="E3640" s="109"/>
      <c r="F3640" s="316">
        <v>5</v>
      </c>
      <c r="G3640" s="211">
        <v>414</v>
      </c>
      <c r="H3640" s="211">
        <v>37.43</v>
      </c>
      <c r="I3640" s="211">
        <v>376.57</v>
      </c>
      <c r="J3640" s="302"/>
      <c r="K3640" s="109"/>
    </row>
    <row r="3641" spans="1:11" ht="25.5">
      <c r="A3641" s="6">
        <v>738</v>
      </c>
      <c r="B3641" s="315" t="s">
        <v>5121</v>
      </c>
      <c r="C3641" s="316">
        <v>1</v>
      </c>
      <c r="D3641" s="324" t="s">
        <v>5141</v>
      </c>
      <c r="E3641" s="109"/>
      <c r="F3641" s="316">
        <v>5</v>
      </c>
      <c r="G3641" s="211">
        <v>414</v>
      </c>
      <c r="H3641" s="211">
        <v>37.43</v>
      </c>
      <c r="I3641" s="211">
        <v>376.57</v>
      </c>
      <c r="J3641" s="302"/>
      <c r="K3641" s="109"/>
    </row>
    <row r="3642" spans="1:11" ht="25.5">
      <c r="A3642" s="6">
        <v>739</v>
      </c>
      <c r="B3642" s="315" t="s">
        <v>5142</v>
      </c>
      <c r="C3642" s="316">
        <v>1</v>
      </c>
      <c r="D3642" s="324" t="s">
        <v>5143</v>
      </c>
      <c r="E3642" s="109"/>
      <c r="F3642" s="316">
        <v>6</v>
      </c>
      <c r="G3642" s="211">
        <v>372.4</v>
      </c>
      <c r="H3642" s="211">
        <v>26.09</v>
      </c>
      <c r="I3642" s="211">
        <v>346.31</v>
      </c>
      <c r="J3642" s="302"/>
      <c r="K3642" s="109"/>
    </row>
    <row r="3643" spans="1:11" ht="22.5">
      <c r="A3643" s="6">
        <v>740</v>
      </c>
      <c r="B3643" s="315" t="s">
        <v>5144</v>
      </c>
      <c r="C3643" s="316">
        <v>2</v>
      </c>
      <c r="D3643" s="324" t="s">
        <v>5145</v>
      </c>
      <c r="E3643" s="109"/>
      <c r="F3643" s="316">
        <v>5</v>
      </c>
      <c r="G3643" s="211">
        <v>41.65</v>
      </c>
      <c r="H3643" s="211">
        <v>3.54</v>
      </c>
      <c r="I3643" s="211">
        <v>38.11</v>
      </c>
      <c r="J3643" s="302"/>
      <c r="K3643" s="109"/>
    </row>
    <row r="3644" spans="1:11" ht="96">
      <c r="A3644" s="423" t="s">
        <v>5</v>
      </c>
      <c r="B3644" s="194" t="s">
        <v>155</v>
      </c>
      <c r="C3644" s="194" t="s">
        <v>156</v>
      </c>
      <c r="D3644" s="194" t="s">
        <v>8</v>
      </c>
      <c r="E3644" s="194" t="s">
        <v>157</v>
      </c>
      <c r="F3644" s="194" t="s">
        <v>158</v>
      </c>
      <c r="G3644" s="194" t="s">
        <v>10</v>
      </c>
      <c r="H3644" s="194" t="s">
        <v>159</v>
      </c>
      <c r="I3644" s="194" t="s">
        <v>160</v>
      </c>
      <c r="J3644" s="194" t="s">
        <v>161</v>
      </c>
      <c r="K3644" s="195" t="s">
        <v>14</v>
      </c>
    </row>
    <row r="3645" spans="1:11" ht="22.5">
      <c r="A3645" s="6">
        <v>741</v>
      </c>
      <c r="B3645" s="315" t="s">
        <v>5146</v>
      </c>
      <c r="C3645" s="316">
        <v>1</v>
      </c>
      <c r="D3645" s="324" t="s">
        <v>5147</v>
      </c>
      <c r="E3645" s="109"/>
      <c r="F3645" s="316">
        <v>6</v>
      </c>
      <c r="G3645" s="211">
        <v>119.01</v>
      </c>
      <c r="H3645" s="211">
        <v>10.27</v>
      </c>
      <c r="I3645" s="211">
        <v>108.74</v>
      </c>
      <c r="J3645" s="302"/>
      <c r="K3645" s="109"/>
    </row>
    <row r="3646" spans="1:11" ht="33.75">
      <c r="A3646" s="6">
        <v>742</v>
      </c>
      <c r="B3646" s="318" t="s">
        <v>5148</v>
      </c>
      <c r="C3646" s="316">
        <v>1</v>
      </c>
      <c r="D3646" s="324" t="s">
        <v>5149</v>
      </c>
      <c r="E3646" s="109"/>
      <c r="F3646" s="316">
        <v>6</v>
      </c>
      <c r="G3646" s="211">
        <v>474.37</v>
      </c>
      <c r="H3646" s="211">
        <v>37.74</v>
      </c>
      <c r="I3646" s="211">
        <v>436.63</v>
      </c>
      <c r="J3646" s="302"/>
      <c r="K3646" s="109"/>
    </row>
    <row r="3647" spans="1:11" ht="24">
      <c r="A3647" s="6">
        <v>743</v>
      </c>
      <c r="B3647" s="314" t="s">
        <v>5150</v>
      </c>
      <c r="C3647" s="316">
        <v>1</v>
      </c>
      <c r="D3647" s="324" t="s">
        <v>5151</v>
      </c>
      <c r="E3647" s="109"/>
      <c r="F3647" s="316">
        <v>6</v>
      </c>
      <c r="G3647" s="211">
        <v>372.4</v>
      </c>
      <c r="H3647" s="211">
        <v>27.95</v>
      </c>
      <c r="I3647" s="211">
        <v>344.45</v>
      </c>
      <c r="J3647" s="302"/>
      <c r="K3647" s="109"/>
    </row>
    <row r="3648" spans="1:11" ht="22.5">
      <c r="A3648" s="6">
        <v>744</v>
      </c>
      <c r="B3648" s="315" t="s">
        <v>5152</v>
      </c>
      <c r="C3648" s="316">
        <v>1</v>
      </c>
      <c r="D3648" s="324" t="s">
        <v>5153</v>
      </c>
      <c r="E3648" s="109"/>
      <c r="F3648" s="316">
        <v>5</v>
      </c>
      <c r="G3648" s="211">
        <v>301.64999999999998</v>
      </c>
      <c r="H3648" s="211">
        <v>10.41</v>
      </c>
      <c r="I3648" s="211">
        <v>291.24</v>
      </c>
      <c r="J3648" s="302"/>
      <c r="K3648" s="109"/>
    </row>
    <row r="3649" spans="1:11" ht="22.5">
      <c r="A3649" s="6">
        <v>745</v>
      </c>
      <c r="B3649" s="315" t="s">
        <v>5154</v>
      </c>
      <c r="C3649" s="316">
        <v>1</v>
      </c>
      <c r="D3649" s="324" t="s">
        <v>5155</v>
      </c>
      <c r="E3649" s="109"/>
      <c r="F3649" s="316">
        <v>5</v>
      </c>
      <c r="G3649" s="211">
        <v>428.43</v>
      </c>
      <c r="H3649" s="211">
        <v>54.23</v>
      </c>
      <c r="I3649" s="211">
        <v>374.2</v>
      </c>
      <c r="J3649" s="302"/>
      <c r="K3649" s="109"/>
    </row>
    <row r="3650" spans="1:11" ht="25.5">
      <c r="A3650" s="6">
        <v>746</v>
      </c>
      <c r="B3650" s="315" t="s">
        <v>5156</v>
      </c>
      <c r="C3650" s="316">
        <v>1</v>
      </c>
      <c r="D3650" s="324" t="s">
        <v>5157</v>
      </c>
      <c r="E3650" s="109"/>
      <c r="F3650" s="316">
        <v>3</v>
      </c>
      <c r="G3650" s="211">
        <v>223.15</v>
      </c>
      <c r="H3650" s="211">
        <v>55.38</v>
      </c>
      <c r="I3650" s="211">
        <v>167.77</v>
      </c>
      <c r="J3650" s="302"/>
      <c r="K3650" s="109"/>
    </row>
    <row r="3651" spans="1:11" ht="25.5">
      <c r="A3651" s="6">
        <v>747</v>
      </c>
      <c r="B3651" s="315" t="s">
        <v>5158</v>
      </c>
      <c r="C3651" s="316">
        <v>1</v>
      </c>
      <c r="D3651" s="324" t="s">
        <v>5159</v>
      </c>
      <c r="E3651" s="109"/>
      <c r="F3651" s="316">
        <v>3</v>
      </c>
      <c r="G3651" s="211">
        <v>334.46</v>
      </c>
      <c r="H3651" s="211">
        <v>93.98</v>
      </c>
      <c r="I3651" s="211">
        <v>240.48</v>
      </c>
      <c r="J3651" s="302"/>
      <c r="K3651" s="109"/>
    </row>
    <row r="3652" spans="1:11" ht="25.5">
      <c r="A3652" s="6">
        <v>748</v>
      </c>
      <c r="B3652" s="315" t="s">
        <v>5160</v>
      </c>
      <c r="C3652" s="316">
        <v>1</v>
      </c>
      <c r="D3652" s="324" t="s">
        <v>5161</v>
      </c>
      <c r="E3652" s="109"/>
      <c r="F3652" s="316">
        <v>3</v>
      </c>
      <c r="G3652" s="211">
        <v>88.43</v>
      </c>
      <c r="H3652" s="211">
        <v>5.57</v>
      </c>
      <c r="I3652" s="211">
        <v>82.86</v>
      </c>
      <c r="J3652" s="302"/>
      <c r="K3652" s="109"/>
    </row>
    <row r="3653" spans="1:11" ht="24">
      <c r="A3653" s="6">
        <v>749</v>
      </c>
      <c r="B3653" s="314" t="s">
        <v>5162</v>
      </c>
      <c r="C3653" s="316">
        <v>1</v>
      </c>
      <c r="D3653" s="324" t="s">
        <v>5163</v>
      </c>
      <c r="E3653" s="109"/>
      <c r="F3653" s="316">
        <v>3</v>
      </c>
      <c r="G3653" s="211">
        <v>280.16000000000003</v>
      </c>
      <c r="H3653" s="211">
        <v>82.56</v>
      </c>
      <c r="I3653" s="211">
        <v>197.6</v>
      </c>
      <c r="J3653" s="302"/>
      <c r="K3653" s="109"/>
    </row>
    <row r="3654" spans="1:11" ht="22.5">
      <c r="A3654" s="6">
        <v>750</v>
      </c>
      <c r="B3654" s="315" t="s">
        <v>5164</v>
      </c>
      <c r="C3654" s="316">
        <v>1</v>
      </c>
      <c r="D3654" s="324" t="s">
        <v>5165</v>
      </c>
      <c r="E3654" s="109"/>
      <c r="F3654" s="316">
        <v>5</v>
      </c>
      <c r="G3654" s="211">
        <v>33.19</v>
      </c>
      <c r="H3654" s="211">
        <v>5.75</v>
      </c>
      <c r="I3654" s="211">
        <v>27.44</v>
      </c>
      <c r="J3654" s="302"/>
      <c r="K3654" s="109"/>
    </row>
    <row r="3655" spans="1:11" ht="22.5">
      <c r="A3655" s="6">
        <v>751</v>
      </c>
      <c r="B3655" s="315" t="s">
        <v>4994</v>
      </c>
      <c r="C3655" s="316">
        <v>1</v>
      </c>
      <c r="D3655" s="324" t="s">
        <v>5166</v>
      </c>
      <c r="E3655" s="109"/>
      <c r="F3655" s="316">
        <v>5</v>
      </c>
      <c r="G3655" s="211">
        <v>549.59</v>
      </c>
      <c r="H3655" s="211">
        <v>81.61</v>
      </c>
      <c r="I3655" s="211">
        <v>467.98</v>
      </c>
      <c r="J3655" s="302"/>
      <c r="K3655" s="109"/>
    </row>
    <row r="3656" spans="1:11" ht="22.5">
      <c r="A3656" s="6">
        <v>752</v>
      </c>
      <c r="B3656" s="315" t="s">
        <v>5167</v>
      </c>
      <c r="C3656" s="316">
        <v>1</v>
      </c>
      <c r="D3656" s="324" t="s">
        <v>5168</v>
      </c>
      <c r="E3656" s="109"/>
      <c r="F3656" s="316">
        <v>10</v>
      </c>
      <c r="G3656" s="211">
        <v>66.03</v>
      </c>
      <c r="H3656" s="211">
        <v>2.5299999999999998</v>
      </c>
      <c r="I3656" s="211">
        <v>63.5</v>
      </c>
      <c r="J3656" s="302"/>
      <c r="K3656" s="109"/>
    </row>
    <row r="3657" spans="1:11" ht="22.5">
      <c r="A3657" s="6">
        <v>753</v>
      </c>
      <c r="B3657" s="315" t="s">
        <v>5169</v>
      </c>
      <c r="C3657" s="316">
        <v>1</v>
      </c>
      <c r="D3657" s="324" t="s">
        <v>5170</v>
      </c>
      <c r="E3657" s="109"/>
      <c r="F3657" s="316">
        <v>8</v>
      </c>
      <c r="G3657" s="211">
        <v>294.97000000000003</v>
      </c>
      <c r="H3657" s="211">
        <v>21.82</v>
      </c>
      <c r="I3657" s="211">
        <v>273.14999999999998</v>
      </c>
      <c r="J3657" s="302"/>
      <c r="K3657" s="109"/>
    </row>
    <row r="3658" spans="1:11" ht="25.5">
      <c r="A3658" s="6">
        <v>754</v>
      </c>
      <c r="B3658" s="315" t="s">
        <v>5171</v>
      </c>
      <c r="C3658" s="316">
        <v>1</v>
      </c>
      <c r="D3658" s="324" t="s">
        <v>5172</v>
      </c>
      <c r="E3658" s="109"/>
      <c r="F3658" s="316">
        <v>7</v>
      </c>
      <c r="G3658" s="211">
        <v>32.979999999999997</v>
      </c>
      <c r="H3658" s="211">
        <v>4.01</v>
      </c>
      <c r="I3658" s="211">
        <v>28.97</v>
      </c>
      <c r="J3658" s="302"/>
      <c r="K3658" s="109"/>
    </row>
    <row r="3659" spans="1:11" ht="25.5">
      <c r="A3659" s="6">
        <v>755</v>
      </c>
      <c r="B3659" s="315" t="s">
        <v>5173</v>
      </c>
      <c r="C3659" s="316">
        <v>1</v>
      </c>
      <c r="D3659" s="324" t="s">
        <v>5174</v>
      </c>
      <c r="E3659" s="109"/>
      <c r="F3659" s="316">
        <v>7</v>
      </c>
      <c r="G3659" s="211">
        <v>892.57</v>
      </c>
      <c r="H3659" s="211">
        <v>77.98</v>
      </c>
      <c r="I3659" s="211">
        <v>814.59</v>
      </c>
      <c r="J3659" s="302"/>
      <c r="K3659" s="109"/>
    </row>
    <row r="3660" spans="1:11" ht="22.5">
      <c r="A3660" s="6">
        <v>756</v>
      </c>
      <c r="B3660" s="318" t="s">
        <v>5175</v>
      </c>
      <c r="C3660" s="316">
        <v>1</v>
      </c>
      <c r="D3660" s="324" t="s">
        <v>5176</v>
      </c>
      <c r="E3660" s="109"/>
      <c r="F3660" s="316">
        <v>7</v>
      </c>
      <c r="G3660" s="211">
        <v>120.75</v>
      </c>
      <c r="H3660" s="211">
        <v>7.52</v>
      </c>
      <c r="I3660" s="211">
        <v>113.23</v>
      </c>
      <c r="J3660" s="302"/>
      <c r="K3660" s="109"/>
    </row>
    <row r="3661" spans="1:11" ht="22.5">
      <c r="A3661" s="6">
        <v>757</v>
      </c>
      <c r="B3661" s="315" t="s">
        <v>5177</v>
      </c>
      <c r="C3661" s="316">
        <v>1</v>
      </c>
      <c r="D3661" s="324" t="s">
        <v>5178</v>
      </c>
      <c r="E3661" s="109"/>
      <c r="F3661" s="316">
        <v>7</v>
      </c>
      <c r="G3661" s="211">
        <v>174.12</v>
      </c>
      <c r="H3661" s="211">
        <v>22.38</v>
      </c>
      <c r="I3661" s="211">
        <v>151.74</v>
      </c>
      <c r="J3661" s="302"/>
      <c r="K3661" s="109"/>
    </row>
    <row r="3662" spans="1:11" ht="22.5">
      <c r="A3662" s="6">
        <v>758</v>
      </c>
      <c r="B3662" s="315" t="s">
        <v>5179</v>
      </c>
      <c r="C3662" s="316">
        <v>1</v>
      </c>
      <c r="D3662" s="324" t="s">
        <v>5180</v>
      </c>
      <c r="E3662" s="109"/>
      <c r="F3662" s="316">
        <v>7</v>
      </c>
      <c r="G3662" s="211">
        <v>151.99</v>
      </c>
      <c r="H3662" s="211">
        <v>19.53</v>
      </c>
      <c r="I3662" s="211">
        <v>132.46</v>
      </c>
      <c r="J3662" s="302"/>
      <c r="K3662" s="109"/>
    </row>
    <row r="3663" spans="1:11" ht="22.5">
      <c r="A3663" s="6">
        <v>759</v>
      </c>
      <c r="B3663" s="315" t="s">
        <v>5181</v>
      </c>
      <c r="C3663" s="316">
        <v>1</v>
      </c>
      <c r="D3663" s="324" t="s">
        <v>5182</v>
      </c>
      <c r="E3663" s="109"/>
      <c r="F3663" s="316">
        <v>5</v>
      </c>
      <c r="G3663" s="211">
        <v>78.12</v>
      </c>
      <c r="H3663" s="211">
        <v>13.74</v>
      </c>
      <c r="I3663" s="211">
        <v>64.38</v>
      </c>
      <c r="J3663" s="302"/>
      <c r="K3663" s="109"/>
    </row>
    <row r="3664" spans="1:11" ht="96">
      <c r="A3664" s="423" t="s">
        <v>5</v>
      </c>
      <c r="B3664" s="194" t="s">
        <v>155</v>
      </c>
      <c r="C3664" s="194" t="s">
        <v>156</v>
      </c>
      <c r="D3664" s="194" t="s">
        <v>8</v>
      </c>
      <c r="E3664" s="194" t="s">
        <v>157</v>
      </c>
      <c r="F3664" s="194" t="s">
        <v>158</v>
      </c>
      <c r="G3664" s="194" t="s">
        <v>10</v>
      </c>
      <c r="H3664" s="194" t="s">
        <v>159</v>
      </c>
      <c r="I3664" s="194" t="s">
        <v>160</v>
      </c>
      <c r="J3664" s="194" t="s">
        <v>161</v>
      </c>
      <c r="K3664" s="195" t="s">
        <v>14</v>
      </c>
    </row>
    <row r="3665" spans="1:11" ht="33.75">
      <c r="A3665" s="6">
        <v>760</v>
      </c>
      <c r="B3665" s="318" t="s">
        <v>5183</v>
      </c>
      <c r="C3665" s="316">
        <v>1</v>
      </c>
      <c r="D3665" s="324" t="s">
        <v>5184</v>
      </c>
      <c r="E3665" s="109"/>
      <c r="F3665" s="316">
        <v>5</v>
      </c>
      <c r="G3665" s="211">
        <v>1302.8</v>
      </c>
      <c r="H3665" s="211">
        <v>39.26</v>
      </c>
      <c r="I3665" s="211">
        <v>1263.54</v>
      </c>
      <c r="J3665" s="302"/>
      <c r="K3665" s="109"/>
    </row>
    <row r="3666" spans="1:11" ht="22.5">
      <c r="A3666" s="6">
        <v>761</v>
      </c>
      <c r="B3666" s="318" t="s">
        <v>5185</v>
      </c>
      <c r="C3666" s="316">
        <v>1</v>
      </c>
      <c r="D3666" s="324" t="s">
        <v>5186</v>
      </c>
      <c r="E3666" s="109"/>
      <c r="F3666" s="316">
        <v>5</v>
      </c>
      <c r="G3666" s="211">
        <v>2117.3000000000002</v>
      </c>
      <c r="H3666" s="211">
        <v>132.26</v>
      </c>
      <c r="I3666" s="211">
        <v>1985.04</v>
      </c>
      <c r="J3666" s="302"/>
      <c r="K3666" s="109"/>
    </row>
    <row r="3667" spans="1:11" ht="33.75">
      <c r="A3667" s="6">
        <v>762</v>
      </c>
      <c r="B3667" s="318" t="s">
        <v>5187</v>
      </c>
      <c r="C3667" s="316">
        <v>1</v>
      </c>
      <c r="D3667" s="324" t="s">
        <v>5188</v>
      </c>
      <c r="E3667" s="109"/>
      <c r="F3667" s="316">
        <v>3</v>
      </c>
      <c r="G3667" s="211">
        <v>350</v>
      </c>
      <c r="H3667" s="211">
        <v>36.43</v>
      </c>
      <c r="I3667" s="211">
        <v>313.57</v>
      </c>
      <c r="J3667" s="302"/>
      <c r="K3667" s="109"/>
    </row>
    <row r="3668" spans="1:11" ht="25.5">
      <c r="A3668" s="6">
        <v>763</v>
      </c>
      <c r="B3668" s="315" t="s">
        <v>5189</v>
      </c>
      <c r="C3668" s="316">
        <v>2</v>
      </c>
      <c r="D3668" s="324" t="s">
        <v>5190</v>
      </c>
      <c r="E3668" s="109"/>
      <c r="F3668" s="316">
        <v>5</v>
      </c>
      <c r="G3668" s="211">
        <v>900</v>
      </c>
      <c r="H3668" s="211">
        <v>24.66</v>
      </c>
      <c r="I3668" s="211">
        <v>875.34</v>
      </c>
      <c r="J3668" s="302"/>
      <c r="K3668" s="109"/>
    </row>
    <row r="3669" spans="1:11" ht="33.75">
      <c r="A3669" s="6">
        <v>764</v>
      </c>
      <c r="B3669" s="318" t="s">
        <v>5191</v>
      </c>
      <c r="C3669" s="316">
        <v>1</v>
      </c>
      <c r="D3669" s="324" t="s">
        <v>5192</v>
      </c>
      <c r="E3669" s="109"/>
      <c r="F3669" s="316">
        <v>5</v>
      </c>
      <c r="G3669" s="211">
        <v>905</v>
      </c>
      <c r="H3669" s="211">
        <v>24.79</v>
      </c>
      <c r="I3669" s="211">
        <v>880.21</v>
      </c>
      <c r="J3669" s="302"/>
      <c r="K3669" s="109"/>
    </row>
    <row r="3670" spans="1:11" ht="33.75">
      <c r="A3670" s="6">
        <v>765</v>
      </c>
      <c r="B3670" s="318" t="s">
        <v>5193</v>
      </c>
      <c r="C3670" s="316">
        <v>1</v>
      </c>
      <c r="D3670" s="324" t="s">
        <v>5194</v>
      </c>
      <c r="E3670" s="109"/>
      <c r="F3670" s="316">
        <v>7</v>
      </c>
      <c r="G3670" s="211">
        <v>7900</v>
      </c>
      <c r="H3670" s="211">
        <v>64.45</v>
      </c>
      <c r="I3670" s="211">
        <v>7835.55</v>
      </c>
      <c r="J3670" s="302"/>
      <c r="K3670" s="247" t="s">
        <v>5195</v>
      </c>
    </row>
    <row r="3671" spans="1:11" ht="33.75">
      <c r="A3671" s="6">
        <v>766</v>
      </c>
      <c r="B3671" s="318" t="s">
        <v>5196</v>
      </c>
      <c r="C3671" s="316">
        <v>1</v>
      </c>
      <c r="D3671" s="324" t="s">
        <v>5197</v>
      </c>
      <c r="E3671" s="109"/>
      <c r="F3671" s="316">
        <v>5</v>
      </c>
      <c r="G3671" s="211">
        <v>1700</v>
      </c>
      <c r="H3671" s="211">
        <v>279.64</v>
      </c>
      <c r="I3671" s="211">
        <v>1420.36</v>
      </c>
      <c r="J3671" s="302"/>
      <c r="K3671" s="317" t="s">
        <v>5198</v>
      </c>
    </row>
    <row r="3672" spans="1:11" ht="25.5">
      <c r="A3672" s="6">
        <v>767</v>
      </c>
      <c r="B3672" s="315" t="s">
        <v>5199</v>
      </c>
      <c r="C3672" s="316">
        <v>1</v>
      </c>
      <c r="D3672" s="324" t="s">
        <v>5200</v>
      </c>
      <c r="E3672" s="109"/>
      <c r="F3672" s="316">
        <v>7</v>
      </c>
      <c r="G3672" s="211">
        <v>57.77</v>
      </c>
      <c r="H3672" s="211">
        <v>0.79</v>
      </c>
      <c r="I3672" s="211">
        <v>56.98</v>
      </c>
      <c r="J3672" s="302"/>
      <c r="K3672" s="109"/>
    </row>
    <row r="3673" spans="1:11" ht="25.5">
      <c r="A3673" s="6">
        <v>768</v>
      </c>
      <c r="B3673" s="315" t="s">
        <v>5201</v>
      </c>
      <c r="C3673" s="316">
        <v>1</v>
      </c>
      <c r="D3673" s="324" t="s">
        <v>5202</v>
      </c>
      <c r="E3673" s="109"/>
      <c r="F3673" s="316">
        <v>3</v>
      </c>
      <c r="G3673" s="211">
        <v>99.66</v>
      </c>
      <c r="H3673" s="211">
        <v>21.48</v>
      </c>
      <c r="I3673" s="211">
        <v>78.180000000000007</v>
      </c>
      <c r="J3673" s="302"/>
      <c r="K3673" s="109"/>
    </row>
    <row r="3674" spans="1:11" ht="25.5">
      <c r="A3674" s="6">
        <v>769</v>
      </c>
      <c r="B3674" s="315" t="s">
        <v>5203</v>
      </c>
      <c r="C3674" s="316">
        <v>1</v>
      </c>
      <c r="D3674" s="324" t="s">
        <v>5204</v>
      </c>
      <c r="E3674" s="109"/>
      <c r="F3674" s="316">
        <v>5</v>
      </c>
      <c r="G3674" s="211">
        <v>640.44000000000005</v>
      </c>
      <c r="H3674" s="211">
        <v>82.82</v>
      </c>
      <c r="I3674" s="211">
        <v>557.62</v>
      </c>
      <c r="J3674" s="302"/>
      <c r="K3674" s="109"/>
    </row>
    <row r="3675" spans="1:11" ht="25.5">
      <c r="A3675" s="6">
        <v>770</v>
      </c>
      <c r="B3675" s="315" t="s">
        <v>5205</v>
      </c>
      <c r="C3675" s="316">
        <v>1</v>
      </c>
      <c r="D3675" s="324" t="s">
        <v>5206</v>
      </c>
      <c r="E3675" s="109"/>
      <c r="F3675" s="316">
        <v>6</v>
      </c>
      <c r="G3675" s="211">
        <v>24800.400000000001</v>
      </c>
      <c r="H3675" s="211">
        <v>2633.63</v>
      </c>
      <c r="I3675" s="211">
        <v>22166.77</v>
      </c>
      <c r="J3675" s="302"/>
      <c r="K3675" s="109"/>
    </row>
    <row r="3676" spans="1:11" ht="25.5">
      <c r="A3676" s="6">
        <v>771</v>
      </c>
      <c r="B3676" s="315" t="s">
        <v>5207</v>
      </c>
      <c r="C3676" s="316">
        <v>1</v>
      </c>
      <c r="D3676" s="324" t="s">
        <v>5208</v>
      </c>
      <c r="E3676" s="109"/>
      <c r="F3676" s="316">
        <v>10</v>
      </c>
      <c r="G3676" s="211">
        <v>7500</v>
      </c>
      <c r="H3676" s="211">
        <v>0</v>
      </c>
      <c r="I3676" s="211">
        <v>7500</v>
      </c>
      <c r="J3676" s="302"/>
      <c r="K3676" s="109"/>
    </row>
    <row r="3677" spans="1:11" ht="25.5">
      <c r="A3677" s="6">
        <v>772</v>
      </c>
      <c r="B3677" s="315" t="s">
        <v>5209</v>
      </c>
      <c r="C3677" s="316">
        <v>1</v>
      </c>
      <c r="D3677" s="324" t="s">
        <v>5210</v>
      </c>
      <c r="E3677" s="109"/>
      <c r="F3677" s="316">
        <v>10</v>
      </c>
      <c r="G3677" s="211">
        <v>23900</v>
      </c>
      <c r="H3677" s="211">
        <v>855.69</v>
      </c>
      <c r="I3677" s="211">
        <v>23044.31</v>
      </c>
      <c r="J3677" s="302"/>
      <c r="K3677" s="247" t="s">
        <v>5211</v>
      </c>
    </row>
    <row r="3678" spans="1:11" ht="25.5">
      <c r="A3678" s="6">
        <v>773</v>
      </c>
      <c r="B3678" s="315" t="s">
        <v>5212</v>
      </c>
      <c r="C3678" s="316">
        <v>1</v>
      </c>
      <c r="D3678" s="324" t="s">
        <v>5213</v>
      </c>
      <c r="E3678" s="109"/>
      <c r="F3678" s="316">
        <v>5</v>
      </c>
      <c r="G3678" s="211">
        <v>428.43</v>
      </c>
      <c r="H3678" s="211">
        <v>50.94</v>
      </c>
      <c r="I3678" s="211">
        <v>377.49</v>
      </c>
      <c r="J3678" s="302"/>
      <c r="K3678" s="109"/>
    </row>
    <row r="3679" spans="1:11" ht="25.5">
      <c r="A3679" s="6">
        <v>774</v>
      </c>
      <c r="B3679" s="315" t="s">
        <v>5214</v>
      </c>
      <c r="C3679" s="316">
        <v>2</v>
      </c>
      <c r="D3679" s="324" t="s">
        <v>5215</v>
      </c>
      <c r="E3679" s="109"/>
      <c r="F3679" s="316">
        <v>5</v>
      </c>
      <c r="G3679" s="211">
        <v>564.29999999999995</v>
      </c>
      <c r="H3679" s="211">
        <v>42.05</v>
      </c>
      <c r="I3679" s="211">
        <v>522.25</v>
      </c>
      <c r="J3679" s="302"/>
      <c r="K3679" s="109"/>
    </row>
    <row r="3680" spans="1:11" ht="25.5">
      <c r="A3680" s="6">
        <v>775</v>
      </c>
      <c r="B3680" s="315" t="s">
        <v>5216</v>
      </c>
      <c r="C3680" s="316">
        <v>1</v>
      </c>
      <c r="D3680" s="324" t="s">
        <v>5217</v>
      </c>
      <c r="E3680" s="109"/>
      <c r="F3680" s="316">
        <v>5</v>
      </c>
      <c r="G3680" s="211">
        <v>1029.5999999999999</v>
      </c>
      <c r="H3680" s="211">
        <v>76.73</v>
      </c>
      <c r="I3680" s="211">
        <v>952.87</v>
      </c>
      <c r="J3680" s="302"/>
      <c r="K3680" s="109"/>
    </row>
    <row r="3681" spans="1:11" ht="96">
      <c r="A3681" s="423" t="s">
        <v>5</v>
      </c>
      <c r="B3681" s="194" t="s">
        <v>155</v>
      </c>
      <c r="C3681" s="194" t="s">
        <v>156</v>
      </c>
      <c r="D3681" s="194" t="s">
        <v>8</v>
      </c>
      <c r="E3681" s="194" t="s">
        <v>157</v>
      </c>
      <c r="F3681" s="194" t="s">
        <v>158</v>
      </c>
      <c r="G3681" s="194" t="s">
        <v>10</v>
      </c>
      <c r="H3681" s="194" t="s">
        <v>159</v>
      </c>
      <c r="I3681" s="194" t="s">
        <v>160</v>
      </c>
      <c r="J3681" s="194" t="s">
        <v>161</v>
      </c>
      <c r="K3681" s="195" t="s">
        <v>14</v>
      </c>
    </row>
    <row r="3682" spans="1:11" ht="25.5">
      <c r="A3682" s="6">
        <v>776</v>
      </c>
      <c r="B3682" s="315" t="s">
        <v>5218</v>
      </c>
      <c r="C3682" s="316">
        <v>1</v>
      </c>
      <c r="D3682" s="324" t="s">
        <v>5219</v>
      </c>
      <c r="E3682" s="109"/>
      <c r="F3682" s="316">
        <v>5</v>
      </c>
      <c r="G3682" s="211">
        <v>282.14999999999998</v>
      </c>
      <c r="H3682" s="211">
        <v>21.03</v>
      </c>
      <c r="I3682" s="211">
        <v>261.12</v>
      </c>
      <c r="J3682" s="302"/>
      <c r="K3682" s="109"/>
    </row>
    <row r="3683" spans="1:11" ht="25.5">
      <c r="A3683" s="6">
        <v>777</v>
      </c>
      <c r="B3683" s="315" t="s">
        <v>5220</v>
      </c>
      <c r="C3683" s="316">
        <v>1</v>
      </c>
      <c r="D3683" s="324" t="s">
        <v>5221</v>
      </c>
      <c r="E3683" s="109"/>
      <c r="F3683" s="316">
        <v>5</v>
      </c>
      <c r="G3683" s="211">
        <v>282.14999999999998</v>
      </c>
      <c r="H3683" s="211">
        <v>21.03</v>
      </c>
      <c r="I3683" s="211">
        <v>261.12</v>
      </c>
      <c r="J3683" s="302"/>
      <c r="K3683" s="109"/>
    </row>
    <row r="3684" spans="1:11" ht="22.5">
      <c r="A3684" s="6">
        <v>778</v>
      </c>
      <c r="B3684" s="315" t="s">
        <v>5152</v>
      </c>
      <c r="C3684" s="316">
        <v>3</v>
      </c>
      <c r="D3684" s="324" t="s">
        <v>5222</v>
      </c>
      <c r="E3684" s="109"/>
      <c r="F3684" s="316">
        <v>5.0276520864756158</v>
      </c>
      <c r="G3684" s="211">
        <v>955.74</v>
      </c>
      <c r="H3684" s="211">
        <v>190.1</v>
      </c>
      <c r="I3684" s="211">
        <v>765.64</v>
      </c>
      <c r="J3684" s="302"/>
      <c r="K3684" s="109"/>
    </row>
    <row r="3685" spans="1:11" ht="22.5">
      <c r="A3685" s="6">
        <v>779</v>
      </c>
      <c r="B3685" s="318" t="s">
        <v>5115</v>
      </c>
      <c r="C3685" s="316">
        <v>1</v>
      </c>
      <c r="D3685" s="324" t="s">
        <v>5223</v>
      </c>
      <c r="E3685" s="109"/>
      <c r="F3685" s="316">
        <v>10</v>
      </c>
      <c r="G3685" s="211">
        <v>7500</v>
      </c>
      <c r="H3685" s="211">
        <v>600</v>
      </c>
      <c r="I3685" s="211">
        <v>6900</v>
      </c>
      <c r="J3685" s="302"/>
      <c r="K3685" s="109"/>
    </row>
    <row r="3686" spans="1:11" ht="25.5">
      <c r="A3686" s="6">
        <v>780</v>
      </c>
      <c r="B3686" s="315" t="s">
        <v>5224</v>
      </c>
      <c r="C3686" s="316">
        <v>1</v>
      </c>
      <c r="D3686" s="324" t="s">
        <v>5225</v>
      </c>
      <c r="E3686" s="109"/>
      <c r="F3686" s="316">
        <v>5</v>
      </c>
      <c r="G3686" s="211">
        <v>99.56</v>
      </c>
      <c r="H3686" s="211">
        <v>5.84</v>
      </c>
      <c r="I3686" s="211">
        <v>93.72</v>
      </c>
      <c r="J3686" s="302"/>
      <c r="K3686" s="109"/>
    </row>
    <row r="3687" spans="1:11" ht="25.5">
      <c r="A3687" s="6">
        <v>781</v>
      </c>
      <c r="B3687" s="315" t="s">
        <v>5226</v>
      </c>
      <c r="C3687" s="316">
        <v>1</v>
      </c>
      <c r="D3687" s="324" t="s">
        <v>5227</v>
      </c>
      <c r="E3687" s="109"/>
      <c r="F3687" s="316">
        <v>3</v>
      </c>
      <c r="G3687" s="211">
        <v>88.43</v>
      </c>
      <c r="H3687" s="211">
        <v>8.4700000000000006</v>
      </c>
      <c r="I3687" s="211">
        <v>79.959999999999994</v>
      </c>
      <c r="J3687" s="302"/>
      <c r="K3687" s="109"/>
    </row>
    <row r="3688" spans="1:11" ht="25.5">
      <c r="A3688" s="6">
        <v>782</v>
      </c>
      <c r="B3688" s="315" t="s">
        <v>5228</v>
      </c>
      <c r="C3688" s="316">
        <v>1</v>
      </c>
      <c r="D3688" s="324" t="s">
        <v>5229</v>
      </c>
      <c r="E3688" s="109"/>
      <c r="F3688" s="316">
        <v>3</v>
      </c>
      <c r="G3688" s="211">
        <v>512.4</v>
      </c>
      <c r="H3688" s="211">
        <v>55.63</v>
      </c>
      <c r="I3688" s="211">
        <v>456.77</v>
      </c>
      <c r="J3688" s="302"/>
      <c r="K3688" s="109"/>
    </row>
    <row r="3689" spans="1:11" ht="25.5">
      <c r="A3689" s="6">
        <v>783</v>
      </c>
      <c r="B3689" s="315" t="s">
        <v>5121</v>
      </c>
      <c r="C3689" s="316">
        <v>2</v>
      </c>
      <c r="D3689" s="324" t="s">
        <v>5230</v>
      </c>
      <c r="E3689" s="109"/>
      <c r="F3689" s="316">
        <v>5</v>
      </c>
      <c r="G3689" s="211">
        <v>840</v>
      </c>
      <c r="H3689" s="211">
        <v>5.52</v>
      </c>
      <c r="I3689" s="211">
        <v>834.48</v>
      </c>
      <c r="J3689" s="302"/>
      <c r="K3689" s="109"/>
    </row>
    <row r="3690" spans="1:11" ht="22.5">
      <c r="A3690" s="6">
        <v>784</v>
      </c>
      <c r="B3690" s="318" t="s">
        <v>5231</v>
      </c>
      <c r="C3690" s="316">
        <v>1</v>
      </c>
      <c r="D3690" s="324" t="s">
        <v>5232</v>
      </c>
      <c r="E3690" s="109"/>
      <c r="F3690" s="316">
        <v>10</v>
      </c>
      <c r="G3690" s="211">
        <v>98500</v>
      </c>
      <c r="H3690" s="211">
        <v>422.28</v>
      </c>
      <c r="I3690" s="211">
        <v>98077.72</v>
      </c>
      <c r="J3690" s="302"/>
      <c r="K3690" s="109"/>
    </row>
    <row r="3691" spans="1:11" ht="25.5">
      <c r="A3691" s="6">
        <v>785</v>
      </c>
      <c r="B3691" s="315" t="s">
        <v>5121</v>
      </c>
      <c r="C3691" s="316">
        <v>4</v>
      </c>
      <c r="D3691" s="324" t="s">
        <v>5233</v>
      </c>
      <c r="E3691" s="109"/>
      <c r="F3691" s="316">
        <v>5</v>
      </c>
      <c r="G3691" s="211">
        <v>1656</v>
      </c>
      <c r="H3691" s="211">
        <v>7.26</v>
      </c>
      <c r="I3691" s="211">
        <v>1648.74</v>
      </c>
      <c r="J3691" s="302"/>
      <c r="K3691" s="109"/>
    </row>
    <row r="3692" spans="1:11" ht="25.5">
      <c r="A3692" s="6">
        <v>786</v>
      </c>
      <c r="B3692" s="315" t="s">
        <v>5121</v>
      </c>
      <c r="C3692" s="316">
        <v>5</v>
      </c>
      <c r="D3692" s="324" t="s">
        <v>5234</v>
      </c>
      <c r="E3692" s="109"/>
      <c r="F3692" s="316">
        <v>5</v>
      </c>
      <c r="G3692" s="211">
        <v>2100</v>
      </c>
      <c r="H3692" s="211">
        <v>9.2100000000000009</v>
      </c>
      <c r="I3692" s="211">
        <v>2090.79</v>
      </c>
      <c r="J3692" s="302"/>
      <c r="K3692" s="109"/>
    </row>
    <row r="3693" spans="1:11" ht="25.5">
      <c r="A3693" s="6">
        <v>787</v>
      </c>
      <c r="B3693" s="315" t="s">
        <v>5121</v>
      </c>
      <c r="C3693" s="316">
        <v>5</v>
      </c>
      <c r="D3693" s="324" t="s">
        <v>5235</v>
      </c>
      <c r="E3693" s="109"/>
      <c r="F3693" s="316">
        <v>5</v>
      </c>
      <c r="G3693" s="211">
        <v>2100</v>
      </c>
      <c r="H3693" s="211">
        <v>9.2100000000000009</v>
      </c>
      <c r="I3693" s="211">
        <v>2090.79</v>
      </c>
      <c r="J3693" s="302"/>
      <c r="K3693" s="109"/>
    </row>
    <row r="3694" spans="1:11" ht="30.75" customHeight="1">
      <c r="A3694" s="6">
        <v>788</v>
      </c>
      <c r="B3694" s="314" t="s">
        <v>5236</v>
      </c>
      <c r="C3694" s="316">
        <v>1</v>
      </c>
      <c r="D3694" s="329">
        <v>201321</v>
      </c>
      <c r="E3694" s="109"/>
      <c r="F3694" s="316">
        <v>10</v>
      </c>
      <c r="G3694" s="211">
        <v>118872</v>
      </c>
      <c r="H3694" s="211">
        <v>118872</v>
      </c>
      <c r="I3694" s="211">
        <v>0</v>
      </c>
      <c r="J3694" s="302"/>
      <c r="K3694" s="299" t="s">
        <v>5237</v>
      </c>
    </row>
    <row r="3695" spans="1:11">
      <c r="A3695" s="6">
        <v>789</v>
      </c>
      <c r="B3695" s="315" t="s">
        <v>5238</v>
      </c>
      <c r="C3695" s="316">
        <v>12</v>
      </c>
      <c r="D3695" s="316">
        <v>90520</v>
      </c>
      <c r="E3695" s="109"/>
      <c r="F3695" s="316">
        <v>5</v>
      </c>
      <c r="G3695" s="211">
        <v>25272</v>
      </c>
      <c r="H3695" s="211">
        <v>25272</v>
      </c>
      <c r="I3695" s="211">
        <v>0</v>
      </c>
      <c r="J3695" s="302"/>
      <c r="K3695" s="109"/>
    </row>
    <row r="3696" spans="1:11">
      <c r="A3696" s="6">
        <v>790</v>
      </c>
      <c r="B3696" s="315" t="s">
        <v>5239</v>
      </c>
      <c r="C3696" s="316">
        <v>1</v>
      </c>
      <c r="D3696" s="316"/>
      <c r="E3696" s="109"/>
      <c r="F3696" s="301"/>
      <c r="G3696" s="302"/>
      <c r="H3696" s="302"/>
      <c r="I3696" s="302"/>
      <c r="J3696" s="302"/>
      <c r="K3696" s="109"/>
    </row>
    <row r="3697" spans="1:11">
      <c r="A3697" s="6">
        <v>791</v>
      </c>
      <c r="B3697" s="315" t="s">
        <v>5240</v>
      </c>
      <c r="C3697" s="316">
        <v>1</v>
      </c>
      <c r="D3697" s="316"/>
      <c r="E3697" s="109"/>
      <c r="F3697" s="301"/>
      <c r="G3697" s="302"/>
      <c r="H3697" s="302"/>
      <c r="I3697" s="302"/>
      <c r="J3697" s="302"/>
      <c r="K3697" s="109"/>
    </row>
    <row r="3698" spans="1:11" ht="18" customHeight="1">
      <c r="A3698" s="6">
        <v>792</v>
      </c>
      <c r="B3698" s="315" t="s">
        <v>5241</v>
      </c>
      <c r="C3698" s="316">
        <v>4</v>
      </c>
      <c r="D3698" s="316"/>
      <c r="E3698" s="109"/>
      <c r="F3698" s="301"/>
      <c r="G3698" s="302"/>
      <c r="H3698" s="302"/>
      <c r="I3698" s="302"/>
      <c r="J3698" s="302"/>
      <c r="K3698" s="109"/>
    </row>
    <row r="3699" spans="1:11">
      <c r="A3699" s="6">
        <v>793</v>
      </c>
      <c r="B3699" s="315" t="s">
        <v>5242</v>
      </c>
      <c r="C3699" s="316">
        <v>1</v>
      </c>
      <c r="D3699" s="301"/>
      <c r="E3699" s="109"/>
      <c r="F3699" s="301"/>
      <c r="G3699" s="302"/>
      <c r="H3699" s="302"/>
      <c r="I3699" s="302"/>
      <c r="J3699" s="302"/>
      <c r="K3699" s="109"/>
    </row>
    <row r="3700" spans="1:11">
      <c r="A3700" s="6">
        <v>794</v>
      </c>
      <c r="B3700" s="318" t="s">
        <v>5243</v>
      </c>
      <c r="C3700" s="316">
        <v>28</v>
      </c>
      <c r="D3700" s="301"/>
      <c r="E3700" s="109"/>
      <c r="F3700" s="301"/>
      <c r="G3700" s="302"/>
      <c r="H3700" s="302"/>
      <c r="I3700" s="302"/>
      <c r="J3700" s="302"/>
      <c r="K3700" s="109"/>
    </row>
    <row r="3701" spans="1:11">
      <c r="A3701" s="6">
        <v>795</v>
      </c>
      <c r="B3701" s="318" t="s">
        <v>5244</v>
      </c>
      <c r="C3701" s="316">
        <v>1</v>
      </c>
      <c r="D3701" s="301"/>
      <c r="E3701" s="109"/>
      <c r="F3701" s="301"/>
      <c r="G3701" s="302"/>
      <c r="H3701" s="302"/>
      <c r="I3701" s="302"/>
      <c r="J3701" s="302"/>
      <c r="K3701" s="109"/>
    </row>
    <row r="3702" spans="1:11">
      <c r="A3702" s="6">
        <v>796</v>
      </c>
      <c r="B3702" s="315" t="s">
        <v>5245</v>
      </c>
      <c r="C3702" s="316">
        <v>4</v>
      </c>
      <c r="D3702" s="301"/>
      <c r="E3702" s="109"/>
      <c r="F3702" s="301"/>
      <c r="G3702" s="302"/>
      <c r="H3702" s="302"/>
      <c r="I3702" s="302"/>
      <c r="J3702" s="302"/>
      <c r="K3702" s="109"/>
    </row>
    <row r="3703" spans="1:11" ht="96">
      <c r="A3703" s="423" t="s">
        <v>5</v>
      </c>
      <c r="B3703" s="194" t="s">
        <v>155</v>
      </c>
      <c r="C3703" s="194" t="s">
        <v>156</v>
      </c>
      <c r="D3703" s="194" t="s">
        <v>8</v>
      </c>
      <c r="E3703" s="194" t="s">
        <v>157</v>
      </c>
      <c r="F3703" s="194" t="s">
        <v>158</v>
      </c>
      <c r="G3703" s="194" t="s">
        <v>10</v>
      </c>
      <c r="H3703" s="194" t="s">
        <v>159</v>
      </c>
      <c r="I3703" s="194" t="s">
        <v>160</v>
      </c>
      <c r="J3703" s="194" t="s">
        <v>161</v>
      </c>
      <c r="K3703" s="195" t="s">
        <v>14</v>
      </c>
    </row>
    <row r="3704" spans="1:11">
      <c r="A3704" s="6">
        <v>797</v>
      </c>
      <c r="B3704" s="315" t="s">
        <v>5246</v>
      </c>
      <c r="C3704" s="316">
        <v>2</v>
      </c>
      <c r="D3704" s="301"/>
      <c r="E3704" s="109"/>
      <c r="F3704" s="301"/>
      <c r="G3704" s="302"/>
      <c r="H3704" s="302"/>
      <c r="I3704" s="302"/>
      <c r="J3704" s="302"/>
      <c r="K3704" s="109"/>
    </row>
    <row r="3705" spans="1:11">
      <c r="A3705" s="6">
        <v>798</v>
      </c>
      <c r="B3705" s="315" t="s">
        <v>5247</v>
      </c>
      <c r="C3705" s="316">
        <v>1</v>
      </c>
      <c r="D3705" s="301"/>
      <c r="E3705" s="109"/>
      <c r="F3705" s="301"/>
      <c r="G3705" s="302"/>
      <c r="H3705" s="302"/>
      <c r="I3705" s="302"/>
      <c r="J3705" s="302"/>
      <c r="K3705" s="109"/>
    </row>
    <row r="3706" spans="1:11" ht="25.5">
      <c r="A3706" s="6">
        <v>799</v>
      </c>
      <c r="B3706" s="315" t="s">
        <v>5248</v>
      </c>
      <c r="C3706" s="316">
        <v>1</v>
      </c>
      <c r="D3706" s="301"/>
      <c r="E3706" s="109"/>
      <c r="F3706" s="301"/>
      <c r="G3706" s="302"/>
      <c r="H3706" s="302"/>
      <c r="I3706" s="302"/>
      <c r="J3706" s="302"/>
      <c r="K3706" s="109"/>
    </row>
    <row r="3707" spans="1:11">
      <c r="A3707" s="6">
        <v>800</v>
      </c>
      <c r="B3707" s="315" t="s">
        <v>5249</v>
      </c>
      <c r="C3707" s="316">
        <v>1</v>
      </c>
      <c r="D3707" s="301"/>
      <c r="E3707" s="109"/>
      <c r="F3707" s="301"/>
      <c r="G3707" s="302"/>
      <c r="H3707" s="302"/>
      <c r="I3707" s="302"/>
      <c r="J3707" s="302"/>
      <c r="K3707" s="109"/>
    </row>
    <row r="3708" spans="1:11">
      <c r="A3708" s="6">
        <v>801</v>
      </c>
      <c r="B3708" s="315" t="s">
        <v>5250</v>
      </c>
      <c r="C3708" s="316">
        <v>4</v>
      </c>
      <c r="D3708" s="301"/>
      <c r="E3708" s="109"/>
      <c r="F3708" s="301"/>
      <c r="G3708" s="302"/>
      <c r="H3708" s="302"/>
      <c r="I3708" s="302"/>
      <c r="J3708" s="302"/>
      <c r="K3708" s="109"/>
    </row>
    <row r="3709" spans="1:11" ht="22.5">
      <c r="A3709" s="6">
        <v>802</v>
      </c>
      <c r="B3709" s="318" t="s">
        <v>5251</v>
      </c>
      <c r="C3709" s="316">
        <v>2</v>
      </c>
      <c r="D3709" s="301"/>
      <c r="E3709" s="109"/>
      <c r="F3709" s="301"/>
      <c r="G3709" s="302"/>
      <c r="H3709" s="302"/>
      <c r="I3709" s="302"/>
      <c r="J3709" s="302"/>
      <c r="K3709" s="109"/>
    </row>
    <row r="3710" spans="1:11">
      <c r="A3710" s="6">
        <v>803</v>
      </c>
      <c r="B3710" s="315" t="s">
        <v>5252</v>
      </c>
      <c r="C3710" s="316">
        <v>3</v>
      </c>
      <c r="D3710" s="301"/>
      <c r="E3710" s="109"/>
      <c r="F3710" s="301"/>
      <c r="G3710" s="302"/>
      <c r="H3710" s="302"/>
      <c r="I3710" s="302"/>
      <c r="J3710" s="302"/>
      <c r="K3710" s="109"/>
    </row>
    <row r="3711" spans="1:11">
      <c r="A3711" s="6">
        <v>804</v>
      </c>
      <c r="B3711" s="315" t="s">
        <v>5253</v>
      </c>
      <c r="C3711" s="316">
        <v>3</v>
      </c>
      <c r="D3711" s="301"/>
      <c r="E3711" s="109"/>
      <c r="F3711" s="301"/>
      <c r="G3711" s="302"/>
      <c r="H3711" s="302"/>
      <c r="I3711" s="302"/>
      <c r="J3711" s="302"/>
      <c r="K3711" s="109"/>
    </row>
    <row r="3712" spans="1:11">
      <c r="A3712" s="6">
        <v>805</v>
      </c>
      <c r="B3712" s="315" t="s">
        <v>5254</v>
      </c>
      <c r="C3712" s="316">
        <v>1</v>
      </c>
      <c r="D3712" s="301"/>
      <c r="E3712" s="109"/>
      <c r="F3712" s="301"/>
      <c r="G3712" s="302"/>
      <c r="H3712" s="302"/>
      <c r="I3712" s="302"/>
      <c r="J3712" s="302"/>
      <c r="K3712" s="109"/>
    </row>
    <row r="3713" spans="1:11">
      <c r="A3713" s="6">
        <v>806</v>
      </c>
      <c r="B3713" s="315" t="s">
        <v>5255</v>
      </c>
      <c r="C3713" s="316">
        <v>1</v>
      </c>
      <c r="D3713" s="301"/>
      <c r="E3713" s="109"/>
      <c r="F3713" s="301"/>
      <c r="G3713" s="302"/>
      <c r="H3713" s="302"/>
      <c r="I3713" s="302"/>
      <c r="J3713" s="302"/>
      <c r="K3713" s="109"/>
    </row>
    <row r="3714" spans="1:11">
      <c r="A3714" s="6">
        <v>807</v>
      </c>
      <c r="B3714" s="315" t="s">
        <v>5256</v>
      </c>
      <c r="C3714" s="316">
        <v>1</v>
      </c>
      <c r="D3714" s="301"/>
      <c r="E3714" s="109"/>
      <c r="F3714" s="301"/>
      <c r="G3714" s="302"/>
      <c r="H3714" s="302"/>
      <c r="I3714" s="302"/>
      <c r="J3714" s="302"/>
      <c r="K3714" s="109"/>
    </row>
    <row r="3715" spans="1:11">
      <c r="A3715" s="6">
        <v>808</v>
      </c>
      <c r="B3715" s="315" t="s">
        <v>5257</v>
      </c>
      <c r="C3715" s="316">
        <v>1</v>
      </c>
      <c r="D3715" s="301"/>
      <c r="E3715" s="109"/>
      <c r="F3715" s="301"/>
      <c r="G3715" s="302"/>
      <c r="H3715" s="302"/>
      <c r="I3715" s="302"/>
      <c r="J3715" s="302"/>
      <c r="K3715" s="109"/>
    </row>
    <row r="3716" spans="1:11">
      <c r="A3716" s="6">
        <v>809</v>
      </c>
      <c r="B3716" s="315" t="s">
        <v>5258</v>
      </c>
      <c r="C3716" s="316">
        <v>1</v>
      </c>
      <c r="D3716" s="301"/>
      <c r="E3716" s="109"/>
      <c r="F3716" s="301"/>
      <c r="G3716" s="302"/>
      <c r="H3716" s="302"/>
      <c r="I3716" s="302"/>
      <c r="J3716" s="302"/>
      <c r="K3716" s="109"/>
    </row>
    <row r="3717" spans="1:11">
      <c r="A3717" s="6">
        <v>810</v>
      </c>
      <c r="B3717" s="315" t="s">
        <v>5259</v>
      </c>
      <c r="C3717" s="316">
        <v>7</v>
      </c>
      <c r="D3717" s="301"/>
      <c r="E3717" s="109"/>
      <c r="F3717" s="301"/>
      <c r="G3717" s="302"/>
      <c r="H3717" s="302"/>
      <c r="I3717" s="302"/>
      <c r="J3717" s="302"/>
      <c r="K3717" s="109"/>
    </row>
    <row r="3718" spans="1:11">
      <c r="A3718" s="6">
        <v>811</v>
      </c>
      <c r="B3718" s="315" t="s">
        <v>5260</v>
      </c>
      <c r="C3718" s="316">
        <v>2</v>
      </c>
      <c r="D3718" s="301"/>
      <c r="E3718" s="109"/>
      <c r="F3718" s="301"/>
      <c r="G3718" s="302"/>
      <c r="H3718" s="302"/>
      <c r="I3718" s="302"/>
      <c r="J3718" s="302"/>
      <c r="K3718" s="109"/>
    </row>
    <row r="3719" spans="1:11">
      <c r="A3719" s="6">
        <v>812</v>
      </c>
      <c r="B3719" s="315" t="s">
        <v>5261</v>
      </c>
      <c r="C3719" s="316">
        <v>4</v>
      </c>
      <c r="D3719" s="301"/>
      <c r="E3719" s="109"/>
      <c r="F3719" s="301"/>
      <c r="G3719" s="302"/>
      <c r="H3719" s="302"/>
      <c r="I3719" s="302"/>
      <c r="J3719" s="302"/>
      <c r="K3719" s="109"/>
    </row>
    <row r="3720" spans="1:11" ht="22.5">
      <c r="A3720" s="6">
        <v>813</v>
      </c>
      <c r="B3720" s="318" t="s">
        <v>5262</v>
      </c>
      <c r="C3720" s="316">
        <v>1</v>
      </c>
      <c r="D3720" s="301"/>
      <c r="E3720" s="109"/>
      <c r="F3720" s="301"/>
      <c r="G3720" s="302"/>
      <c r="H3720" s="302"/>
      <c r="I3720" s="302"/>
      <c r="J3720" s="302"/>
      <c r="K3720" s="109"/>
    </row>
    <row r="3721" spans="1:11" ht="25.5">
      <c r="A3721" s="6">
        <v>814</v>
      </c>
      <c r="B3721" s="315" t="s">
        <v>5263</v>
      </c>
      <c r="C3721" s="316">
        <v>1</v>
      </c>
      <c r="D3721" s="301"/>
      <c r="E3721" s="109"/>
      <c r="F3721" s="301"/>
      <c r="G3721" s="302"/>
      <c r="H3721" s="302"/>
      <c r="I3721" s="302"/>
      <c r="J3721" s="302"/>
      <c r="K3721" s="109"/>
    </row>
    <row r="3722" spans="1:11">
      <c r="A3722" s="6">
        <v>815</v>
      </c>
      <c r="B3722" s="315" t="s">
        <v>5264</v>
      </c>
      <c r="C3722" s="316">
        <v>1</v>
      </c>
      <c r="D3722" s="301"/>
      <c r="E3722" s="109"/>
      <c r="F3722" s="301"/>
      <c r="G3722" s="302"/>
      <c r="H3722" s="302"/>
      <c r="I3722" s="302"/>
      <c r="J3722" s="302"/>
      <c r="K3722" s="109"/>
    </row>
    <row r="3723" spans="1:11">
      <c r="A3723" s="6">
        <v>816</v>
      </c>
      <c r="B3723" s="315" t="s">
        <v>5265</v>
      </c>
      <c r="C3723" s="316">
        <v>1</v>
      </c>
      <c r="D3723" s="301"/>
      <c r="E3723" s="109"/>
      <c r="F3723" s="301"/>
      <c r="G3723" s="302"/>
      <c r="H3723" s="302"/>
      <c r="I3723" s="302"/>
      <c r="J3723" s="302"/>
      <c r="K3723" s="109"/>
    </row>
    <row r="3724" spans="1:11" ht="22.5">
      <c r="A3724" s="6">
        <v>817</v>
      </c>
      <c r="B3724" s="318" t="s">
        <v>5266</v>
      </c>
      <c r="C3724" s="316">
        <v>1</v>
      </c>
      <c r="D3724" s="301"/>
      <c r="E3724" s="109"/>
      <c r="F3724" s="301"/>
      <c r="G3724" s="302"/>
      <c r="H3724" s="302"/>
      <c r="I3724" s="302"/>
      <c r="J3724" s="302"/>
      <c r="K3724" s="317" t="s">
        <v>5267</v>
      </c>
    </row>
    <row r="3725" spans="1:11" ht="33.75">
      <c r="A3725" s="6">
        <v>818</v>
      </c>
      <c r="B3725" s="318" t="s">
        <v>5268</v>
      </c>
      <c r="C3725" s="316">
        <v>1</v>
      </c>
      <c r="D3725" s="301"/>
      <c r="E3725" s="109"/>
      <c r="F3725" s="301"/>
      <c r="G3725" s="302"/>
      <c r="H3725" s="302"/>
      <c r="I3725" s="302"/>
      <c r="J3725" s="302"/>
      <c r="K3725" s="317" t="s">
        <v>5269</v>
      </c>
    </row>
    <row r="3726" spans="1:11" ht="33.75">
      <c r="A3726" s="6">
        <v>819</v>
      </c>
      <c r="B3726" s="318" t="s">
        <v>5270</v>
      </c>
      <c r="C3726" s="316">
        <v>1</v>
      </c>
      <c r="D3726" s="301"/>
      <c r="E3726" s="109"/>
      <c r="F3726" s="301"/>
      <c r="G3726" s="302"/>
      <c r="H3726" s="302"/>
      <c r="I3726" s="302"/>
      <c r="J3726" s="302"/>
      <c r="K3726" s="317" t="s">
        <v>5271</v>
      </c>
    </row>
    <row r="3727" spans="1:11" s="334" customFormat="1">
      <c r="A3727" s="330"/>
      <c r="B3727" s="337" t="s">
        <v>652</v>
      </c>
      <c r="C3727" s="331"/>
      <c r="D3727" s="331"/>
      <c r="E3727" s="332"/>
      <c r="F3727" s="331"/>
      <c r="G3727" s="335">
        <f>SUM(G2863:G3726)</f>
        <v>2050489.2099999986</v>
      </c>
      <c r="H3727" s="336">
        <f>SUM(H2863:H3726)</f>
        <v>1433691.0700000003</v>
      </c>
      <c r="I3727" s="336">
        <f>SUM(I2863:I3726)</f>
        <v>616798.14</v>
      </c>
      <c r="J3727" s="333"/>
      <c r="K3727" s="332"/>
    </row>
    <row r="3729" spans="1:11" ht="15.75">
      <c r="J3729" s="432" t="s">
        <v>0</v>
      </c>
      <c r="K3729" s="432"/>
    </row>
    <row r="3730" spans="1:11" ht="15.75">
      <c r="J3730" s="9"/>
      <c r="K3730" s="9"/>
    </row>
    <row r="3731" spans="1:11">
      <c r="A3731" s="433" t="s">
        <v>1</v>
      </c>
      <c r="B3731" s="433"/>
      <c r="C3731" s="433"/>
      <c r="D3731" s="433"/>
      <c r="E3731" s="433"/>
      <c r="F3731" s="433"/>
      <c r="G3731" s="433"/>
      <c r="H3731" s="433"/>
      <c r="I3731" s="433"/>
      <c r="J3731" s="433"/>
      <c r="K3731" s="433"/>
    </row>
    <row r="3732" spans="1:11">
      <c r="A3732" s="433" t="s">
        <v>2</v>
      </c>
      <c r="B3732" s="433"/>
      <c r="C3732" s="433"/>
      <c r="D3732" s="433"/>
      <c r="E3732" s="433"/>
      <c r="F3732" s="433"/>
      <c r="G3732" s="433"/>
      <c r="H3732" s="433"/>
      <c r="I3732" s="433"/>
      <c r="J3732" s="433"/>
      <c r="K3732" s="433"/>
    </row>
    <row r="3734" spans="1:11">
      <c r="A3734" s="417">
        <v>1</v>
      </c>
      <c r="B3734" s="426" t="s">
        <v>5272</v>
      </c>
      <c r="C3734" s="427"/>
      <c r="D3734" s="427"/>
      <c r="E3734" s="427"/>
      <c r="F3734" s="427"/>
      <c r="G3734" s="427"/>
      <c r="H3734" s="427"/>
      <c r="I3734" s="427"/>
      <c r="J3734" s="427"/>
      <c r="K3734" s="428"/>
    </row>
    <row r="3735" spans="1:11">
      <c r="A3735" s="417">
        <v>2</v>
      </c>
      <c r="B3735" s="426" t="s">
        <v>3</v>
      </c>
      <c r="C3735" s="427"/>
      <c r="D3735" s="427"/>
      <c r="E3735" s="427"/>
      <c r="F3735" s="427"/>
      <c r="G3735" s="427"/>
      <c r="H3735" s="427"/>
      <c r="I3735" s="427"/>
      <c r="J3735" s="427"/>
      <c r="K3735" s="428"/>
    </row>
    <row r="3736" spans="1:11">
      <c r="A3736" s="417">
        <v>3</v>
      </c>
      <c r="B3736" s="426" t="s">
        <v>5273</v>
      </c>
      <c r="C3736" s="427"/>
      <c r="D3736" s="427"/>
      <c r="E3736" s="427"/>
      <c r="F3736" s="427"/>
      <c r="G3736" s="427"/>
      <c r="H3736" s="427"/>
      <c r="I3736" s="427"/>
      <c r="J3736" s="427"/>
      <c r="K3736" s="428"/>
    </row>
    <row r="3737" spans="1:11">
      <c r="A3737" s="417">
        <v>4</v>
      </c>
      <c r="B3737" s="426" t="s">
        <v>5274</v>
      </c>
      <c r="C3737" s="427"/>
      <c r="D3737" s="427"/>
      <c r="E3737" s="427"/>
      <c r="F3737" s="427"/>
      <c r="G3737" s="427"/>
      <c r="H3737" s="427"/>
      <c r="I3737" s="427"/>
      <c r="J3737" s="427"/>
      <c r="K3737" s="428"/>
    </row>
    <row r="3739" spans="1:11">
      <c r="A3739" s="429" t="s">
        <v>4</v>
      </c>
      <c r="B3739" s="429"/>
      <c r="C3739" s="429"/>
      <c r="D3739" s="429"/>
      <c r="E3739" s="429"/>
      <c r="F3739" s="429"/>
      <c r="G3739" s="429"/>
      <c r="H3739" s="429"/>
      <c r="I3739" s="429"/>
      <c r="J3739" s="429"/>
      <c r="K3739" s="429"/>
    </row>
    <row r="3740" spans="1:11">
      <c r="A3740" s="422"/>
      <c r="B3740"/>
      <c r="C3740"/>
      <c r="F3740" s="3"/>
      <c r="G3740" s="82"/>
      <c r="K3740"/>
    </row>
    <row r="3741" spans="1:11" s="1" customFormat="1" ht="96">
      <c r="A3741" s="423" t="s">
        <v>5</v>
      </c>
      <c r="B3741" s="194" t="s">
        <v>155</v>
      </c>
      <c r="C3741" s="194" t="s">
        <v>156</v>
      </c>
      <c r="D3741" s="194" t="s">
        <v>8</v>
      </c>
      <c r="E3741" s="194" t="s">
        <v>157</v>
      </c>
      <c r="F3741" s="194" t="s">
        <v>158</v>
      </c>
      <c r="G3741" s="194" t="s">
        <v>10</v>
      </c>
      <c r="H3741" s="194" t="s">
        <v>159</v>
      </c>
      <c r="I3741" s="194" t="s">
        <v>160</v>
      </c>
      <c r="J3741" s="194" t="s">
        <v>161</v>
      </c>
      <c r="K3741" s="195" t="s">
        <v>14</v>
      </c>
    </row>
    <row r="3742" spans="1:11" s="338" customFormat="1">
      <c r="A3742" s="58">
        <v>1</v>
      </c>
      <c r="B3742" s="10" t="s">
        <v>5275</v>
      </c>
      <c r="C3742" s="58">
        <v>1</v>
      </c>
      <c r="D3742" s="339"/>
      <c r="E3742" s="10" t="s">
        <v>5276</v>
      </c>
      <c r="F3742" s="58">
        <v>20</v>
      </c>
      <c r="G3742" s="135">
        <v>11581.82</v>
      </c>
      <c r="H3742" s="135">
        <v>1737.21</v>
      </c>
      <c r="I3742" s="135">
        <v>1157.68</v>
      </c>
      <c r="J3742" s="340"/>
      <c r="K3742" s="339"/>
    </row>
    <row r="3743" spans="1:11" s="338" customFormat="1">
      <c r="A3743" s="58">
        <v>2</v>
      </c>
      <c r="B3743" s="10" t="s">
        <v>5277</v>
      </c>
      <c r="C3743" s="58">
        <v>1</v>
      </c>
      <c r="D3743" s="339"/>
      <c r="E3743" s="10" t="s">
        <v>5278</v>
      </c>
      <c r="F3743" s="58">
        <v>4</v>
      </c>
      <c r="G3743" s="328">
        <v>307</v>
      </c>
      <c r="H3743" s="328">
        <v>307</v>
      </c>
      <c r="I3743" s="328">
        <v>0</v>
      </c>
      <c r="J3743" s="340"/>
      <c r="K3743" s="339"/>
    </row>
    <row r="3744" spans="1:11" s="338" customFormat="1">
      <c r="A3744" s="58">
        <v>3</v>
      </c>
      <c r="B3744" s="10" t="s">
        <v>5279</v>
      </c>
      <c r="C3744" s="58">
        <v>23</v>
      </c>
      <c r="D3744" s="339"/>
      <c r="E3744" s="10" t="s">
        <v>5280</v>
      </c>
      <c r="F3744" s="58">
        <v>7</v>
      </c>
      <c r="G3744" s="135">
        <v>2079.04</v>
      </c>
      <c r="H3744" s="135">
        <v>2079.04</v>
      </c>
      <c r="I3744" s="328">
        <v>0</v>
      </c>
      <c r="J3744" s="340"/>
      <c r="K3744" s="339"/>
    </row>
    <row r="3745" spans="1:11" s="338" customFormat="1">
      <c r="A3745" s="58">
        <v>4</v>
      </c>
      <c r="B3745" s="10" t="s">
        <v>5281</v>
      </c>
      <c r="C3745" s="58">
        <v>1</v>
      </c>
      <c r="D3745" s="339"/>
      <c r="E3745" s="10" t="s">
        <v>5282</v>
      </c>
      <c r="F3745" s="58">
        <v>4</v>
      </c>
      <c r="G3745" s="135">
        <v>136.75</v>
      </c>
      <c r="H3745" s="135">
        <v>136.75</v>
      </c>
      <c r="I3745" s="328">
        <f>G3745-H3745</f>
        <v>0</v>
      </c>
      <c r="J3745" s="340"/>
      <c r="K3745" s="339"/>
    </row>
    <row r="3746" spans="1:11" s="338" customFormat="1">
      <c r="A3746" s="58">
        <v>5</v>
      </c>
      <c r="B3746" s="10" t="s">
        <v>5283</v>
      </c>
      <c r="C3746" s="58">
        <v>1</v>
      </c>
      <c r="D3746" s="339"/>
      <c r="E3746" s="10" t="s">
        <v>5284</v>
      </c>
      <c r="F3746" s="58">
        <v>4</v>
      </c>
      <c r="G3746" s="135">
        <v>349.83</v>
      </c>
      <c r="H3746" s="135">
        <v>349.83</v>
      </c>
      <c r="I3746" s="328">
        <v>0</v>
      </c>
      <c r="J3746" s="340"/>
      <c r="K3746" s="339"/>
    </row>
    <row r="3747" spans="1:11" s="338" customFormat="1">
      <c r="A3747" s="58">
        <v>6</v>
      </c>
      <c r="B3747" s="10" t="s">
        <v>5285</v>
      </c>
      <c r="C3747" s="58">
        <v>1</v>
      </c>
      <c r="D3747" s="339"/>
      <c r="E3747" s="10" t="s">
        <v>5286</v>
      </c>
      <c r="F3747" s="58">
        <v>4</v>
      </c>
      <c r="G3747" s="135">
        <v>134.26</v>
      </c>
      <c r="H3747" s="135">
        <v>134.26</v>
      </c>
      <c r="I3747" s="328">
        <v>0</v>
      </c>
      <c r="J3747" s="340"/>
      <c r="K3747" s="339"/>
    </row>
    <row r="3748" spans="1:11" s="338" customFormat="1">
      <c r="A3748" s="58">
        <v>7</v>
      </c>
      <c r="B3748" s="10" t="s">
        <v>5287</v>
      </c>
      <c r="C3748" s="58">
        <v>2</v>
      </c>
      <c r="D3748" s="339"/>
      <c r="E3748" s="10" t="s">
        <v>5288</v>
      </c>
      <c r="F3748" s="58">
        <v>7</v>
      </c>
      <c r="G3748" s="135">
        <v>117.95</v>
      </c>
      <c r="H3748" s="135">
        <v>117.95</v>
      </c>
      <c r="I3748" s="328">
        <f t="shared" ref="I3748:I3766" si="104">G3748-H3748</f>
        <v>0</v>
      </c>
      <c r="J3748" s="340"/>
      <c r="K3748" s="339"/>
    </row>
    <row r="3749" spans="1:11" s="338" customFormat="1">
      <c r="A3749" s="58">
        <v>8</v>
      </c>
      <c r="B3749" s="10" t="s">
        <v>5289</v>
      </c>
      <c r="C3749" s="58">
        <v>4</v>
      </c>
      <c r="D3749" s="339"/>
      <c r="E3749" s="10" t="s">
        <v>5280</v>
      </c>
      <c r="F3749" s="58">
        <v>7</v>
      </c>
      <c r="G3749" s="135">
        <v>532</v>
      </c>
      <c r="H3749" s="135">
        <v>532</v>
      </c>
      <c r="I3749" s="328">
        <f t="shared" si="104"/>
        <v>0</v>
      </c>
      <c r="J3749" s="340"/>
      <c r="K3749" s="339"/>
    </row>
    <row r="3750" spans="1:11" s="338" customFormat="1">
      <c r="A3750" s="58">
        <v>9</v>
      </c>
      <c r="B3750" s="10" t="s">
        <v>5290</v>
      </c>
      <c r="C3750" s="58">
        <v>1</v>
      </c>
      <c r="D3750" s="339"/>
      <c r="E3750" s="10" t="s">
        <v>5291</v>
      </c>
      <c r="F3750" s="58">
        <v>4</v>
      </c>
      <c r="G3750" s="135">
        <v>194.5</v>
      </c>
      <c r="H3750" s="135">
        <v>194.5</v>
      </c>
      <c r="I3750" s="328">
        <f t="shared" si="104"/>
        <v>0</v>
      </c>
      <c r="J3750" s="340"/>
      <c r="K3750" s="339"/>
    </row>
    <row r="3751" spans="1:11" s="338" customFormat="1">
      <c r="A3751" s="58">
        <v>10</v>
      </c>
      <c r="B3751" s="10" t="s">
        <v>5292</v>
      </c>
      <c r="C3751" s="58">
        <v>2</v>
      </c>
      <c r="D3751" s="339"/>
      <c r="E3751" s="10" t="s">
        <v>5293</v>
      </c>
      <c r="F3751" s="58">
        <v>20</v>
      </c>
      <c r="G3751" s="135">
        <v>0</v>
      </c>
      <c r="H3751" s="135">
        <v>0</v>
      </c>
      <c r="I3751" s="328">
        <f t="shared" si="104"/>
        <v>0</v>
      </c>
      <c r="J3751" s="340"/>
      <c r="K3751" s="339"/>
    </row>
    <row r="3752" spans="1:11" s="338" customFormat="1">
      <c r="A3752" s="58">
        <v>11</v>
      </c>
      <c r="B3752" s="10" t="s">
        <v>5294</v>
      </c>
      <c r="C3752" s="58">
        <v>9</v>
      </c>
      <c r="D3752" s="339"/>
      <c r="E3752" s="10" t="s">
        <v>5295</v>
      </c>
      <c r="F3752" s="58">
        <v>7</v>
      </c>
      <c r="G3752" s="135">
        <v>2450.79</v>
      </c>
      <c r="H3752" s="135">
        <v>2450.79</v>
      </c>
      <c r="I3752" s="328">
        <f t="shared" si="104"/>
        <v>0</v>
      </c>
      <c r="J3752" s="340"/>
      <c r="K3752" s="339"/>
    </row>
    <row r="3753" spans="1:11" s="338" customFormat="1">
      <c r="A3753" s="58">
        <v>12</v>
      </c>
      <c r="B3753" s="10" t="s">
        <v>5296</v>
      </c>
      <c r="C3753" s="58">
        <v>1</v>
      </c>
      <c r="D3753" s="339"/>
      <c r="E3753" s="10" t="s">
        <v>5295</v>
      </c>
      <c r="F3753" s="58">
        <v>7</v>
      </c>
      <c r="G3753" s="328">
        <v>397.64</v>
      </c>
      <c r="H3753" s="328">
        <v>397.64</v>
      </c>
      <c r="I3753" s="328">
        <f t="shared" si="104"/>
        <v>0</v>
      </c>
      <c r="J3753" s="340"/>
      <c r="K3753" s="339"/>
    </row>
    <row r="3754" spans="1:11" s="338" customFormat="1">
      <c r="A3754" s="58">
        <v>13</v>
      </c>
      <c r="B3754" s="10" t="s">
        <v>661</v>
      </c>
      <c r="C3754" s="58">
        <v>5</v>
      </c>
      <c r="D3754" s="339"/>
      <c r="E3754" s="10" t="s">
        <v>5297</v>
      </c>
      <c r="F3754" s="58">
        <v>7</v>
      </c>
      <c r="G3754" s="328">
        <v>263.25</v>
      </c>
      <c r="H3754" s="328">
        <v>263.25</v>
      </c>
      <c r="I3754" s="328">
        <f t="shared" si="104"/>
        <v>0</v>
      </c>
      <c r="J3754" s="340"/>
      <c r="K3754" s="339"/>
    </row>
    <row r="3755" spans="1:11" s="338" customFormat="1">
      <c r="A3755" s="58">
        <v>14</v>
      </c>
      <c r="B3755" s="10" t="s">
        <v>5298</v>
      </c>
      <c r="C3755" s="58">
        <v>15</v>
      </c>
      <c r="D3755" s="339"/>
      <c r="E3755" s="10" t="s">
        <v>5297</v>
      </c>
      <c r="F3755" s="58">
        <v>7</v>
      </c>
      <c r="G3755" s="328">
        <v>555</v>
      </c>
      <c r="H3755" s="328">
        <v>555</v>
      </c>
      <c r="I3755" s="328">
        <f t="shared" si="104"/>
        <v>0</v>
      </c>
      <c r="J3755" s="340"/>
      <c r="K3755" s="339"/>
    </row>
    <row r="3756" spans="1:11" s="338" customFormat="1">
      <c r="A3756" s="58">
        <v>15</v>
      </c>
      <c r="B3756" s="10" t="s">
        <v>5299</v>
      </c>
      <c r="C3756" s="58">
        <v>7</v>
      </c>
      <c r="D3756" s="339"/>
      <c r="E3756" s="10" t="s">
        <v>5280</v>
      </c>
      <c r="F3756" s="58">
        <v>7</v>
      </c>
      <c r="G3756" s="135">
        <v>1249.99</v>
      </c>
      <c r="H3756" s="135">
        <v>1249.99</v>
      </c>
      <c r="I3756" s="328">
        <f t="shared" si="104"/>
        <v>0</v>
      </c>
      <c r="J3756" s="340"/>
      <c r="K3756" s="339"/>
    </row>
    <row r="3757" spans="1:11" s="338" customFormat="1">
      <c r="A3757" s="58">
        <v>16</v>
      </c>
      <c r="B3757" s="10" t="s">
        <v>5300</v>
      </c>
      <c r="C3757" s="58">
        <v>10</v>
      </c>
      <c r="D3757" s="339"/>
      <c r="E3757" s="10" t="s">
        <v>5301</v>
      </c>
      <c r="F3757" s="58">
        <v>4</v>
      </c>
      <c r="G3757" s="135">
        <v>6849.5</v>
      </c>
      <c r="H3757" s="135">
        <v>6849.5</v>
      </c>
      <c r="I3757" s="328">
        <f t="shared" si="104"/>
        <v>0</v>
      </c>
      <c r="J3757" s="340"/>
      <c r="K3757" s="339"/>
    </row>
    <row r="3758" spans="1:11" s="338" customFormat="1">
      <c r="A3758" s="58">
        <v>17</v>
      </c>
      <c r="B3758" s="10" t="s">
        <v>5302</v>
      </c>
      <c r="C3758" s="58">
        <v>3</v>
      </c>
      <c r="D3758" s="339"/>
      <c r="E3758" s="10" t="s">
        <v>5303</v>
      </c>
      <c r="F3758" s="58">
        <v>4</v>
      </c>
      <c r="G3758" s="135">
        <v>1217.94</v>
      </c>
      <c r="H3758" s="135">
        <v>1217.94</v>
      </c>
      <c r="I3758" s="328">
        <f t="shared" si="104"/>
        <v>0</v>
      </c>
      <c r="J3758" s="340"/>
      <c r="K3758" s="339"/>
    </row>
    <row r="3759" spans="1:11" s="338" customFormat="1">
      <c r="A3759" s="58">
        <v>18</v>
      </c>
      <c r="B3759" s="10" t="s">
        <v>5304</v>
      </c>
      <c r="C3759" s="58">
        <v>1</v>
      </c>
      <c r="D3759" s="339"/>
      <c r="E3759" s="10" t="s">
        <v>5305</v>
      </c>
      <c r="F3759" s="58">
        <v>4</v>
      </c>
      <c r="G3759" s="328">
        <v>199</v>
      </c>
      <c r="H3759" s="328">
        <v>199</v>
      </c>
      <c r="I3759" s="328">
        <f t="shared" si="104"/>
        <v>0</v>
      </c>
      <c r="J3759" s="340"/>
      <c r="K3759" s="339"/>
    </row>
    <row r="3760" spans="1:11" s="1" customFormat="1" ht="96">
      <c r="A3760" s="423" t="s">
        <v>5</v>
      </c>
      <c r="B3760" s="194" t="s">
        <v>155</v>
      </c>
      <c r="C3760" s="194" t="s">
        <v>156</v>
      </c>
      <c r="D3760" s="194" t="s">
        <v>8</v>
      </c>
      <c r="E3760" s="194" t="s">
        <v>157</v>
      </c>
      <c r="F3760" s="194" t="s">
        <v>158</v>
      </c>
      <c r="G3760" s="194" t="s">
        <v>10</v>
      </c>
      <c r="H3760" s="194" t="s">
        <v>159</v>
      </c>
      <c r="I3760" s="194" t="s">
        <v>160</v>
      </c>
      <c r="J3760" s="194" t="s">
        <v>161</v>
      </c>
      <c r="K3760" s="195" t="s">
        <v>14</v>
      </c>
    </row>
    <row r="3761" spans="1:11" s="338" customFormat="1">
      <c r="A3761" s="58">
        <v>19</v>
      </c>
      <c r="B3761" s="10" t="s">
        <v>5306</v>
      </c>
      <c r="C3761" s="58">
        <v>1</v>
      </c>
      <c r="D3761" s="339"/>
      <c r="E3761" s="10" t="s">
        <v>5307</v>
      </c>
      <c r="F3761" s="58">
        <v>7</v>
      </c>
      <c r="G3761" s="328">
        <v>311</v>
      </c>
      <c r="H3761" s="328">
        <v>311</v>
      </c>
      <c r="I3761" s="328">
        <f t="shared" si="104"/>
        <v>0</v>
      </c>
      <c r="J3761" s="340"/>
      <c r="K3761" s="339"/>
    </row>
    <row r="3762" spans="1:11" s="338" customFormat="1">
      <c r="A3762" s="58">
        <v>20</v>
      </c>
      <c r="B3762" s="10" t="s">
        <v>5308</v>
      </c>
      <c r="C3762" s="58">
        <v>1</v>
      </c>
      <c r="D3762" s="339"/>
      <c r="E3762" s="10" t="s">
        <v>5280</v>
      </c>
      <c r="F3762" s="58">
        <v>7</v>
      </c>
      <c r="G3762" s="328">
        <v>631.79999999999995</v>
      </c>
      <c r="H3762" s="328">
        <v>631.79999999999995</v>
      </c>
      <c r="I3762" s="328">
        <f t="shared" si="104"/>
        <v>0</v>
      </c>
      <c r="J3762" s="340"/>
      <c r="K3762" s="339"/>
    </row>
    <row r="3763" spans="1:11" s="338" customFormat="1">
      <c r="A3763" s="58">
        <v>21</v>
      </c>
      <c r="B3763" s="10" t="s">
        <v>5309</v>
      </c>
      <c r="C3763" s="58">
        <v>1</v>
      </c>
      <c r="D3763" s="339"/>
      <c r="E3763" s="346" t="s">
        <v>5310</v>
      </c>
      <c r="F3763" s="58">
        <v>4</v>
      </c>
      <c r="G3763" s="328">
        <v>700</v>
      </c>
      <c r="H3763" s="328">
        <v>700</v>
      </c>
      <c r="I3763" s="328">
        <f t="shared" si="104"/>
        <v>0</v>
      </c>
      <c r="J3763" s="340"/>
      <c r="K3763" s="339"/>
    </row>
    <row r="3764" spans="1:11" s="338" customFormat="1">
      <c r="A3764" s="58">
        <v>22</v>
      </c>
      <c r="B3764" s="10" t="s">
        <v>5311</v>
      </c>
      <c r="C3764" s="58">
        <v>1</v>
      </c>
      <c r="D3764" s="339"/>
      <c r="E3764" s="10" t="s">
        <v>5282</v>
      </c>
      <c r="F3764" s="58">
        <v>4</v>
      </c>
      <c r="G3764" s="328">
        <v>329.06</v>
      </c>
      <c r="H3764" s="328">
        <v>329.06</v>
      </c>
      <c r="I3764" s="328">
        <f t="shared" si="104"/>
        <v>0</v>
      </c>
      <c r="J3764" s="340"/>
      <c r="K3764" s="339"/>
    </row>
    <row r="3765" spans="1:11" s="338" customFormat="1">
      <c r="A3765" s="58">
        <v>23</v>
      </c>
      <c r="B3765" s="10" t="s">
        <v>5312</v>
      </c>
      <c r="C3765" s="58">
        <v>1</v>
      </c>
      <c r="D3765" s="339"/>
      <c r="E3765" s="10" t="s">
        <v>5313</v>
      </c>
      <c r="F3765" s="58">
        <v>5</v>
      </c>
      <c r="G3765" s="328">
        <v>25.64</v>
      </c>
      <c r="H3765" s="328">
        <v>25.64</v>
      </c>
      <c r="I3765" s="328">
        <f t="shared" si="104"/>
        <v>0</v>
      </c>
      <c r="J3765" s="340"/>
      <c r="K3765" s="339"/>
    </row>
    <row r="3766" spans="1:11" s="338" customFormat="1">
      <c r="A3766" s="58">
        <v>24</v>
      </c>
      <c r="B3766" s="10" t="s">
        <v>5314</v>
      </c>
      <c r="C3766" s="58">
        <v>3</v>
      </c>
      <c r="D3766" s="339"/>
      <c r="E3766" s="10" t="s">
        <v>5297</v>
      </c>
      <c r="F3766" s="58">
        <v>7</v>
      </c>
      <c r="G3766" s="328">
        <v>321</v>
      </c>
      <c r="H3766" s="328">
        <v>321</v>
      </c>
      <c r="I3766" s="328">
        <f t="shared" si="104"/>
        <v>0</v>
      </c>
      <c r="J3766" s="340"/>
      <c r="K3766" s="339"/>
    </row>
    <row r="3767" spans="1:11" s="338" customFormat="1">
      <c r="A3767" s="58">
        <v>25</v>
      </c>
      <c r="B3767" s="10" t="s">
        <v>5315</v>
      </c>
      <c r="C3767" s="58">
        <v>12</v>
      </c>
      <c r="D3767" s="339"/>
      <c r="E3767" s="10" t="s">
        <v>5316</v>
      </c>
      <c r="F3767" s="58">
        <v>7</v>
      </c>
      <c r="G3767" s="328">
        <v>585</v>
      </c>
      <c r="H3767" s="328">
        <v>585</v>
      </c>
      <c r="I3767" s="328">
        <f>G3767-H3767</f>
        <v>0</v>
      </c>
      <c r="J3767" s="340"/>
      <c r="K3767" s="339"/>
    </row>
    <row r="3768" spans="1:11">
      <c r="A3768" s="58">
        <v>26</v>
      </c>
      <c r="B3768" s="10" t="s">
        <v>15</v>
      </c>
      <c r="C3768" s="58">
        <v>3</v>
      </c>
      <c r="D3768" s="339"/>
      <c r="E3768" s="10" t="s">
        <v>5317</v>
      </c>
      <c r="F3768" s="58">
        <v>7</v>
      </c>
      <c r="G3768" s="328">
        <v>300</v>
      </c>
      <c r="H3768" s="328">
        <v>300</v>
      </c>
      <c r="I3768" s="328">
        <f t="shared" ref="I3768:I3778" si="105">G3768-H3768</f>
        <v>0</v>
      </c>
      <c r="J3768" s="340"/>
      <c r="K3768" s="339"/>
    </row>
    <row r="3769" spans="1:11">
      <c r="A3769" s="58">
        <v>27</v>
      </c>
      <c r="B3769" s="10" t="s">
        <v>5318</v>
      </c>
      <c r="C3769" s="58">
        <v>14</v>
      </c>
      <c r="D3769" s="339"/>
      <c r="E3769" s="10" t="s">
        <v>5317</v>
      </c>
      <c r="F3769" s="58">
        <v>7</v>
      </c>
      <c r="G3769" s="135">
        <v>2090</v>
      </c>
      <c r="H3769" s="135">
        <v>2090</v>
      </c>
      <c r="I3769" s="328">
        <f t="shared" si="105"/>
        <v>0</v>
      </c>
      <c r="J3769" s="340"/>
      <c r="K3769" s="339"/>
    </row>
    <row r="3770" spans="1:11">
      <c r="A3770" s="58">
        <v>28</v>
      </c>
      <c r="B3770" s="10" t="s">
        <v>5319</v>
      </c>
      <c r="C3770" s="58">
        <v>1</v>
      </c>
      <c r="D3770" s="339"/>
      <c r="E3770" s="10" t="s">
        <v>5320</v>
      </c>
      <c r="F3770" s="58">
        <v>4</v>
      </c>
      <c r="G3770" s="135">
        <v>1864.5</v>
      </c>
      <c r="H3770" s="135">
        <v>1864.5</v>
      </c>
      <c r="I3770" s="328">
        <f t="shared" si="105"/>
        <v>0</v>
      </c>
      <c r="J3770" s="340"/>
      <c r="K3770" s="339"/>
    </row>
    <row r="3771" spans="1:11">
      <c r="A3771" s="58">
        <v>29</v>
      </c>
      <c r="B3771" s="10" t="s">
        <v>5321</v>
      </c>
      <c r="C3771" s="58">
        <v>1</v>
      </c>
      <c r="D3771" s="339"/>
      <c r="E3771" s="10" t="s">
        <v>5322</v>
      </c>
      <c r="F3771" s="58">
        <v>4</v>
      </c>
      <c r="G3771" s="135">
        <v>855</v>
      </c>
      <c r="H3771" s="135">
        <v>855</v>
      </c>
      <c r="I3771" s="328">
        <f t="shared" si="105"/>
        <v>0</v>
      </c>
      <c r="J3771" s="340"/>
      <c r="K3771" s="339"/>
    </row>
    <row r="3772" spans="1:11">
      <c r="A3772" s="58">
        <v>30</v>
      </c>
      <c r="B3772" s="10" t="s">
        <v>5323</v>
      </c>
      <c r="C3772" s="58">
        <v>18</v>
      </c>
      <c r="D3772" s="339"/>
      <c r="E3772" s="10" t="s">
        <v>5297</v>
      </c>
      <c r="F3772" s="58">
        <v>7</v>
      </c>
      <c r="G3772" s="135">
        <v>1350</v>
      </c>
      <c r="H3772" s="135">
        <v>1350</v>
      </c>
      <c r="I3772" s="328">
        <f t="shared" si="105"/>
        <v>0</v>
      </c>
      <c r="J3772" s="340"/>
      <c r="K3772" s="339"/>
    </row>
    <row r="3773" spans="1:11">
      <c r="A3773" s="58">
        <v>31</v>
      </c>
      <c r="B3773" s="10" t="s">
        <v>5324</v>
      </c>
      <c r="C3773" s="58">
        <v>1</v>
      </c>
      <c r="D3773" s="339"/>
      <c r="E3773" s="10" t="s">
        <v>5325</v>
      </c>
      <c r="F3773" s="58">
        <v>5</v>
      </c>
      <c r="G3773" s="135">
        <v>284.7</v>
      </c>
      <c r="H3773" s="135">
        <v>284.7</v>
      </c>
      <c r="I3773" s="328">
        <f t="shared" si="105"/>
        <v>0</v>
      </c>
      <c r="J3773" s="340"/>
      <c r="K3773" s="339"/>
    </row>
    <row r="3774" spans="1:11">
      <c r="A3774" s="58">
        <v>32</v>
      </c>
      <c r="B3774" s="10" t="s">
        <v>5326</v>
      </c>
      <c r="C3774" s="58">
        <v>2</v>
      </c>
      <c r="D3774" s="339"/>
      <c r="E3774" s="10" t="s">
        <v>5327</v>
      </c>
      <c r="F3774" s="58">
        <v>5</v>
      </c>
      <c r="G3774" s="135">
        <v>700</v>
      </c>
      <c r="H3774" s="135">
        <v>700</v>
      </c>
      <c r="I3774" s="328">
        <f t="shared" si="105"/>
        <v>0</v>
      </c>
      <c r="J3774" s="340"/>
      <c r="K3774" s="339"/>
    </row>
    <row r="3775" spans="1:11">
      <c r="A3775" s="58">
        <v>33</v>
      </c>
      <c r="B3775" s="10" t="s">
        <v>5328</v>
      </c>
      <c r="C3775" s="58">
        <v>6</v>
      </c>
      <c r="D3775" s="339"/>
      <c r="E3775" s="10" t="s">
        <v>5320</v>
      </c>
      <c r="F3775" s="58">
        <v>5</v>
      </c>
      <c r="G3775" s="135">
        <v>733.59</v>
      </c>
      <c r="H3775" s="135">
        <v>733.59</v>
      </c>
      <c r="I3775" s="328">
        <f t="shared" si="105"/>
        <v>0</v>
      </c>
      <c r="J3775" s="340"/>
      <c r="K3775" s="339"/>
    </row>
    <row r="3776" spans="1:11">
      <c r="A3776" s="58">
        <v>34</v>
      </c>
      <c r="B3776" s="10" t="s">
        <v>5329</v>
      </c>
      <c r="C3776" s="58">
        <v>1</v>
      </c>
      <c r="D3776" s="339"/>
      <c r="E3776" s="10" t="s">
        <v>5330</v>
      </c>
      <c r="F3776" s="58">
        <v>5</v>
      </c>
      <c r="G3776" s="135">
        <v>105</v>
      </c>
      <c r="H3776" s="135">
        <v>105</v>
      </c>
      <c r="I3776" s="328">
        <f t="shared" si="105"/>
        <v>0</v>
      </c>
      <c r="J3776" s="340"/>
      <c r="K3776" s="339"/>
    </row>
    <row r="3777" spans="1:11">
      <c r="A3777" s="58">
        <v>35</v>
      </c>
      <c r="B3777" s="10" t="s">
        <v>5331</v>
      </c>
      <c r="C3777" s="58">
        <v>1</v>
      </c>
      <c r="D3777" s="339"/>
      <c r="E3777" s="10" t="s">
        <v>5332</v>
      </c>
      <c r="F3777" s="58">
        <v>5</v>
      </c>
      <c r="G3777" s="135">
        <v>94.65</v>
      </c>
      <c r="H3777" s="135">
        <v>94.65</v>
      </c>
      <c r="I3777" s="328">
        <f t="shared" si="105"/>
        <v>0</v>
      </c>
      <c r="J3777" s="340"/>
      <c r="K3777" s="339"/>
    </row>
    <row r="3778" spans="1:11">
      <c r="A3778" s="58">
        <v>36</v>
      </c>
      <c r="B3778" s="10" t="s">
        <v>5333</v>
      </c>
      <c r="C3778" s="58">
        <v>1</v>
      </c>
      <c r="D3778" s="339"/>
      <c r="E3778" s="10" t="s">
        <v>5334</v>
      </c>
      <c r="F3778" s="58">
        <v>5</v>
      </c>
      <c r="G3778" s="135">
        <v>106.84</v>
      </c>
      <c r="H3778" s="135">
        <v>106.84</v>
      </c>
      <c r="I3778" s="328">
        <f t="shared" si="105"/>
        <v>0</v>
      </c>
      <c r="J3778" s="340"/>
      <c r="K3778" s="339"/>
    </row>
    <row r="3779" spans="1:11">
      <c r="A3779" s="58">
        <v>37</v>
      </c>
      <c r="B3779" s="10" t="s">
        <v>5335</v>
      </c>
      <c r="C3779" s="58">
        <v>1</v>
      </c>
      <c r="D3779" s="339"/>
      <c r="E3779" s="10" t="s">
        <v>5336</v>
      </c>
      <c r="F3779" s="58">
        <v>5</v>
      </c>
      <c r="G3779" s="135">
        <v>0</v>
      </c>
      <c r="H3779" s="135">
        <v>0</v>
      </c>
      <c r="I3779" s="328">
        <v>0</v>
      </c>
      <c r="J3779" s="340"/>
      <c r="K3779" s="339"/>
    </row>
    <row r="3780" spans="1:11">
      <c r="A3780" s="58">
        <v>38</v>
      </c>
      <c r="B3780" s="10" t="s">
        <v>5337</v>
      </c>
      <c r="C3780" s="58">
        <v>1</v>
      </c>
      <c r="D3780" s="339"/>
      <c r="E3780" s="10" t="s">
        <v>5338</v>
      </c>
      <c r="F3780" s="58">
        <v>5</v>
      </c>
      <c r="G3780" s="135">
        <v>327.60000000000002</v>
      </c>
      <c r="H3780" s="135">
        <v>327.60000000000002</v>
      </c>
      <c r="I3780" s="328">
        <f t="shared" ref="I3780:I3788" si="106">G3780-H3780</f>
        <v>0</v>
      </c>
      <c r="J3780" s="340"/>
      <c r="K3780" s="339"/>
    </row>
    <row r="3781" spans="1:11">
      <c r="A3781" s="58">
        <v>39</v>
      </c>
      <c r="B3781" s="10" t="s">
        <v>5339</v>
      </c>
      <c r="C3781" s="58">
        <v>1</v>
      </c>
      <c r="D3781" s="339"/>
      <c r="E3781" s="10" t="s">
        <v>5338</v>
      </c>
      <c r="F3781" s="58">
        <v>5</v>
      </c>
      <c r="G3781" s="135">
        <v>161.46</v>
      </c>
      <c r="H3781" s="135">
        <v>161.46</v>
      </c>
      <c r="I3781" s="328">
        <f t="shared" si="106"/>
        <v>0</v>
      </c>
      <c r="J3781" s="340"/>
      <c r="K3781" s="339"/>
    </row>
    <row r="3782" spans="1:11">
      <c r="A3782" s="58">
        <v>40</v>
      </c>
      <c r="B3782" s="10" t="s">
        <v>5340</v>
      </c>
      <c r="C3782" s="58">
        <v>1</v>
      </c>
      <c r="D3782" s="339"/>
      <c r="E3782" s="10" t="s">
        <v>5341</v>
      </c>
      <c r="F3782" s="58">
        <v>4</v>
      </c>
      <c r="G3782" s="135">
        <v>252.14</v>
      </c>
      <c r="H3782" s="135">
        <v>252.14</v>
      </c>
      <c r="I3782" s="328">
        <f t="shared" si="106"/>
        <v>0</v>
      </c>
      <c r="J3782" s="340"/>
      <c r="K3782" s="339"/>
    </row>
    <row r="3783" spans="1:11">
      <c r="A3783" s="58">
        <v>41</v>
      </c>
      <c r="B3783" s="10" t="s">
        <v>5340</v>
      </c>
      <c r="C3783" s="58">
        <v>1</v>
      </c>
      <c r="D3783" s="339"/>
      <c r="E3783" s="10" t="s">
        <v>5341</v>
      </c>
      <c r="F3783" s="58">
        <v>4</v>
      </c>
      <c r="G3783" s="135">
        <v>375</v>
      </c>
      <c r="H3783" s="135">
        <v>375</v>
      </c>
      <c r="I3783" s="328">
        <f t="shared" si="106"/>
        <v>0</v>
      </c>
      <c r="J3783" s="340"/>
      <c r="K3783" s="339"/>
    </row>
    <row r="3784" spans="1:11">
      <c r="A3784" s="58">
        <v>42</v>
      </c>
      <c r="B3784" s="10" t="s">
        <v>5342</v>
      </c>
      <c r="C3784" s="58">
        <v>5</v>
      </c>
      <c r="D3784" s="339"/>
      <c r="E3784" s="10" t="s">
        <v>5297</v>
      </c>
      <c r="F3784" s="58">
        <v>7</v>
      </c>
      <c r="G3784" s="135">
        <v>700</v>
      </c>
      <c r="H3784" s="135">
        <v>700</v>
      </c>
      <c r="I3784" s="328">
        <f t="shared" si="106"/>
        <v>0</v>
      </c>
      <c r="J3784" s="340"/>
      <c r="K3784" s="339"/>
    </row>
    <row r="3785" spans="1:11">
      <c r="A3785" s="58">
        <v>43</v>
      </c>
      <c r="B3785" s="10" t="s">
        <v>5343</v>
      </c>
      <c r="C3785" s="58">
        <v>5</v>
      </c>
      <c r="D3785" s="339"/>
      <c r="E3785" s="10" t="s">
        <v>5297</v>
      </c>
      <c r="F3785" s="58">
        <v>7</v>
      </c>
      <c r="G3785" s="135">
        <v>480</v>
      </c>
      <c r="H3785" s="135">
        <v>480</v>
      </c>
      <c r="I3785" s="328">
        <f t="shared" si="106"/>
        <v>0</v>
      </c>
      <c r="J3785" s="340"/>
      <c r="K3785" s="339"/>
    </row>
    <row r="3786" spans="1:11">
      <c r="A3786" s="58">
        <v>44</v>
      </c>
      <c r="B3786" s="10" t="s">
        <v>5344</v>
      </c>
      <c r="C3786" s="58">
        <v>3</v>
      </c>
      <c r="D3786" s="339"/>
      <c r="E3786" s="10" t="s">
        <v>5280</v>
      </c>
      <c r="F3786" s="58">
        <v>7</v>
      </c>
      <c r="G3786" s="135">
        <v>571.08000000000004</v>
      </c>
      <c r="H3786" s="135">
        <v>571.08000000000004</v>
      </c>
      <c r="I3786" s="328">
        <f t="shared" si="106"/>
        <v>0</v>
      </c>
      <c r="J3786" s="340"/>
      <c r="K3786" s="339"/>
    </row>
    <row r="3787" spans="1:11">
      <c r="A3787" s="58">
        <v>45</v>
      </c>
      <c r="B3787" s="10" t="s">
        <v>178</v>
      </c>
      <c r="C3787" s="58">
        <v>1</v>
      </c>
      <c r="D3787" s="339"/>
      <c r="E3787" s="10" t="s">
        <v>5280</v>
      </c>
      <c r="F3787" s="58">
        <v>7</v>
      </c>
      <c r="G3787" s="135">
        <v>38.61</v>
      </c>
      <c r="H3787" s="135">
        <v>38.61</v>
      </c>
      <c r="I3787" s="328">
        <f t="shared" si="106"/>
        <v>0</v>
      </c>
      <c r="J3787" s="340"/>
      <c r="K3787" s="339"/>
    </row>
    <row r="3788" spans="1:11">
      <c r="A3788" s="58">
        <v>46</v>
      </c>
      <c r="B3788" s="10" t="s">
        <v>5345</v>
      </c>
      <c r="C3788" s="58">
        <v>1</v>
      </c>
      <c r="D3788" s="339"/>
      <c r="E3788" s="10" t="s">
        <v>5280</v>
      </c>
      <c r="F3788" s="58">
        <v>7</v>
      </c>
      <c r="G3788" s="135">
        <v>17.55</v>
      </c>
      <c r="H3788" s="135">
        <v>17.55</v>
      </c>
      <c r="I3788" s="328">
        <f t="shared" si="106"/>
        <v>0</v>
      </c>
      <c r="J3788" s="340"/>
      <c r="K3788" s="339"/>
    </row>
    <row r="3789" spans="1:11">
      <c r="A3789" s="58">
        <v>47</v>
      </c>
      <c r="B3789" s="10" t="s">
        <v>5345</v>
      </c>
      <c r="C3789" s="58">
        <v>1</v>
      </c>
      <c r="D3789" s="339"/>
      <c r="E3789" s="10" t="s">
        <v>5280</v>
      </c>
      <c r="F3789" s="58">
        <v>7</v>
      </c>
      <c r="G3789" s="135">
        <v>17.55</v>
      </c>
      <c r="H3789" s="135">
        <v>17.55</v>
      </c>
      <c r="I3789" s="328">
        <f>G3789-H3789</f>
        <v>0</v>
      </c>
      <c r="J3789" s="340"/>
      <c r="K3789" s="339"/>
    </row>
    <row r="3790" spans="1:11">
      <c r="A3790" s="58">
        <v>48</v>
      </c>
      <c r="B3790" s="10" t="s">
        <v>5346</v>
      </c>
      <c r="C3790" s="58">
        <v>1</v>
      </c>
      <c r="D3790" s="339"/>
      <c r="E3790" s="10" t="s">
        <v>5347</v>
      </c>
      <c r="F3790" s="58">
        <v>10</v>
      </c>
      <c r="G3790" s="328">
        <v>2085.02</v>
      </c>
      <c r="H3790" s="328">
        <v>2085.02</v>
      </c>
      <c r="I3790" s="328">
        <f>G3790-H3790</f>
        <v>0</v>
      </c>
      <c r="J3790" s="340"/>
      <c r="K3790" s="339"/>
    </row>
    <row r="3791" spans="1:11" s="1" customFormat="1" ht="96">
      <c r="A3791" s="423" t="s">
        <v>5</v>
      </c>
      <c r="B3791" s="194" t="s">
        <v>155</v>
      </c>
      <c r="C3791" s="194" t="s">
        <v>156</v>
      </c>
      <c r="D3791" s="194" t="s">
        <v>8</v>
      </c>
      <c r="E3791" s="194" t="s">
        <v>157</v>
      </c>
      <c r="F3791" s="194" t="s">
        <v>158</v>
      </c>
      <c r="G3791" s="194" t="s">
        <v>10</v>
      </c>
      <c r="H3791" s="194" t="s">
        <v>159</v>
      </c>
      <c r="I3791" s="194" t="s">
        <v>160</v>
      </c>
      <c r="J3791" s="194" t="s">
        <v>161</v>
      </c>
      <c r="K3791" s="195" t="s">
        <v>14</v>
      </c>
    </row>
    <row r="3792" spans="1:11">
      <c r="A3792" s="58">
        <v>49</v>
      </c>
      <c r="B3792" s="10" t="s">
        <v>5348</v>
      </c>
      <c r="C3792" s="58">
        <v>2</v>
      </c>
      <c r="D3792" s="339"/>
      <c r="E3792" s="10" t="s">
        <v>5349</v>
      </c>
      <c r="F3792" s="58">
        <v>4</v>
      </c>
      <c r="G3792" s="328">
        <v>359.66</v>
      </c>
      <c r="H3792" s="328">
        <v>359.66</v>
      </c>
      <c r="I3792" s="135">
        <f>G3792-H3792</f>
        <v>0</v>
      </c>
      <c r="J3792" s="340"/>
      <c r="K3792" s="339"/>
    </row>
    <row r="3793" spans="1:11">
      <c r="A3793" s="58">
        <v>50</v>
      </c>
      <c r="B3793" s="10" t="s">
        <v>5350</v>
      </c>
      <c r="C3793" s="58">
        <v>1</v>
      </c>
      <c r="D3793" s="339"/>
      <c r="E3793" s="10" t="s">
        <v>5351</v>
      </c>
      <c r="F3793" s="58">
        <v>7</v>
      </c>
      <c r="G3793" s="135">
        <v>344.54</v>
      </c>
      <c r="H3793" s="135">
        <v>344.54</v>
      </c>
      <c r="I3793" s="135">
        <f t="shared" ref="I3793:I3800" si="107">G3793-H3793</f>
        <v>0</v>
      </c>
      <c r="J3793" s="340"/>
      <c r="K3793" s="339"/>
    </row>
    <row r="3794" spans="1:11">
      <c r="A3794" s="58">
        <v>51</v>
      </c>
      <c r="B3794" s="10" t="s">
        <v>5352</v>
      </c>
      <c r="C3794" s="58">
        <v>1</v>
      </c>
      <c r="D3794" s="339"/>
      <c r="E3794" s="10" t="s">
        <v>5351</v>
      </c>
      <c r="F3794" s="58">
        <v>7</v>
      </c>
      <c r="G3794" s="135">
        <v>478.99</v>
      </c>
      <c r="H3794" s="135">
        <v>478.99</v>
      </c>
      <c r="I3794" s="135">
        <f t="shared" si="107"/>
        <v>0</v>
      </c>
      <c r="J3794" s="340"/>
      <c r="K3794" s="339"/>
    </row>
    <row r="3795" spans="1:11">
      <c r="A3795" s="58">
        <v>52</v>
      </c>
      <c r="B3795" s="10" t="s">
        <v>5353</v>
      </c>
      <c r="C3795" s="58">
        <v>1</v>
      </c>
      <c r="D3795" s="339"/>
      <c r="E3795" s="10" t="s">
        <v>5354</v>
      </c>
      <c r="F3795" s="58">
        <v>10</v>
      </c>
      <c r="G3795" s="135">
        <v>3485</v>
      </c>
      <c r="H3795" s="135">
        <v>3485</v>
      </c>
      <c r="I3795" s="135">
        <f t="shared" si="107"/>
        <v>0</v>
      </c>
      <c r="J3795" s="340"/>
      <c r="K3795" s="339"/>
    </row>
    <row r="3796" spans="1:11">
      <c r="A3796" s="58">
        <v>53</v>
      </c>
      <c r="B3796" s="10" t="s">
        <v>5355</v>
      </c>
      <c r="C3796" s="58">
        <v>1</v>
      </c>
      <c r="D3796" s="339"/>
      <c r="E3796" s="10" t="s">
        <v>5356</v>
      </c>
      <c r="F3796" s="58">
        <v>5</v>
      </c>
      <c r="G3796" s="135">
        <v>400.56</v>
      </c>
      <c r="H3796" s="135">
        <f>240.33+80.11+80.12</f>
        <v>400.56</v>
      </c>
      <c r="I3796" s="135">
        <f t="shared" si="107"/>
        <v>0</v>
      </c>
      <c r="J3796" s="340"/>
      <c r="K3796" s="339"/>
    </row>
    <row r="3797" spans="1:11">
      <c r="A3797" s="58">
        <v>54</v>
      </c>
      <c r="B3797" s="10" t="s">
        <v>5357</v>
      </c>
      <c r="C3797" s="58">
        <v>3</v>
      </c>
      <c r="D3797" s="339"/>
      <c r="E3797" s="10" t="s">
        <v>5356</v>
      </c>
      <c r="F3797" s="58">
        <v>5</v>
      </c>
      <c r="G3797" s="135">
        <v>199.44</v>
      </c>
      <c r="H3797" s="328">
        <f>159.558+39.88</f>
        <v>199.43799999999999</v>
      </c>
      <c r="I3797" s="135">
        <f t="shared" si="107"/>
        <v>2.0000000000095497E-3</v>
      </c>
      <c r="J3797" s="340"/>
      <c r="K3797" s="339"/>
    </row>
    <row r="3798" spans="1:11">
      <c r="A3798" s="58">
        <v>55</v>
      </c>
      <c r="B3798" s="10" t="s">
        <v>5358</v>
      </c>
      <c r="C3798" s="58">
        <v>1</v>
      </c>
      <c r="D3798" s="339"/>
      <c r="E3798" s="10" t="s">
        <v>5359</v>
      </c>
      <c r="F3798" s="58">
        <v>5</v>
      </c>
      <c r="G3798" s="135">
        <v>309.05</v>
      </c>
      <c r="H3798" s="328">
        <v>309.05</v>
      </c>
      <c r="I3798" s="135">
        <f t="shared" si="107"/>
        <v>0</v>
      </c>
      <c r="J3798" s="340"/>
      <c r="K3798" s="339"/>
    </row>
    <row r="3799" spans="1:11">
      <c r="A3799" s="58">
        <v>56</v>
      </c>
      <c r="B3799" s="10" t="s">
        <v>5360</v>
      </c>
      <c r="C3799" s="58">
        <v>1</v>
      </c>
      <c r="D3799" s="339"/>
      <c r="E3799" s="10" t="s">
        <v>5361</v>
      </c>
      <c r="F3799" s="58">
        <v>5</v>
      </c>
      <c r="G3799" s="135">
        <v>168.91</v>
      </c>
      <c r="H3799" s="328">
        <v>168.91</v>
      </c>
      <c r="I3799" s="135">
        <f t="shared" si="107"/>
        <v>0</v>
      </c>
      <c r="J3799" s="340"/>
      <c r="K3799" s="339"/>
    </row>
    <row r="3800" spans="1:11">
      <c r="A3800" s="58">
        <v>57</v>
      </c>
      <c r="B3800" s="10" t="s">
        <v>5362</v>
      </c>
      <c r="C3800" s="58">
        <v>1</v>
      </c>
      <c r="D3800" s="339"/>
      <c r="E3800" s="10" t="s">
        <v>5363</v>
      </c>
      <c r="F3800" s="58">
        <v>5</v>
      </c>
      <c r="G3800" s="135">
        <v>124.37</v>
      </c>
      <c r="H3800" s="328">
        <v>124.37</v>
      </c>
      <c r="I3800" s="135">
        <f t="shared" si="107"/>
        <v>0</v>
      </c>
      <c r="J3800" s="340"/>
      <c r="K3800" s="339"/>
    </row>
    <row r="3801" spans="1:11">
      <c r="A3801" s="58">
        <v>58</v>
      </c>
      <c r="B3801" s="10" t="s">
        <v>5364</v>
      </c>
      <c r="C3801" s="58">
        <v>4</v>
      </c>
      <c r="D3801" s="339"/>
      <c r="E3801" s="10" t="s">
        <v>5365</v>
      </c>
      <c r="F3801" s="58">
        <v>5</v>
      </c>
      <c r="G3801" s="135">
        <v>261.26</v>
      </c>
      <c r="H3801" s="328">
        <v>261.26</v>
      </c>
      <c r="I3801" s="135">
        <f>G3801-H3801</f>
        <v>0</v>
      </c>
      <c r="J3801" s="340"/>
      <c r="K3801" s="339"/>
    </row>
    <row r="3802" spans="1:11">
      <c r="A3802" s="344">
        <v>59</v>
      </c>
      <c r="B3802" s="345" t="s">
        <v>5366</v>
      </c>
      <c r="C3802" s="344">
        <v>1</v>
      </c>
      <c r="D3802" s="341"/>
      <c r="E3802" s="345" t="s">
        <v>5367</v>
      </c>
      <c r="F3802" s="344">
        <v>10</v>
      </c>
      <c r="G3802" s="349">
        <v>787.24</v>
      </c>
      <c r="H3802" s="350" t="s">
        <v>5368</v>
      </c>
      <c r="I3802" s="349">
        <v>0</v>
      </c>
      <c r="J3802" s="342"/>
      <c r="K3802" s="341"/>
    </row>
    <row r="3803" spans="1:11">
      <c r="A3803" s="344">
        <v>60</v>
      </c>
      <c r="B3803" s="345" t="s">
        <v>5369</v>
      </c>
      <c r="C3803" s="344">
        <v>1</v>
      </c>
      <c r="D3803" s="341"/>
      <c r="E3803" s="345" t="s">
        <v>5370</v>
      </c>
      <c r="F3803" s="344">
        <v>7</v>
      </c>
      <c r="G3803" s="349">
        <v>285</v>
      </c>
      <c r="H3803" s="350">
        <v>285</v>
      </c>
      <c r="I3803" s="349">
        <f>G3803-H3803</f>
        <v>0</v>
      </c>
      <c r="J3803" s="342"/>
      <c r="K3803" s="341"/>
    </row>
    <row r="3804" spans="1:11">
      <c r="A3804" s="58">
        <v>61</v>
      </c>
      <c r="B3804" s="10" t="s">
        <v>5371</v>
      </c>
      <c r="C3804" s="58">
        <v>1</v>
      </c>
      <c r="D3804" s="339"/>
      <c r="E3804" s="10" t="s">
        <v>5372</v>
      </c>
      <c r="F3804" s="58">
        <v>5</v>
      </c>
      <c r="G3804" s="135">
        <v>219.63</v>
      </c>
      <c r="H3804" s="328">
        <v>219.63</v>
      </c>
      <c r="I3804" s="135">
        <f>G3804-H3804</f>
        <v>0</v>
      </c>
      <c r="J3804" s="340"/>
      <c r="K3804" s="339"/>
    </row>
    <row r="3805" spans="1:11">
      <c r="A3805" s="58">
        <v>62</v>
      </c>
      <c r="B3805" s="10" t="s">
        <v>5373</v>
      </c>
      <c r="C3805" s="58">
        <v>1</v>
      </c>
      <c r="D3805" s="339"/>
      <c r="E3805" s="10" t="s">
        <v>5374</v>
      </c>
      <c r="F3805" s="58">
        <v>5</v>
      </c>
      <c r="G3805" s="135">
        <v>420</v>
      </c>
      <c r="H3805" s="328">
        <v>420</v>
      </c>
      <c r="I3805" s="135">
        <f t="shared" ref="I3805:I3813" si="108">G3805-H3805</f>
        <v>0</v>
      </c>
      <c r="J3805" s="340"/>
      <c r="K3805" s="339"/>
    </row>
    <row r="3806" spans="1:11">
      <c r="A3806" s="58">
        <v>63</v>
      </c>
      <c r="B3806" s="10" t="s">
        <v>5375</v>
      </c>
      <c r="C3806" s="58">
        <v>1</v>
      </c>
      <c r="D3806" s="339"/>
      <c r="E3806" s="10" t="s">
        <v>5376</v>
      </c>
      <c r="F3806" s="58">
        <v>5</v>
      </c>
      <c r="G3806" s="135">
        <v>223.67</v>
      </c>
      <c r="H3806" s="328">
        <v>223.67</v>
      </c>
      <c r="I3806" s="135">
        <f t="shared" si="108"/>
        <v>0</v>
      </c>
      <c r="J3806" s="340"/>
      <c r="K3806" s="339"/>
    </row>
    <row r="3807" spans="1:11">
      <c r="A3807" s="58">
        <v>64</v>
      </c>
      <c r="B3807" s="10" t="s">
        <v>5377</v>
      </c>
      <c r="C3807" s="58">
        <v>3</v>
      </c>
      <c r="D3807" s="339"/>
      <c r="E3807" s="10" t="s">
        <v>5378</v>
      </c>
      <c r="F3807" s="58">
        <v>5</v>
      </c>
      <c r="G3807" s="135">
        <v>585</v>
      </c>
      <c r="H3807" s="328">
        <v>585</v>
      </c>
      <c r="I3807" s="135">
        <f t="shared" si="108"/>
        <v>0</v>
      </c>
      <c r="J3807" s="340"/>
      <c r="K3807" s="339"/>
    </row>
    <row r="3808" spans="1:11">
      <c r="A3808" s="58">
        <v>65</v>
      </c>
      <c r="B3808" s="10" t="s">
        <v>5379</v>
      </c>
      <c r="C3808" s="58">
        <v>3</v>
      </c>
      <c r="D3808" s="339"/>
      <c r="E3808" s="10" t="s">
        <v>5378</v>
      </c>
      <c r="F3808" s="58">
        <v>5</v>
      </c>
      <c r="G3808" s="135">
        <v>206.55</v>
      </c>
      <c r="H3808" s="328">
        <v>206.55</v>
      </c>
      <c r="I3808" s="135">
        <f t="shared" si="108"/>
        <v>0</v>
      </c>
      <c r="J3808" s="340"/>
      <c r="K3808" s="339"/>
    </row>
    <row r="3809" spans="1:11">
      <c r="A3809" s="58">
        <v>66</v>
      </c>
      <c r="B3809" s="10" t="s">
        <v>5380</v>
      </c>
      <c r="C3809" s="58">
        <v>2</v>
      </c>
      <c r="D3809" s="339"/>
      <c r="E3809" s="10" t="s">
        <v>5378</v>
      </c>
      <c r="F3809" s="58">
        <v>5</v>
      </c>
      <c r="G3809" s="135">
        <v>116.28</v>
      </c>
      <c r="H3809" s="328">
        <v>116.28</v>
      </c>
      <c r="I3809" s="135">
        <f t="shared" si="108"/>
        <v>0</v>
      </c>
      <c r="J3809" s="340"/>
      <c r="K3809" s="339"/>
    </row>
    <row r="3810" spans="1:11">
      <c r="A3810" s="58">
        <v>67</v>
      </c>
      <c r="B3810" s="10" t="s">
        <v>5381</v>
      </c>
      <c r="C3810" s="58">
        <v>6</v>
      </c>
      <c r="D3810" s="339"/>
      <c r="E3810" s="10" t="s">
        <v>5378</v>
      </c>
      <c r="F3810" s="58">
        <v>5</v>
      </c>
      <c r="G3810" s="135">
        <v>128.04</v>
      </c>
      <c r="H3810" s="328">
        <v>128.04</v>
      </c>
      <c r="I3810" s="135">
        <f t="shared" si="108"/>
        <v>0</v>
      </c>
      <c r="J3810" s="340"/>
      <c r="K3810" s="339"/>
    </row>
    <row r="3811" spans="1:11">
      <c r="A3811" s="58">
        <v>68</v>
      </c>
      <c r="B3811" s="10" t="s">
        <v>5382</v>
      </c>
      <c r="C3811" s="58">
        <v>1</v>
      </c>
      <c r="D3811" s="339"/>
      <c r="E3811" s="10" t="s">
        <v>5383</v>
      </c>
      <c r="F3811" s="58">
        <v>5</v>
      </c>
      <c r="G3811" s="135">
        <v>133.61000000000001</v>
      </c>
      <c r="H3811" s="328">
        <v>133.61000000000001</v>
      </c>
      <c r="I3811" s="135">
        <f t="shared" si="108"/>
        <v>0</v>
      </c>
      <c r="J3811" s="340"/>
      <c r="K3811" s="339"/>
    </row>
    <row r="3812" spans="1:11">
      <c r="A3812" s="58">
        <v>69</v>
      </c>
      <c r="B3812" s="10" t="s">
        <v>5384</v>
      </c>
      <c r="C3812" s="58">
        <v>1</v>
      </c>
      <c r="D3812" s="339"/>
      <c r="E3812" s="10" t="s">
        <v>5385</v>
      </c>
      <c r="F3812" s="58">
        <v>5</v>
      </c>
      <c r="G3812" s="135">
        <v>184.87</v>
      </c>
      <c r="H3812" s="328">
        <v>184.87</v>
      </c>
      <c r="I3812" s="135">
        <f t="shared" si="108"/>
        <v>0</v>
      </c>
      <c r="J3812" s="340"/>
      <c r="K3812" s="339"/>
    </row>
    <row r="3813" spans="1:11">
      <c r="A3813" s="58">
        <v>70</v>
      </c>
      <c r="B3813" s="10" t="s">
        <v>5386</v>
      </c>
      <c r="C3813" s="58">
        <v>1</v>
      </c>
      <c r="D3813" s="339"/>
      <c r="E3813" s="10" t="s">
        <v>5387</v>
      </c>
      <c r="F3813" s="58">
        <v>5</v>
      </c>
      <c r="G3813" s="135">
        <v>121.85</v>
      </c>
      <c r="H3813" s="328">
        <v>121.85</v>
      </c>
      <c r="I3813" s="135">
        <f t="shared" si="108"/>
        <v>0</v>
      </c>
      <c r="J3813" s="340"/>
      <c r="K3813" s="339"/>
    </row>
    <row r="3814" spans="1:11">
      <c r="A3814" s="58">
        <v>71</v>
      </c>
      <c r="B3814" s="10" t="s">
        <v>5388</v>
      </c>
      <c r="C3814" s="58">
        <v>1</v>
      </c>
      <c r="D3814" s="339"/>
      <c r="E3814" s="10" t="s">
        <v>5389</v>
      </c>
      <c r="F3814" s="58">
        <v>5</v>
      </c>
      <c r="G3814" s="135">
        <v>50</v>
      </c>
      <c r="H3814" s="328">
        <v>50</v>
      </c>
      <c r="I3814" s="135">
        <f>G3814-H3814</f>
        <v>0</v>
      </c>
      <c r="J3814" s="340"/>
      <c r="K3814" s="339"/>
    </row>
    <row r="3815" spans="1:11">
      <c r="A3815" s="344">
        <v>72</v>
      </c>
      <c r="B3815" s="345" t="s">
        <v>5390</v>
      </c>
      <c r="C3815" s="344">
        <v>1</v>
      </c>
      <c r="D3815" s="341"/>
      <c r="E3815" s="345" t="s">
        <v>5391</v>
      </c>
      <c r="F3815" s="344">
        <v>7</v>
      </c>
      <c r="G3815" s="349">
        <v>429.92</v>
      </c>
      <c r="H3815" s="350">
        <v>61.45</v>
      </c>
      <c r="I3815" s="349">
        <v>0</v>
      </c>
      <c r="J3815" s="340"/>
      <c r="K3815" s="339"/>
    </row>
    <row r="3816" spans="1:11">
      <c r="A3816" s="344">
        <v>73</v>
      </c>
      <c r="B3816" s="345" t="s">
        <v>5392</v>
      </c>
      <c r="C3816" s="344">
        <v>1</v>
      </c>
      <c r="D3816" s="341"/>
      <c r="E3816" s="345" t="s">
        <v>5393</v>
      </c>
      <c r="F3816" s="344">
        <v>5</v>
      </c>
      <c r="G3816" s="349">
        <v>69.42</v>
      </c>
      <c r="H3816" s="350">
        <v>69.42</v>
      </c>
      <c r="I3816" s="349">
        <f>G3816-H3816</f>
        <v>0</v>
      </c>
      <c r="J3816" s="340"/>
      <c r="K3816" s="339"/>
    </row>
    <row r="3817" spans="1:11">
      <c r="A3817" s="344">
        <v>74</v>
      </c>
      <c r="B3817" s="345" t="s">
        <v>5394</v>
      </c>
      <c r="C3817" s="344">
        <v>1</v>
      </c>
      <c r="D3817" s="341"/>
      <c r="E3817" s="345" t="s">
        <v>5395</v>
      </c>
      <c r="F3817" s="344">
        <v>7</v>
      </c>
      <c r="G3817" s="349">
        <v>317.83</v>
      </c>
      <c r="H3817" s="349">
        <v>227</v>
      </c>
      <c r="I3817" s="349">
        <v>90.83</v>
      </c>
      <c r="J3817" s="340"/>
      <c r="K3817" s="339"/>
    </row>
    <row r="3818" spans="1:11">
      <c r="A3818" s="344">
        <v>75</v>
      </c>
      <c r="B3818" s="345" t="s">
        <v>5396</v>
      </c>
      <c r="C3818" s="344">
        <v>1</v>
      </c>
      <c r="D3818" s="341"/>
      <c r="E3818" s="345" t="s">
        <v>5397</v>
      </c>
      <c r="F3818" s="344">
        <v>5</v>
      </c>
      <c r="G3818" s="349">
        <v>248.5</v>
      </c>
      <c r="H3818" s="349">
        <v>248.5</v>
      </c>
      <c r="I3818" s="349">
        <f>G3818-H3818</f>
        <v>0</v>
      </c>
      <c r="J3818" s="340"/>
      <c r="K3818" s="339"/>
    </row>
    <row r="3819" spans="1:11">
      <c r="A3819" s="344">
        <v>76</v>
      </c>
      <c r="B3819" s="345" t="s">
        <v>5398</v>
      </c>
      <c r="C3819" s="344">
        <v>1</v>
      </c>
      <c r="D3819" s="341"/>
      <c r="E3819" s="345" t="s">
        <v>5399</v>
      </c>
      <c r="F3819" s="344">
        <v>7</v>
      </c>
      <c r="G3819" s="349">
        <v>104</v>
      </c>
      <c r="H3819" s="349">
        <v>29.72</v>
      </c>
      <c r="I3819" s="349">
        <v>14.85</v>
      </c>
      <c r="J3819" s="340"/>
      <c r="K3819" s="339"/>
    </row>
    <row r="3820" spans="1:11">
      <c r="A3820" s="344">
        <v>77</v>
      </c>
      <c r="B3820" s="345" t="s">
        <v>5400</v>
      </c>
      <c r="C3820" s="344">
        <v>1</v>
      </c>
      <c r="D3820" s="341"/>
      <c r="E3820" s="347" t="s">
        <v>5401</v>
      </c>
      <c r="F3820" s="344">
        <v>5</v>
      </c>
      <c r="G3820" s="349">
        <v>229.01</v>
      </c>
      <c r="H3820" s="349">
        <v>45.81</v>
      </c>
      <c r="I3820" s="349">
        <v>0</v>
      </c>
      <c r="J3820" s="340"/>
      <c r="K3820" s="339"/>
    </row>
    <row r="3821" spans="1:11">
      <c r="A3821" s="344">
        <v>78</v>
      </c>
      <c r="B3821" s="345" t="s">
        <v>5402</v>
      </c>
      <c r="C3821" s="344">
        <v>1</v>
      </c>
      <c r="D3821" s="341"/>
      <c r="E3821" s="347" t="s">
        <v>5403</v>
      </c>
      <c r="F3821" s="344">
        <v>5</v>
      </c>
      <c r="G3821" s="349">
        <v>177.69</v>
      </c>
      <c r="H3821" s="349">
        <v>35.53</v>
      </c>
      <c r="I3821" s="349">
        <v>0</v>
      </c>
      <c r="J3821" s="340"/>
      <c r="K3821" s="339"/>
    </row>
    <row r="3822" spans="1:11" s="1" customFormat="1" ht="96">
      <c r="A3822" s="423" t="s">
        <v>5</v>
      </c>
      <c r="B3822" s="194" t="s">
        <v>155</v>
      </c>
      <c r="C3822" s="194" t="s">
        <v>156</v>
      </c>
      <c r="D3822" s="194" t="s">
        <v>8</v>
      </c>
      <c r="E3822" s="194" t="s">
        <v>157</v>
      </c>
      <c r="F3822" s="194" t="s">
        <v>158</v>
      </c>
      <c r="G3822" s="194" t="s">
        <v>10</v>
      </c>
      <c r="H3822" s="194" t="s">
        <v>159</v>
      </c>
      <c r="I3822" s="194" t="s">
        <v>160</v>
      </c>
      <c r="J3822" s="194" t="s">
        <v>161</v>
      </c>
      <c r="K3822" s="195" t="s">
        <v>14</v>
      </c>
    </row>
    <row r="3823" spans="1:11">
      <c r="A3823" s="344">
        <v>79</v>
      </c>
      <c r="B3823" s="345" t="s">
        <v>5404</v>
      </c>
      <c r="C3823" s="344">
        <v>1</v>
      </c>
      <c r="D3823" s="341"/>
      <c r="E3823" s="347" t="s">
        <v>5405</v>
      </c>
      <c r="F3823" s="344">
        <v>7</v>
      </c>
      <c r="G3823" s="349">
        <v>342.11</v>
      </c>
      <c r="H3823" s="349">
        <v>146.63</v>
      </c>
      <c r="I3823" s="349">
        <v>97.76</v>
      </c>
      <c r="J3823" s="340"/>
      <c r="K3823" s="339"/>
    </row>
    <row r="3824" spans="1:11">
      <c r="A3824" s="344">
        <v>80</v>
      </c>
      <c r="B3824" s="343" t="s">
        <v>5406</v>
      </c>
      <c r="C3824" s="344">
        <v>1</v>
      </c>
      <c r="D3824" s="341"/>
      <c r="E3824" s="348" t="s">
        <v>5407</v>
      </c>
      <c r="F3824" s="344">
        <v>7</v>
      </c>
      <c r="G3824" s="349">
        <v>453.72</v>
      </c>
      <c r="H3824" s="350">
        <v>259.26</v>
      </c>
      <c r="I3824" s="349">
        <f>G3824-H3824</f>
        <v>194.46000000000004</v>
      </c>
      <c r="J3824" s="340"/>
      <c r="K3824" s="339"/>
    </row>
    <row r="3825" spans="1:11">
      <c r="A3825" s="344">
        <v>81</v>
      </c>
      <c r="B3825" s="345" t="s">
        <v>5408</v>
      </c>
      <c r="C3825" s="344">
        <v>1</v>
      </c>
      <c r="D3825" s="341"/>
      <c r="E3825" s="348" t="s">
        <v>5409</v>
      </c>
      <c r="F3825" s="344">
        <v>7</v>
      </c>
      <c r="G3825" s="349">
        <v>244.63</v>
      </c>
      <c r="H3825" s="350">
        <v>139.78</v>
      </c>
      <c r="I3825" s="349">
        <f>G3825-H3825</f>
        <v>104.85</v>
      </c>
      <c r="J3825" s="340"/>
      <c r="K3825" s="339"/>
    </row>
    <row r="3826" spans="1:11">
      <c r="A3826" s="344">
        <v>82</v>
      </c>
      <c r="B3826" s="343" t="s">
        <v>5410</v>
      </c>
      <c r="C3826" s="344">
        <v>1</v>
      </c>
      <c r="D3826" s="341"/>
      <c r="E3826" s="348" t="s">
        <v>5411</v>
      </c>
      <c r="F3826" s="344">
        <v>5</v>
      </c>
      <c r="G3826" s="349">
        <v>177.69</v>
      </c>
      <c r="H3826" s="350">
        <v>106.53</v>
      </c>
      <c r="I3826" s="349">
        <v>70.95</v>
      </c>
      <c r="J3826" s="340"/>
      <c r="K3826" s="339"/>
    </row>
    <row r="3827" spans="1:11">
      <c r="A3827" s="344">
        <v>83</v>
      </c>
      <c r="B3827" s="345" t="s">
        <v>5412</v>
      </c>
      <c r="C3827" s="344">
        <v>1</v>
      </c>
      <c r="D3827" s="341"/>
      <c r="E3827" s="348" t="s">
        <v>5413</v>
      </c>
      <c r="F3827" s="344">
        <v>5</v>
      </c>
      <c r="G3827" s="349">
        <v>358.68</v>
      </c>
      <c r="H3827" s="350">
        <v>215.16</v>
      </c>
      <c r="I3827" s="349">
        <f>G3827-H3827</f>
        <v>143.52000000000001</v>
      </c>
      <c r="J3827" s="340"/>
      <c r="K3827" s="339"/>
    </row>
    <row r="3828" spans="1:11">
      <c r="A3828" s="344">
        <v>84</v>
      </c>
      <c r="B3828" s="343" t="s">
        <v>5414</v>
      </c>
      <c r="C3828" s="344">
        <v>2</v>
      </c>
      <c r="D3828" s="341"/>
      <c r="E3828" s="348" t="s">
        <v>5415</v>
      </c>
      <c r="F3828" s="344">
        <v>3</v>
      </c>
      <c r="G3828" s="349">
        <v>223.14</v>
      </c>
      <c r="H3828" s="350">
        <v>149.5</v>
      </c>
      <c r="I3828" s="349">
        <f>G3828-H3828</f>
        <v>73.639999999999986</v>
      </c>
      <c r="J3828" s="340"/>
      <c r="K3828" s="339"/>
    </row>
    <row r="3829" spans="1:11">
      <c r="A3829" s="344">
        <v>85</v>
      </c>
      <c r="B3829" s="343" t="s">
        <v>5414</v>
      </c>
      <c r="C3829" s="344">
        <v>3</v>
      </c>
      <c r="D3829" s="341"/>
      <c r="E3829" s="348" t="s">
        <v>5416</v>
      </c>
      <c r="F3829" s="344">
        <v>3</v>
      </c>
      <c r="G3829" s="349">
        <v>334.71</v>
      </c>
      <c r="H3829" s="350">
        <v>224.26</v>
      </c>
      <c r="I3829" s="349">
        <f>G3829-H3829</f>
        <v>110.44999999999999</v>
      </c>
      <c r="J3829" s="340"/>
      <c r="K3829" s="339"/>
    </row>
    <row r="3830" spans="1:11">
      <c r="A3830" s="344">
        <v>86</v>
      </c>
      <c r="B3830" s="345" t="s">
        <v>5417</v>
      </c>
      <c r="C3830" s="344">
        <v>1</v>
      </c>
      <c r="D3830" s="341"/>
      <c r="E3830" s="348" t="s">
        <v>5418</v>
      </c>
      <c r="F3830" s="344">
        <v>5</v>
      </c>
      <c r="G3830" s="349">
        <v>203.31</v>
      </c>
      <c r="H3830" s="350">
        <v>162.65</v>
      </c>
      <c r="I3830" s="349">
        <v>121.99</v>
      </c>
      <c r="J3830" s="340"/>
      <c r="K3830" s="339"/>
    </row>
    <row r="3831" spans="1:11">
      <c r="A3831" s="344">
        <v>87</v>
      </c>
      <c r="B3831" s="345" t="s">
        <v>5419</v>
      </c>
      <c r="C3831" s="344">
        <v>1</v>
      </c>
      <c r="D3831" s="341"/>
      <c r="E3831" s="348" t="s">
        <v>5420</v>
      </c>
      <c r="F3831" s="344"/>
      <c r="G3831" s="349">
        <v>195.87</v>
      </c>
      <c r="H3831" s="350">
        <v>39.200000000000003</v>
      </c>
      <c r="I3831" s="349">
        <f t="shared" ref="I3831:I3836" si="109">G3831-H3831</f>
        <v>156.67000000000002</v>
      </c>
      <c r="J3831" s="340"/>
      <c r="K3831" s="339"/>
    </row>
    <row r="3832" spans="1:11">
      <c r="A3832" s="344">
        <v>88</v>
      </c>
      <c r="B3832" s="345" t="s">
        <v>5421</v>
      </c>
      <c r="C3832" s="344">
        <v>2</v>
      </c>
      <c r="D3832" s="341"/>
      <c r="E3832" s="348" t="s">
        <v>5422</v>
      </c>
      <c r="F3832" s="344"/>
      <c r="G3832" s="349">
        <v>445.62</v>
      </c>
      <c r="H3832" s="350">
        <v>66.84</v>
      </c>
      <c r="I3832" s="349">
        <f t="shared" si="109"/>
        <v>378.78</v>
      </c>
      <c r="J3832" s="340"/>
      <c r="K3832" s="339"/>
    </row>
    <row r="3833" spans="1:11">
      <c r="A3833" s="344">
        <v>89</v>
      </c>
      <c r="B3833" s="345" t="s">
        <v>5423</v>
      </c>
      <c r="C3833" s="344">
        <v>1</v>
      </c>
      <c r="D3833" s="341"/>
      <c r="E3833" s="348" t="s">
        <v>5424</v>
      </c>
      <c r="F3833" s="344"/>
      <c r="G3833" s="349">
        <v>227.2</v>
      </c>
      <c r="H3833" s="350">
        <v>45.44</v>
      </c>
      <c r="I3833" s="349">
        <f t="shared" si="109"/>
        <v>181.76</v>
      </c>
      <c r="J3833" s="340"/>
      <c r="K3833" s="339"/>
    </row>
    <row r="3834" spans="1:11">
      <c r="A3834" s="344">
        <v>90</v>
      </c>
      <c r="B3834" s="345" t="s">
        <v>5425</v>
      </c>
      <c r="C3834" s="344">
        <v>1</v>
      </c>
      <c r="D3834" s="341"/>
      <c r="E3834" s="348" t="s">
        <v>5426</v>
      </c>
      <c r="F3834" s="344"/>
      <c r="G3834" s="349">
        <v>146.28</v>
      </c>
      <c r="H3834" s="350">
        <v>29.3</v>
      </c>
      <c r="I3834" s="349">
        <f t="shared" si="109"/>
        <v>116.98</v>
      </c>
      <c r="J3834" s="340"/>
      <c r="K3834" s="339"/>
    </row>
    <row r="3835" spans="1:11">
      <c r="A3835" s="344">
        <v>91</v>
      </c>
      <c r="B3835" s="345" t="s">
        <v>5412</v>
      </c>
      <c r="C3835" s="344">
        <v>1</v>
      </c>
      <c r="D3835" s="341"/>
      <c r="E3835" s="348" t="s">
        <v>5427</v>
      </c>
      <c r="F3835" s="344"/>
      <c r="G3835" s="349">
        <v>331.4</v>
      </c>
      <c r="H3835" s="350">
        <v>66.28</v>
      </c>
      <c r="I3835" s="349">
        <f t="shared" si="109"/>
        <v>265.12</v>
      </c>
      <c r="J3835" s="340"/>
      <c r="K3835" s="339"/>
    </row>
    <row r="3836" spans="1:11">
      <c r="A3836" s="344">
        <v>92</v>
      </c>
      <c r="B3836" s="345" t="s">
        <v>5428</v>
      </c>
      <c r="C3836" s="344">
        <v>1</v>
      </c>
      <c r="D3836" s="341"/>
      <c r="E3836" s="348" t="s">
        <v>5429</v>
      </c>
      <c r="F3836" s="344"/>
      <c r="G3836" s="349">
        <v>1520</v>
      </c>
      <c r="H3836" s="350">
        <v>304</v>
      </c>
      <c r="I3836" s="349">
        <f t="shared" si="109"/>
        <v>1216</v>
      </c>
      <c r="J3836" s="340"/>
      <c r="K3836" s="339"/>
    </row>
    <row r="3837" spans="1:11">
      <c r="A3837" s="344">
        <v>93</v>
      </c>
      <c r="B3837" s="345" t="s">
        <v>5430</v>
      </c>
      <c r="C3837" s="344">
        <v>6</v>
      </c>
      <c r="D3837" s="341"/>
      <c r="E3837" s="348" t="s">
        <v>5431</v>
      </c>
      <c r="F3837" s="344"/>
      <c r="G3837" s="349">
        <v>421.49</v>
      </c>
      <c r="H3837" s="350">
        <v>0</v>
      </c>
      <c r="I3837" s="349">
        <v>421.49</v>
      </c>
      <c r="J3837" s="340"/>
      <c r="K3837" s="339"/>
    </row>
    <row r="3838" spans="1:11">
      <c r="A3838" s="344">
        <v>94</v>
      </c>
      <c r="B3838" s="345" t="s">
        <v>5432</v>
      </c>
      <c r="C3838" s="344">
        <v>2</v>
      </c>
      <c r="D3838" s="341"/>
      <c r="E3838" s="348" t="s">
        <v>5433</v>
      </c>
      <c r="F3838" s="344"/>
      <c r="G3838" s="349">
        <v>173.55</v>
      </c>
      <c r="H3838" s="350">
        <v>0</v>
      </c>
      <c r="I3838" s="349">
        <v>173.55</v>
      </c>
      <c r="J3838" s="340"/>
      <c r="K3838" s="339"/>
    </row>
    <row r="3839" spans="1:11">
      <c r="A3839" s="344">
        <v>95</v>
      </c>
      <c r="B3839" s="345" t="s">
        <v>5434</v>
      </c>
      <c r="C3839" s="344">
        <v>2</v>
      </c>
      <c r="D3839" s="341"/>
      <c r="E3839" s="348" t="s">
        <v>5435</v>
      </c>
      <c r="F3839" s="344"/>
      <c r="G3839" s="349">
        <v>575.21</v>
      </c>
      <c r="H3839" s="350">
        <v>0</v>
      </c>
      <c r="I3839" s="349">
        <v>575.21</v>
      </c>
      <c r="J3839" s="340"/>
      <c r="K3839" s="339"/>
    </row>
    <row r="3840" spans="1:11">
      <c r="A3840" s="344">
        <v>96</v>
      </c>
      <c r="B3840" s="345" t="s">
        <v>5436</v>
      </c>
      <c r="C3840" s="344">
        <v>1</v>
      </c>
      <c r="D3840" s="341"/>
      <c r="E3840" s="348" t="s">
        <v>5435</v>
      </c>
      <c r="F3840" s="344"/>
      <c r="G3840" s="349">
        <v>327.27</v>
      </c>
      <c r="H3840" s="350">
        <v>0</v>
      </c>
      <c r="I3840" s="349">
        <v>327.27</v>
      </c>
      <c r="J3840" s="340"/>
      <c r="K3840" s="339"/>
    </row>
    <row r="3841" spans="1:11">
      <c r="A3841" s="344">
        <v>97</v>
      </c>
      <c r="B3841" s="345" t="s">
        <v>5437</v>
      </c>
      <c r="C3841" s="344"/>
      <c r="D3841" s="341"/>
      <c r="E3841" s="348" t="s">
        <v>5435</v>
      </c>
      <c r="F3841" s="344"/>
      <c r="G3841" s="349">
        <v>327.27</v>
      </c>
      <c r="H3841" s="350">
        <v>0</v>
      </c>
      <c r="I3841" s="349">
        <v>327.27</v>
      </c>
      <c r="J3841" s="340"/>
      <c r="K3841" s="339"/>
    </row>
    <row r="3842" spans="1:11">
      <c r="A3842" s="6"/>
      <c r="B3842" s="247" t="s">
        <v>652</v>
      </c>
      <c r="C3842" s="102"/>
      <c r="D3842" s="68"/>
      <c r="E3842" s="75"/>
      <c r="F3842" s="68"/>
      <c r="G3842" s="143">
        <v>63229.09</v>
      </c>
      <c r="H3842" s="143">
        <v>46663.98</v>
      </c>
      <c r="I3842" s="143">
        <v>6321.08</v>
      </c>
      <c r="J3842" s="88"/>
      <c r="K3842" s="146"/>
    </row>
    <row r="3853" spans="1:11" ht="15.75">
      <c r="J3853" s="432" t="s">
        <v>0</v>
      </c>
      <c r="K3853" s="432"/>
    </row>
    <row r="3854" spans="1:11" ht="15.75">
      <c r="J3854" s="9"/>
      <c r="K3854" s="9"/>
    </row>
    <row r="3855" spans="1:11">
      <c r="A3855" s="433" t="s">
        <v>1</v>
      </c>
      <c r="B3855" s="433"/>
      <c r="C3855" s="433"/>
      <c r="D3855" s="433"/>
      <c r="E3855" s="433"/>
      <c r="F3855" s="433"/>
      <c r="G3855" s="433"/>
      <c r="H3855" s="433"/>
      <c r="I3855" s="433"/>
      <c r="J3855" s="433"/>
      <c r="K3855" s="433"/>
    </row>
    <row r="3856" spans="1:11">
      <c r="A3856" s="433" t="s">
        <v>2</v>
      </c>
      <c r="B3856" s="433"/>
      <c r="C3856" s="433"/>
      <c r="D3856" s="433"/>
      <c r="E3856" s="433"/>
      <c r="F3856" s="433"/>
      <c r="G3856" s="433"/>
      <c r="H3856" s="433"/>
      <c r="I3856" s="433"/>
      <c r="J3856" s="433"/>
      <c r="K3856" s="433"/>
    </row>
    <row r="3858" spans="1:12">
      <c r="A3858" s="417">
        <v>1</v>
      </c>
      <c r="B3858" s="426" t="s">
        <v>5438</v>
      </c>
      <c r="C3858" s="427"/>
      <c r="D3858" s="427"/>
      <c r="E3858" s="427"/>
      <c r="F3858" s="427"/>
      <c r="G3858" s="427"/>
      <c r="H3858" s="427"/>
      <c r="I3858" s="427"/>
      <c r="J3858" s="427"/>
      <c r="K3858" s="428"/>
    </row>
    <row r="3859" spans="1:12">
      <c r="A3859" s="417">
        <v>2</v>
      </c>
      <c r="B3859" s="426" t="s">
        <v>3</v>
      </c>
      <c r="C3859" s="427"/>
      <c r="D3859" s="427"/>
      <c r="E3859" s="427"/>
      <c r="F3859" s="427"/>
      <c r="G3859" s="427"/>
      <c r="H3859" s="427"/>
      <c r="I3859" s="427"/>
      <c r="J3859" s="427"/>
      <c r="K3859" s="428"/>
    </row>
    <row r="3860" spans="1:12">
      <c r="A3860" s="417">
        <v>3</v>
      </c>
      <c r="B3860" s="426" t="s">
        <v>5439</v>
      </c>
      <c r="C3860" s="427"/>
      <c r="D3860" s="427"/>
      <c r="E3860" s="427"/>
      <c r="F3860" s="427"/>
      <c r="G3860" s="427"/>
      <c r="H3860" s="427"/>
      <c r="I3860" s="427"/>
      <c r="J3860" s="427"/>
      <c r="K3860" s="428"/>
    </row>
    <row r="3861" spans="1:12">
      <c r="A3861" s="417">
        <v>4</v>
      </c>
      <c r="B3861" s="426" t="s">
        <v>5440</v>
      </c>
      <c r="C3861" s="427"/>
      <c r="D3861" s="427"/>
      <c r="E3861" s="427"/>
      <c r="F3861" s="427"/>
      <c r="G3861" s="427"/>
      <c r="H3861" s="427"/>
      <c r="I3861" s="427"/>
      <c r="J3861" s="427"/>
      <c r="K3861" s="428"/>
    </row>
    <row r="3863" spans="1:12">
      <c r="A3863" s="429" t="s">
        <v>4</v>
      </c>
      <c r="B3863" s="429"/>
      <c r="C3863" s="429"/>
      <c r="D3863" s="429"/>
      <c r="E3863" s="429"/>
      <c r="F3863" s="429"/>
      <c r="G3863" s="429"/>
      <c r="H3863" s="429"/>
      <c r="I3863" s="429"/>
      <c r="J3863" s="429"/>
      <c r="K3863" s="429"/>
    </row>
    <row r="3864" spans="1:12">
      <c r="A3864" s="422"/>
      <c r="B3864"/>
      <c r="C3864"/>
      <c r="F3864" s="3"/>
      <c r="G3864" s="82"/>
      <c r="K3864"/>
    </row>
    <row r="3865" spans="1:12" ht="96">
      <c r="A3865" s="423" t="s">
        <v>5</v>
      </c>
      <c r="B3865" s="194" t="s">
        <v>155</v>
      </c>
      <c r="C3865" s="194" t="s">
        <v>156</v>
      </c>
      <c r="D3865" s="194" t="s">
        <v>8</v>
      </c>
      <c r="E3865" s="194" t="s">
        <v>157</v>
      </c>
      <c r="F3865" s="194" t="s">
        <v>158</v>
      </c>
      <c r="G3865" s="194" t="s">
        <v>10</v>
      </c>
      <c r="H3865" s="194" t="s">
        <v>159</v>
      </c>
      <c r="I3865" s="194" t="s">
        <v>160</v>
      </c>
      <c r="J3865" s="194" t="s">
        <v>161</v>
      </c>
      <c r="K3865" s="195" t="s">
        <v>14</v>
      </c>
    </row>
    <row r="3866" spans="1:12" customFormat="1" ht="37.5" customHeight="1">
      <c r="A3866" s="58">
        <v>1</v>
      </c>
      <c r="B3866" s="21" t="s">
        <v>5441</v>
      </c>
      <c r="C3866" s="6">
        <v>1</v>
      </c>
      <c r="D3866" s="58" t="s">
        <v>5442</v>
      </c>
      <c r="E3866" s="21" t="s">
        <v>5443</v>
      </c>
      <c r="F3866" s="6" t="s">
        <v>5444</v>
      </c>
      <c r="G3866" s="4">
        <v>6200</v>
      </c>
      <c r="H3866" s="402">
        <v>6200</v>
      </c>
      <c r="I3866" s="402">
        <f>SUM(G3866,-H3866)</f>
        <v>0</v>
      </c>
      <c r="J3866" s="362" t="s">
        <v>5445</v>
      </c>
      <c r="K3866" s="369" t="s">
        <v>5446</v>
      </c>
      <c r="L3866" s="358"/>
    </row>
    <row r="3867" spans="1:12" customFormat="1" ht="35.25" customHeight="1">
      <c r="A3867" s="58">
        <v>2</v>
      </c>
      <c r="B3867" s="21" t="s">
        <v>5447</v>
      </c>
      <c r="C3867" s="6">
        <v>1</v>
      </c>
      <c r="D3867" s="58" t="s">
        <v>5448</v>
      </c>
      <c r="E3867" s="21" t="s">
        <v>5449</v>
      </c>
      <c r="F3867" s="6" t="s">
        <v>5444</v>
      </c>
      <c r="G3867" s="4">
        <v>17628.87</v>
      </c>
      <c r="H3867" s="402">
        <v>17628.87</v>
      </c>
      <c r="I3867" s="402">
        <f>SUM(G3867,-H3867)</f>
        <v>0</v>
      </c>
      <c r="J3867" s="362" t="s">
        <v>5445</v>
      </c>
      <c r="K3867" s="369" t="s">
        <v>5450</v>
      </c>
      <c r="L3867" s="358"/>
    </row>
    <row r="3868" spans="1:12" customFormat="1" ht="24.75" customHeight="1">
      <c r="A3868" s="58">
        <v>3</v>
      </c>
      <c r="B3868" s="21" t="s">
        <v>5451</v>
      </c>
      <c r="C3868" s="6">
        <v>1</v>
      </c>
      <c r="D3868" s="58" t="s">
        <v>5452</v>
      </c>
      <c r="E3868" s="21" t="s">
        <v>5453</v>
      </c>
      <c r="F3868" s="6" t="s">
        <v>5444</v>
      </c>
      <c r="G3868" s="4">
        <v>2000</v>
      </c>
      <c r="H3868" s="402">
        <v>1800</v>
      </c>
      <c r="I3868" s="402">
        <f t="shared" ref="I3868:I3934" si="110">SUM(G3868,-H3868)</f>
        <v>200</v>
      </c>
      <c r="J3868" s="357"/>
      <c r="K3868" s="370" t="s">
        <v>5454</v>
      </c>
    </row>
    <row r="3869" spans="1:12" customFormat="1" ht="23.25" customHeight="1">
      <c r="A3869" s="58">
        <v>4</v>
      </c>
      <c r="B3869" s="21" t="s">
        <v>5455</v>
      </c>
      <c r="C3869" s="6">
        <v>1</v>
      </c>
      <c r="D3869" s="58" t="s">
        <v>5456</v>
      </c>
      <c r="E3869" s="21" t="s">
        <v>5457</v>
      </c>
      <c r="F3869" s="6" t="s">
        <v>5444</v>
      </c>
      <c r="G3869" s="4">
        <v>4049.59</v>
      </c>
      <c r="H3869" s="402">
        <v>1957.31</v>
      </c>
      <c r="I3869" s="402">
        <f t="shared" si="110"/>
        <v>2092.2800000000002</v>
      </c>
      <c r="J3869" s="357"/>
      <c r="K3869" s="371" t="s">
        <v>5458</v>
      </c>
    </row>
    <row r="3870" spans="1:12" customFormat="1" ht="23.25" customHeight="1">
      <c r="A3870" s="58">
        <v>5</v>
      </c>
      <c r="B3870" s="21" t="s">
        <v>5459</v>
      </c>
      <c r="C3870" s="6">
        <v>1</v>
      </c>
      <c r="D3870" s="58" t="s">
        <v>5460</v>
      </c>
      <c r="E3870" s="21" t="s">
        <v>5461</v>
      </c>
      <c r="F3870" s="6" t="s">
        <v>5444</v>
      </c>
      <c r="G3870" s="4">
        <v>6500</v>
      </c>
      <c r="H3870" s="402">
        <v>1625</v>
      </c>
      <c r="I3870" s="402">
        <f t="shared" si="110"/>
        <v>4875</v>
      </c>
      <c r="J3870" s="357"/>
      <c r="K3870" s="371" t="s">
        <v>5462</v>
      </c>
    </row>
    <row r="3871" spans="1:12" customFormat="1" ht="24.75" customHeight="1">
      <c r="A3871" s="58">
        <v>6</v>
      </c>
      <c r="B3871" s="21" t="s">
        <v>5463</v>
      </c>
      <c r="C3871" s="6">
        <v>1</v>
      </c>
      <c r="D3871" s="58" t="s">
        <v>5464</v>
      </c>
      <c r="E3871" s="21" t="s">
        <v>5465</v>
      </c>
      <c r="F3871" s="6" t="s">
        <v>5444</v>
      </c>
      <c r="G3871" s="4">
        <v>23123.97</v>
      </c>
      <c r="H3871" s="402">
        <v>3854</v>
      </c>
      <c r="I3871" s="402">
        <f t="shared" si="110"/>
        <v>19269.97</v>
      </c>
      <c r="J3871" s="357"/>
      <c r="K3871" s="371" t="s">
        <v>5466</v>
      </c>
    </row>
    <row r="3872" spans="1:12" customFormat="1" ht="17.25" customHeight="1">
      <c r="A3872" s="58">
        <v>7</v>
      </c>
      <c r="B3872" s="373" t="s">
        <v>5467</v>
      </c>
      <c r="C3872" s="58">
        <v>3</v>
      </c>
      <c r="D3872" s="58" t="s">
        <v>658</v>
      </c>
      <c r="E3872" s="10" t="s">
        <v>5468</v>
      </c>
      <c r="F3872" s="58" t="s">
        <v>5444</v>
      </c>
      <c r="G3872" s="402">
        <v>4230</v>
      </c>
      <c r="H3872" s="402">
        <v>70.5</v>
      </c>
      <c r="I3872" s="402">
        <f t="shared" si="110"/>
        <v>4159.5</v>
      </c>
      <c r="J3872" s="357"/>
      <c r="K3872" s="109"/>
    </row>
    <row r="3873" spans="1:12" customFormat="1" ht="17.25" customHeight="1">
      <c r="A3873" s="58">
        <v>8</v>
      </c>
      <c r="B3873" s="10" t="s">
        <v>5469</v>
      </c>
      <c r="C3873" s="58">
        <v>1</v>
      </c>
      <c r="D3873" s="58" t="s">
        <v>5470</v>
      </c>
      <c r="E3873" s="10" t="s">
        <v>5471</v>
      </c>
      <c r="F3873" s="58" t="s">
        <v>5444</v>
      </c>
      <c r="G3873" s="402">
        <v>30600</v>
      </c>
      <c r="H3873" s="402">
        <v>510</v>
      </c>
      <c r="I3873" s="402">
        <f t="shared" si="110"/>
        <v>30090</v>
      </c>
      <c r="J3873" s="357"/>
      <c r="K3873" s="109"/>
    </row>
    <row r="3874" spans="1:12" customFormat="1" ht="15.75" customHeight="1">
      <c r="A3874" s="58">
        <v>9</v>
      </c>
      <c r="B3874" s="10" t="s">
        <v>5472</v>
      </c>
      <c r="C3874" s="58">
        <v>1</v>
      </c>
      <c r="D3874" s="58" t="s">
        <v>5473</v>
      </c>
      <c r="E3874" s="10" t="s">
        <v>5474</v>
      </c>
      <c r="F3874" s="58" t="s">
        <v>5444</v>
      </c>
      <c r="G3874" s="402">
        <v>71800</v>
      </c>
      <c r="H3874" s="402">
        <v>1196.67</v>
      </c>
      <c r="I3874" s="402">
        <f t="shared" si="110"/>
        <v>70603.33</v>
      </c>
      <c r="J3874" s="357"/>
      <c r="K3874" s="363"/>
    </row>
    <row r="3875" spans="1:12" customFormat="1" ht="18.95" customHeight="1">
      <c r="A3875" s="58">
        <v>10</v>
      </c>
      <c r="B3875" s="10" t="s">
        <v>5475</v>
      </c>
      <c r="C3875" s="58">
        <v>1</v>
      </c>
      <c r="D3875" s="58" t="s">
        <v>5476</v>
      </c>
      <c r="E3875" s="10" t="s">
        <v>5477</v>
      </c>
      <c r="F3875" s="58" t="s">
        <v>5478</v>
      </c>
      <c r="G3875" s="402">
        <v>1997</v>
      </c>
      <c r="H3875" s="402">
        <v>1997</v>
      </c>
      <c r="I3875" s="402">
        <f t="shared" si="110"/>
        <v>0</v>
      </c>
      <c r="J3875" s="357"/>
      <c r="K3875" s="109"/>
    </row>
    <row r="3876" spans="1:12" customFormat="1" ht="18.95" customHeight="1">
      <c r="A3876" s="58">
        <v>11</v>
      </c>
      <c r="B3876" s="10" t="s">
        <v>5479</v>
      </c>
      <c r="C3876" s="58">
        <v>1</v>
      </c>
      <c r="D3876" s="58" t="s">
        <v>5480</v>
      </c>
      <c r="E3876" s="10" t="s">
        <v>5481</v>
      </c>
      <c r="F3876" s="58" t="s">
        <v>5478</v>
      </c>
      <c r="G3876" s="402">
        <v>1998.6</v>
      </c>
      <c r="H3876" s="402">
        <v>1998.6</v>
      </c>
      <c r="I3876" s="402">
        <f t="shared" si="110"/>
        <v>0</v>
      </c>
      <c r="J3876" s="357"/>
      <c r="K3876" s="109"/>
    </row>
    <row r="3877" spans="1:12" customFormat="1" ht="18.95" customHeight="1">
      <c r="A3877" s="58">
        <v>12</v>
      </c>
      <c r="B3877" s="10" t="s">
        <v>5482</v>
      </c>
      <c r="C3877" s="58">
        <v>1</v>
      </c>
      <c r="D3877" s="58" t="s">
        <v>5483</v>
      </c>
      <c r="E3877" s="10" t="s">
        <v>5484</v>
      </c>
      <c r="F3877" s="58" t="s">
        <v>5444</v>
      </c>
      <c r="G3877" s="402">
        <v>4425</v>
      </c>
      <c r="H3877" s="402">
        <v>73.75</v>
      </c>
      <c r="I3877" s="402">
        <f t="shared" si="110"/>
        <v>4351.25</v>
      </c>
      <c r="J3877" s="357"/>
      <c r="K3877" s="363"/>
    </row>
    <row r="3878" spans="1:12" ht="96">
      <c r="A3878" s="423" t="s">
        <v>5</v>
      </c>
      <c r="B3878" s="194" t="s">
        <v>155</v>
      </c>
      <c r="C3878" s="194" t="s">
        <v>156</v>
      </c>
      <c r="D3878" s="194" t="s">
        <v>8</v>
      </c>
      <c r="E3878" s="194" t="s">
        <v>157</v>
      </c>
      <c r="F3878" s="194" t="s">
        <v>158</v>
      </c>
      <c r="G3878" s="194" t="s">
        <v>10</v>
      </c>
      <c r="H3878" s="194" t="s">
        <v>159</v>
      </c>
      <c r="I3878" s="194" t="s">
        <v>160</v>
      </c>
      <c r="J3878" s="194" t="s">
        <v>161</v>
      </c>
      <c r="K3878" s="195" t="s">
        <v>14</v>
      </c>
    </row>
    <row r="3879" spans="1:12" customFormat="1" ht="18.95" customHeight="1">
      <c r="A3879" s="58">
        <v>13</v>
      </c>
      <c r="B3879" s="10" t="s">
        <v>5485</v>
      </c>
      <c r="C3879" s="58">
        <v>1</v>
      </c>
      <c r="D3879" s="58" t="s">
        <v>5486</v>
      </c>
      <c r="E3879" s="10" t="s">
        <v>5484</v>
      </c>
      <c r="F3879" s="58" t="s">
        <v>5444</v>
      </c>
      <c r="G3879" s="402">
        <v>1734.39</v>
      </c>
      <c r="H3879" s="402">
        <v>28.91</v>
      </c>
      <c r="I3879" s="402">
        <f t="shared" si="110"/>
        <v>1705.48</v>
      </c>
      <c r="J3879" s="357"/>
      <c r="K3879" s="109"/>
    </row>
    <row r="3880" spans="1:12" customFormat="1" ht="18.95" customHeight="1">
      <c r="A3880" s="58">
        <v>14</v>
      </c>
      <c r="B3880" s="10" t="s">
        <v>5487</v>
      </c>
      <c r="C3880" s="58">
        <v>1</v>
      </c>
      <c r="D3880" s="58" t="s">
        <v>5488</v>
      </c>
      <c r="E3880" s="10" t="s">
        <v>5484</v>
      </c>
      <c r="F3880" s="58" t="s">
        <v>5444</v>
      </c>
      <c r="G3880" s="402">
        <v>168.69</v>
      </c>
      <c r="H3880" s="402">
        <v>2.81</v>
      </c>
      <c r="I3880" s="402">
        <f t="shared" si="110"/>
        <v>165.88</v>
      </c>
      <c r="J3880" s="357"/>
      <c r="K3880" s="109"/>
    </row>
    <row r="3881" spans="1:12" customFormat="1" ht="18.95" customHeight="1">
      <c r="A3881" s="58">
        <v>15</v>
      </c>
      <c r="B3881" s="21" t="s">
        <v>5489</v>
      </c>
      <c r="C3881" s="6">
        <v>1</v>
      </c>
      <c r="D3881" s="58" t="s">
        <v>5490</v>
      </c>
      <c r="E3881" s="21" t="s">
        <v>5484</v>
      </c>
      <c r="F3881" s="6" t="s">
        <v>5444</v>
      </c>
      <c r="G3881" s="4">
        <v>1285</v>
      </c>
      <c r="H3881" s="402">
        <v>21.42</v>
      </c>
      <c r="I3881" s="402">
        <f t="shared" si="110"/>
        <v>1263.58</v>
      </c>
      <c r="J3881" s="357"/>
      <c r="K3881" s="109"/>
    </row>
    <row r="3882" spans="1:12" customFormat="1" ht="18.95" customHeight="1">
      <c r="A3882" s="58">
        <v>16</v>
      </c>
      <c r="B3882" s="21" t="s">
        <v>5491</v>
      </c>
      <c r="C3882" s="6">
        <v>1</v>
      </c>
      <c r="D3882" s="58" t="s">
        <v>675</v>
      </c>
      <c r="E3882" s="21" t="s">
        <v>5492</v>
      </c>
      <c r="F3882" s="6" t="s">
        <v>5444</v>
      </c>
      <c r="G3882" s="4">
        <v>73.8</v>
      </c>
      <c r="H3882" s="402">
        <v>1.23</v>
      </c>
      <c r="I3882" s="402">
        <f t="shared" si="110"/>
        <v>72.569999999999993</v>
      </c>
      <c r="J3882" s="357"/>
      <c r="K3882" s="109"/>
    </row>
    <row r="3883" spans="1:12" customFormat="1" ht="18.95" customHeight="1">
      <c r="A3883" s="58">
        <v>17</v>
      </c>
      <c r="B3883" s="21" t="s">
        <v>176</v>
      </c>
      <c r="C3883" s="6">
        <v>1</v>
      </c>
      <c r="D3883" s="58" t="s">
        <v>5493</v>
      </c>
      <c r="E3883" s="21" t="s">
        <v>5484</v>
      </c>
      <c r="F3883" s="6" t="s">
        <v>5444</v>
      </c>
      <c r="G3883" s="4">
        <v>194.25</v>
      </c>
      <c r="H3883" s="402">
        <v>3.24</v>
      </c>
      <c r="I3883" s="402">
        <f t="shared" si="110"/>
        <v>191.01</v>
      </c>
      <c r="J3883" s="357"/>
      <c r="K3883" s="109"/>
    </row>
    <row r="3884" spans="1:12" customFormat="1" ht="18.95" customHeight="1">
      <c r="A3884" s="58">
        <v>18</v>
      </c>
      <c r="B3884" s="21" t="s">
        <v>5494</v>
      </c>
      <c r="C3884" s="6">
        <v>1</v>
      </c>
      <c r="D3884" s="58" t="s">
        <v>5495</v>
      </c>
      <c r="E3884" s="21" t="s">
        <v>5484</v>
      </c>
      <c r="F3884" s="6" t="s">
        <v>5444</v>
      </c>
      <c r="G3884" s="4">
        <v>149.06</v>
      </c>
      <c r="H3884" s="402">
        <v>2.48</v>
      </c>
      <c r="I3884" s="402">
        <f t="shared" si="110"/>
        <v>146.58000000000001</v>
      </c>
      <c r="J3884" s="357"/>
      <c r="K3884" s="109"/>
    </row>
    <row r="3885" spans="1:12" customFormat="1" ht="18.95" customHeight="1">
      <c r="A3885" s="58">
        <v>19</v>
      </c>
      <c r="B3885" s="21" t="s">
        <v>5496</v>
      </c>
      <c r="C3885" s="6">
        <v>1</v>
      </c>
      <c r="D3885" s="58" t="s">
        <v>684</v>
      </c>
      <c r="E3885" s="10" t="s">
        <v>5497</v>
      </c>
      <c r="F3885" s="6" t="s">
        <v>5444</v>
      </c>
      <c r="G3885" s="4">
        <v>73.599999999999994</v>
      </c>
      <c r="H3885" s="402">
        <v>1.23</v>
      </c>
      <c r="I3885" s="402">
        <f t="shared" si="110"/>
        <v>72.36999999999999</v>
      </c>
      <c r="J3885" s="357"/>
      <c r="K3885" s="109"/>
    </row>
    <row r="3886" spans="1:12" s="351" customFormat="1" ht="18.95" customHeight="1">
      <c r="A3886" s="58">
        <v>20</v>
      </c>
      <c r="B3886" s="10" t="s">
        <v>5498</v>
      </c>
      <c r="C3886" s="58">
        <v>2</v>
      </c>
      <c r="D3886" s="58" t="s">
        <v>5499</v>
      </c>
      <c r="E3886" s="10" t="s">
        <v>5484</v>
      </c>
      <c r="F3886" s="58" t="s">
        <v>5444</v>
      </c>
      <c r="G3886" s="402">
        <v>97.76</v>
      </c>
      <c r="H3886" s="402">
        <v>1.63</v>
      </c>
      <c r="I3886" s="402">
        <f t="shared" si="110"/>
        <v>96.13000000000001</v>
      </c>
      <c r="J3886" s="357"/>
      <c r="K3886" s="364"/>
    </row>
    <row r="3887" spans="1:12" customFormat="1" ht="15.75" customHeight="1">
      <c r="A3887" s="58">
        <v>21</v>
      </c>
      <c r="B3887" s="10" t="s">
        <v>5500</v>
      </c>
      <c r="C3887" s="58">
        <v>2</v>
      </c>
      <c r="D3887" s="58" t="s">
        <v>688</v>
      </c>
      <c r="E3887" s="10" t="s">
        <v>5501</v>
      </c>
      <c r="F3887" s="58" t="s">
        <v>5444</v>
      </c>
      <c r="G3887" s="402">
        <v>795.04</v>
      </c>
      <c r="H3887" s="402">
        <v>13.25</v>
      </c>
      <c r="I3887" s="402">
        <f t="shared" si="110"/>
        <v>781.79</v>
      </c>
      <c r="J3887" s="357"/>
      <c r="K3887" s="109"/>
      <c r="L3887" s="352"/>
    </row>
    <row r="3888" spans="1:12" customFormat="1" ht="18.95" customHeight="1">
      <c r="A3888" s="130">
        <v>22</v>
      </c>
      <c r="B3888" s="24" t="s">
        <v>5502</v>
      </c>
      <c r="C3888" s="130">
        <v>1</v>
      </c>
      <c r="D3888" s="130" t="s">
        <v>5503</v>
      </c>
      <c r="E3888" s="24" t="s">
        <v>5484</v>
      </c>
      <c r="F3888" s="130" t="s">
        <v>5444</v>
      </c>
      <c r="G3888" s="403">
        <v>59.54</v>
      </c>
      <c r="H3888" s="403">
        <v>0.99</v>
      </c>
      <c r="I3888" s="402">
        <f t="shared" si="110"/>
        <v>58.55</v>
      </c>
      <c r="J3888" s="359"/>
      <c r="K3888" s="363"/>
    </row>
    <row r="3889" spans="1:11" customFormat="1" ht="18.95" customHeight="1">
      <c r="A3889" s="58">
        <v>23</v>
      </c>
      <c r="B3889" s="10" t="s">
        <v>40</v>
      </c>
      <c r="C3889" s="58">
        <v>1</v>
      </c>
      <c r="D3889" s="58" t="s">
        <v>5504</v>
      </c>
      <c r="E3889" s="10" t="s">
        <v>5484</v>
      </c>
      <c r="F3889" s="58" t="s">
        <v>5444</v>
      </c>
      <c r="G3889" s="402">
        <v>187.25</v>
      </c>
      <c r="H3889" s="402">
        <v>3.12</v>
      </c>
      <c r="I3889" s="402">
        <f t="shared" si="110"/>
        <v>184.13</v>
      </c>
      <c r="J3889" s="357"/>
      <c r="K3889" s="109"/>
    </row>
    <row r="3890" spans="1:11" customFormat="1" ht="18.95" customHeight="1">
      <c r="A3890" s="58">
        <v>24</v>
      </c>
      <c r="B3890" s="10" t="s">
        <v>5494</v>
      </c>
      <c r="C3890" s="58">
        <v>1</v>
      </c>
      <c r="D3890" s="58" t="s">
        <v>5505</v>
      </c>
      <c r="E3890" s="10" t="s">
        <v>5484</v>
      </c>
      <c r="F3890" s="58" t="s">
        <v>5444</v>
      </c>
      <c r="G3890" s="402">
        <v>149.06</v>
      </c>
      <c r="H3890" s="402">
        <v>2.48</v>
      </c>
      <c r="I3890" s="402">
        <f t="shared" si="110"/>
        <v>146.58000000000001</v>
      </c>
      <c r="J3890" s="357"/>
      <c r="K3890" s="109"/>
    </row>
    <row r="3891" spans="1:11" customFormat="1" ht="18.95" customHeight="1">
      <c r="A3891" s="58">
        <v>25</v>
      </c>
      <c r="B3891" s="202" t="s">
        <v>5506</v>
      </c>
      <c r="C3891" s="58">
        <v>3</v>
      </c>
      <c r="D3891" s="58" t="s">
        <v>699</v>
      </c>
      <c r="E3891" s="10" t="s">
        <v>5507</v>
      </c>
      <c r="F3891" s="58" t="s">
        <v>5444</v>
      </c>
      <c r="G3891" s="402">
        <v>213.22</v>
      </c>
      <c r="H3891" s="402">
        <v>103.05</v>
      </c>
      <c r="I3891" s="402">
        <f t="shared" si="110"/>
        <v>110.17</v>
      </c>
      <c r="J3891" s="360"/>
      <c r="K3891" s="109"/>
    </row>
    <row r="3892" spans="1:11" customFormat="1" ht="18.95" customHeight="1">
      <c r="A3892" s="58">
        <v>26</v>
      </c>
      <c r="B3892" s="10" t="s">
        <v>5508</v>
      </c>
      <c r="C3892" s="58">
        <v>5</v>
      </c>
      <c r="D3892" s="58" t="s">
        <v>703</v>
      </c>
      <c r="E3892" s="10" t="s">
        <v>5509</v>
      </c>
      <c r="F3892" s="58" t="s">
        <v>5478</v>
      </c>
      <c r="G3892" s="402">
        <v>563.38</v>
      </c>
      <c r="H3892" s="402">
        <v>563.38</v>
      </c>
      <c r="I3892" s="402">
        <f t="shared" si="110"/>
        <v>0</v>
      </c>
      <c r="J3892" s="357"/>
      <c r="K3892" s="363"/>
    </row>
    <row r="3893" spans="1:11" customFormat="1" ht="18.95" customHeight="1">
      <c r="A3893" s="58">
        <v>27</v>
      </c>
      <c r="B3893" s="10" t="s">
        <v>5510</v>
      </c>
      <c r="C3893" s="58">
        <v>2</v>
      </c>
      <c r="D3893" s="58" t="s">
        <v>5511</v>
      </c>
      <c r="E3893" s="10" t="s">
        <v>5512</v>
      </c>
      <c r="F3893" s="58" t="s">
        <v>5444</v>
      </c>
      <c r="G3893" s="402">
        <v>157</v>
      </c>
      <c r="H3893" s="402">
        <v>2.62</v>
      </c>
      <c r="I3893" s="402">
        <f t="shared" si="110"/>
        <v>154.38</v>
      </c>
      <c r="J3893" s="357"/>
      <c r="K3893" s="109"/>
    </row>
    <row r="3894" spans="1:11" customFormat="1" ht="16.5" customHeight="1">
      <c r="A3894" s="58">
        <v>28</v>
      </c>
      <c r="B3894" s="10" t="s">
        <v>5513</v>
      </c>
      <c r="C3894" s="58">
        <v>1</v>
      </c>
      <c r="D3894" s="58" t="s">
        <v>5514</v>
      </c>
      <c r="E3894" s="10" t="s">
        <v>5471</v>
      </c>
      <c r="F3894" s="58" t="s">
        <v>5444</v>
      </c>
      <c r="G3894" s="402">
        <v>16350</v>
      </c>
      <c r="H3894" s="402">
        <v>272.5</v>
      </c>
      <c r="I3894" s="402">
        <f t="shared" si="110"/>
        <v>16077.5</v>
      </c>
      <c r="J3894" s="357"/>
      <c r="K3894" s="109"/>
    </row>
    <row r="3895" spans="1:11" customFormat="1" ht="16.5" customHeight="1">
      <c r="A3895" s="58">
        <v>29</v>
      </c>
      <c r="B3895" s="10" t="s">
        <v>5515</v>
      </c>
      <c r="C3895" s="58">
        <v>1</v>
      </c>
      <c r="D3895" s="58" t="s">
        <v>5516</v>
      </c>
      <c r="E3895" s="10" t="s">
        <v>5471</v>
      </c>
      <c r="F3895" s="58" t="s">
        <v>5444</v>
      </c>
      <c r="G3895" s="402">
        <v>10650</v>
      </c>
      <c r="H3895" s="402">
        <v>177.5</v>
      </c>
      <c r="I3895" s="402">
        <f t="shared" si="110"/>
        <v>10472.5</v>
      </c>
      <c r="J3895" s="357"/>
      <c r="K3895" s="364"/>
    </row>
    <row r="3896" spans="1:11" customFormat="1" ht="14.25" customHeight="1">
      <c r="A3896" s="58">
        <v>30</v>
      </c>
      <c r="B3896" s="10" t="s">
        <v>5517</v>
      </c>
      <c r="C3896" s="58">
        <v>1</v>
      </c>
      <c r="D3896" s="58" t="s">
        <v>5518</v>
      </c>
      <c r="E3896" s="10" t="s">
        <v>5471</v>
      </c>
      <c r="F3896" s="58" t="s">
        <v>5444</v>
      </c>
      <c r="G3896" s="402">
        <v>4300</v>
      </c>
      <c r="H3896" s="402">
        <v>71.67</v>
      </c>
      <c r="I3896" s="402">
        <f t="shared" si="110"/>
        <v>4228.33</v>
      </c>
      <c r="J3896" s="357"/>
      <c r="K3896" s="364"/>
    </row>
    <row r="3897" spans="1:11" customFormat="1" ht="17.25" customHeight="1">
      <c r="A3897" s="58">
        <v>31</v>
      </c>
      <c r="B3897" s="10" t="s">
        <v>5519</v>
      </c>
      <c r="C3897" s="58">
        <v>1</v>
      </c>
      <c r="D3897" s="58" t="s">
        <v>5520</v>
      </c>
      <c r="E3897" s="10" t="s">
        <v>5471</v>
      </c>
      <c r="F3897" s="58" t="s">
        <v>5444</v>
      </c>
      <c r="G3897" s="402">
        <v>3700</v>
      </c>
      <c r="H3897" s="402">
        <v>61.67</v>
      </c>
      <c r="I3897" s="402">
        <f t="shared" si="110"/>
        <v>3638.33</v>
      </c>
      <c r="J3897" s="357"/>
      <c r="K3897" s="364"/>
    </row>
    <row r="3898" spans="1:11" customFormat="1" ht="18.95" customHeight="1">
      <c r="A3898" s="58">
        <v>32</v>
      </c>
      <c r="B3898" s="10" t="s">
        <v>5521</v>
      </c>
      <c r="C3898" s="58">
        <v>7</v>
      </c>
      <c r="D3898" s="58" t="s">
        <v>5522</v>
      </c>
      <c r="E3898" s="10" t="s">
        <v>5471</v>
      </c>
      <c r="F3898" s="58" t="s">
        <v>5444</v>
      </c>
      <c r="G3898" s="402">
        <v>13861.61</v>
      </c>
      <c r="H3898" s="402">
        <v>231.61</v>
      </c>
      <c r="I3898" s="402">
        <f t="shared" si="110"/>
        <v>13630</v>
      </c>
      <c r="J3898" s="357"/>
      <c r="K3898" s="364"/>
    </row>
    <row r="3899" spans="1:11" customFormat="1" ht="18.95" customHeight="1">
      <c r="A3899" s="58">
        <v>33</v>
      </c>
      <c r="B3899" s="10" t="s">
        <v>5523</v>
      </c>
      <c r="C3899" s="58">
        <v>9</v>
      </c>
      <c r="D3899" s="58" t="s">
        <v>5524</v>
      </c>
      <c r="E3899" s="10" t="s">
        <v>5471</v>
      </c>
      <c r="F3899" s="58" t="s">
        <v>5444</v>
      </c>
      <c r="G3899" s="402">
        <v>12959.37</v>
      </c>
      <c r="H3899" s="402">
        <v>215.99</v>
      </c>
      <c r="I3899" s="402">
        <f t="shared" si="110"/>
        <v>12743.380000000001</v>
      </c>
      <c r="J3899" s="357"/>
      <c r="K3899" s="363"/>
    </row>
    <row r="3900" spans="1:11" customFormat="1" ht="18.95" customHeight="1">
      <c r="A3900" s="58">
        <v>34</v>
      </c>
      <c r="B3900" s="202" t="s">
        <v>5525</v>
      </c>
      <c r="C3900" s="58">
        <v>19</v>
      </c>
      <c r="D3900" s="58" t="s">
        <v>5526</v>
      </c>
      <c r="E3900" s="10" t="s">
        <v>5471</v>
      </c>
      <c r="F3900" s="58" t="s">
        <v>5444</v>
      </c>
      <c r="G3900" s="402">
        <v>15381.45</v>
      </c>
      <c r="H3900" s="402">
        <v>256.36</v>
      </c>
      <c r="I3900" s="402">
        <f t="shared" si="110"/>
        <v>15125.09</v>
      </c>
      <c r="J3900" s="357"/>
      <c r="K3900" s="109"/>
    </row>
    <row r="3901" spans="1:11" customFormat="1" ht="16.5" customHeight="1">
      <c r="A3901" s="58">
        <v>35</v>
      </c>
      <c r="B3901" s="10" t="s">
        <v>5527</v>
      </c>
      <c r="C3901" s="58">
        <v>23</v>
      </c>
      <c r="D3901" s="58" t="s">
        <v>5528</v>
      </c>
      <c r="E3901" s="10" t="s">
        <v>5471</v>
      </c>
      <c r="F3901" s="58" t="s">
        <v>5444</v>
      </c>
      <c r="G3901" s="402">
        <v>8577.85</v>
      </c>
      <c r="H3901" s="402">
        <v>142.96</v>
      </c>
      <c r="I3901" s="402">
        <f t="shared" si="110"/>
        <v>8434.8900000000012</v>
      </c>
      <c r="J3901" s="357"/>
      <c r="K3901" s="109"/>
    </row>
    <row r="3902" spans="1:11" customFormat="1" ht="18.95" customHeight="1">
      <c r="A3902" s="58">
        <v>36</v>
      </c>
      <c r="B3902" s="10" t="s">
        <v>5529</v>
      </c>
      <c r="C3902" s="58">
        <v>4</v>
      </c>
      <c r="D3902" s="58" t="s">
        <v>5530</v>
      </c>
      <c r="E3902" s="10" t="s">
        <v>5471</v>
      </c>
      <c r="F3902" s="58" t="s">
        <v>5444</v>
      </c>
      <c r="G3902" s="402">
        <v>2384.8000000000002</v>
      </c>
      <c r="H3902" s="402">
        <v>39.75</v>
      </c>
      <c r="I3902" s="402">
        <f t="shared" si="110"/>
        <v>2345.0500000000002</v>
      </c>
      <c r="J3902" s="357"/>
      <c r="K3902" s="109"/>
    </row>
    <row r="3903" spans="1:11" customFormat="1" ht="18.95" customHeight="1">
      <c r="A3903" s="58">
        <v>37</v>
      </c>
      <c r="B3903" s="10" t="s">
        <v>5531</v>
      </c>
      <c r="C3903" s="58">
        <v>1</v>
      </c>
      <c r="D3903" s="58" t="s">
        <v>5532</v>
      </c>
      <c r="E3903" s="10" t="s">
        <v>5471</v>
      </c>
      <c r="F3903" s="58" t="s">
        <v>5444</v>
      </c>
      <c r="G3903" s="402">
        <v>38787</v>
      </c>
      <c r="H3903" s="402">
        <v>646.45000000000005</v>
      </c>
      <c r="I3903" s="402">
        <f t="shared" si="110"/>
        <v>38140.550000000003</v>
      </c>
      <c r="J3903" s="357"/>
      <c r="K3903" s="109"/>
    </row>
    <row r="3904" spans="1:11" ht="96">
      <c r="A3904" s="423" t="s">
        <v>5</v>
      </c>
      <c r="B3904" s="194" t="s">
        <v>155</v>
      </c>
      <c r="C3904" s="194" t="s">
        <v>156</v>
      </c>
      <c r="D3904" s="194" t="s">
        <v>8</v>
      </c>
      <c r="E3904" s="194" t="s">
        <v>157</v>
      </c>
      <c r="F3904" s="194" t="s">
        <v>158</v>
      </c>
      <c r="G3904" s="194" t="s">
        <v>10</v>
      </c>
      <c r="H3904" s="194" t="s">
        <v>159</v>
      </c>
      <c r="I3904" s="194" t="s">
        <v>160</v>
      </c>
      <c r="J3904" s="194" t="s">
        <v>161</v>
      </c>
      <c r="K3904" s="195" t="s">
        <v>14</v>
      </c>
    </row>
    <row r="3905" spans="1:11" customFormat="1" ht="18.95" customHeight="1">
      <c r="A3905" s="58">
        <v>38</v>
      </c>
      <c r="B3905" s="10" t="s">
        <v>5533</v>
      </c>
      <c r="C3905" s="58">
        <v>6</v>
      </c>
      <c r="D3905" s="58" t="s">
        <v>5534</v>
      </c>
      <c r="E3905" s="10" t="s">
        <v>5471</v>
      </c>
      <c r="F3905" s="58" t="s">
        <v>5444</v>
      </c>
      <c r="G3905" s="402">
        <v>25500</v>
      </c>
      <c r="H3905" s="402">
        <v>425</v>
      </c>
      <c r="I3905" s="402">
        <f t="shared" si="110"/>
        <v>25075</v>
      </c>
      <c r="J3905" s="357"/>
      <c r="K3905" s="109"/>
    </row>
    <row r="3906" spans="1:11" customFormat="1" ht="18.95" customHeight="1">
      <c r="A3906" s="58">
        <v>39</v>
      </c>
      <c r="B3906" s="10" t="s">
        <v>5535</v>
      </c>
      <c r="C3906" s="58">
        <v>6</v>
      </c>
      <c r="D3906" s="58" t="s">
        <v>5536</v>
      </c>
      <c r="E3906" s="10" t="s">
        <v>5471</v>
      </c>
      <c r="F3906" s="58" t="s">
        <v>5444</v>
      </c>
      <c r="G3906" s="402">
        <v>9805.26</v>
      </c>
      <c r="H3906" s="402">
        <v>163.41999999999999</v>
      </c>
      <c r="I3906" s="402">
        <f t="shared" si="110"/>
        <v>9641.84</v>
      </c>
      <c r="J3906" s="357"/>
      <c r="K3906" s="109"/>
    </row>
    <row r="3907" spans="1:11" customFormat="1" ht="18.95" customHeight="1">
      <c r="A3907" s="58">
        <v>40</v>
      </c>
      <c r="B3907" s="10" t="s">
        <v>5537</v>
      </c>
      <c r="C3907" s="58">
        <v>6</v>
      </c>
      <c r="D3907" s="58" t="s">
        <v>5538</v>
      </c>
      <c r="E3907" s="10" t="s">
        <v>5471</v>
      </c>
      <c r="F3907" s="58" t="s">
        <v>5444</v>
      </c>
      <c r="G3907" s="402">
        <v>9000</v>
      </c>
      <c r="H3907" s="402">
        <v>150</v>
      </c>
      <c r="I3907" s="402">
        <f t="shared" si="110"/>
        <v>8850</v>
      </c>
      <c r="J3907" s="357"/>
      <c r="K3907" s="109"/>
    </row>
    <row r="3908" spans="1:11" customFormat="1" ht="18.95" customHeight="1">
      <c r="A3908" s="58">
        <v>41</v>
      </c>
      <c r="B3908" s="10" t="s">
        <v>5539</v>
      </c>
      <c r="C3908" s="58">
        <v>6</v>
      </c>
      <c r="D3908" s="58" t="s">
        <v>5540</v>
      </c>
      <c r="E3908" s="10" t="s">
        <v>5471</v>
      </c>
      <c r="F3908" s="58" t="s">
        <v>5444</v>
      </c>
      <c r="G3908" s="402">
        <v>21300</v>
      </c>
      <c r="H3908" s="402">
        <v>355</v>
      </c>
      <c r="I3908" s="402">
        <f t="shared" si="110"/>
        <v>20945</v>
      </c>
      <c r="J3908" s="357"/>
      <c r="K3908" s="109"/>
    </row>
    <row r="3909" spans="1:11" customFormat="1" ht="18.95" customHeight="1">
      <c r="A3909" s="58">
        <v>42</v>
      </c>
      <c r="B3909" s="10" t="s">
        <v>5541</v>
      </c>
      <c r="C3909" s="58">
        <v>3</v>
      </c>
      <c r="D3909" s="58" t="s">
        <v>5542</v>
      </c>
      <c r="E3909" s="10" t="s">
        <v>5471</v>
      </c>
      <c r="F3909" s="58" t="s">
        <v>5444</v>
      </c>
      <c r="G3909" s="402">
        <v>14850</v>
      </c>
      <c r="H3909" s="402">
        <v>247.5</v>
      </c>
      <c r="I3909" s="402">
        <f t="shared" si="110"/>
        <v>14602.5</v>
      </c>
      <c r="J3909" s="357"/>
      <c r="K3909" s="109"/>
    </row>
    <row r="3910" spans="1:11" customFormat="1" ht="18.95" customHeight="1">
      <c r="A3910" s="58">
        <v>43</v>
      </c>
      <c r="B3910" s="10" t="s">
        <v>5543</v>
      </c>
      <c r="C3910" s="58">
        <v>3</v>
      </c>
      <c r="D3910" s="58" t="s">
        <v>5544</v>
      </c>
      <c r="E3910" s="10" t="s">
        <v>5471</v>
      </c>
      <c r="F3910" s="58" t="s">
        <v>5444</v>
      </c>
      <c r="G3910" s="402">
        <v>4294.0200000000004</v>
      </c>
      <c r="H3910" s="402">
        <v>71.569999999999993</v>
      </c>
      <c r="I3910" s="402">
        <f t="shared" si="110"/>
        <v>4222.4500000000007</v>
      </c>
      <c r="J3910" s="357"/>
      <c r="K3910" s="109"/>
    </row>
    <row r="3911" spans="1:11" customFormat="1" ht="18.95" customHeight="1">
      <c r="A3911" s="58">
        <v>44</v>
      </c>
      <c r="B3911" s="10" t="s">
        <v>5545</v>
      </c>
      <c r="C3911" s="58">
        <v>6</v>
      </c>
      <c r="D3911" s="58" t="s">
        <v>5546</v>
      </c>
      <c r="E3911" s="10" t="s">
        <v>5471</v>
      </c>
      <c r="F3911" s="58" t="s">
        <v>5444</v>
      </c>
      <c r="G3911" s="402">
        <v>11100</v>
      </c>
      <c r="H3911" s="402">
        <v>185</v>
      </c>
      <c r="I3911" s="402">
        <f t="shared" si="110"/>
        <v>10915</v>
      </c>
      <c r="J3911" s="357"/>
      <c r="K3911" s="109"/>
    </row>
    <row r="3912" spans="1:11" customFormat="1" ht="18.95" customHeight="1">
      <c r="A3912" s="58">
        <v>45</v>
      </c>
      <c r="B3912" s="10" t="s">
        <v>5547</v>
      </c>
      <c r="C3912" s="58">
        <v>2</v>
      </c>
      <c r="D3912" s="58" t="s">
        <v>5548</v>
      </c>
      <c r="E3912" s="10" t="s">
        <v>5471</v>
      </c>
      <c r="F3912" s="58" t="s">
        <v>5444</v>
      </c>
      <c r="G3912" s="402">
        <v>2930.85</v>
      </c>
      <c r="H3912" s="402">
        <v>48.85</v>
      </c>
      <c r="I3912" s="402">
        <f t="shared" si="110"/>
        <v>2882</v>
      </c>
      <c r="J3912" s="357"/>
      <c r="K3912" s="109"/>
    </row>
    <row r="3913" spans="1:11" customFormat="1" ht="18.95" customHeight="1">
      <c r="A3913" s="58">
        <v>46</v>
      </c>
      <c r="B3913" s="10" t="s">
        <v>5549</v>
      </c>
      <c r="C3913" s="58">
        <v>4</v>
      </c>
      <c r="D3913" s="58" t="s">
        <v>5550</v>
      </c>
      <c r="E3913" s="10" t="s">
        <v>5471</v>
      </c>
      <c r="F3913" s="58" t="s">
        <v>5444</v>
      </c>
      <c r="G3913" s="402">
        <v>500.08</v>
      </c>
      <c r="H3913" s="402">
        <v>8.33</v>
      </c>
      <c r="I3913" s="402">
        <f t="shared" si="110"/>
        <v>491.75</v>
      </c>
      <c r="J3913" s="357"/>
      <c r="K3913" s="109"/>
    </row>
    <row r="3914" spans="1:11" customFormat="1" ht="18.95" customHeight="1">
      <c r="A3914" s="58">
        <v>47</v>
      </c>
      <c r="B3914" s="10" t="s">
        <v>5551</v>
      </c>
      <c r="C3914" s="58">
        <v>3</v>
      </c>
      <c r="D3914" s="58" t="s">
        <v>5552</v>
      </c>
      <c r="E3914" s="10" t="s">
        <v>5471</v>
      </c>
      <c r="F3914" s="58" t="s">
        <v>5444</v>
      </c>
      <c r="G3914" s="402">
        <v>1594.8</v>
      </c>
      <c r="H3914" s="402">
        <v>26.58</v>
      </c>
      <c r="I3914" s="402">
        <f t="shared" si="110"/>
        <v>1568.22</v>
      </c>
      <c r="J3914" s="357"/>
      <c r="K3914" s="109"/>
    </row>
    <row r="3915" spans="1:11" customFormat="1" ht="18.95" customHeight="1">
      <c r="A3915" s="58">
        <v>48</v>
      </c>
      <c r="B3915" s="10" t="s">
        <v>5553</v>
      </c>
      <c r="C3915" s="58">
        <v>1</v>
      </c>
      <c r="D3915" s="58" t="s">
        <v>5554</v>
      </c>
      <c r="E3915" s="10" t="s">
        <v>5471</v>
      </c>
      <c r="F3915" s="58" t="s">
        <v>5444</v>
      </c>
      <c r="G3915" s="402">
        <v>782.96</v>
      </c>
      <c r="H3915" s="402">
        <v>13.05</v>
      </c>
      <c r="I3915" s="402">
        <f t="shared" si="110"/>
        <v>769.91000000000008</v>
      </c>
      <c r="J3915" s="357"/>
      <c r="K3915" s="109"/>
    </row>
    <row r="3916" spans="1:11" customFormat="1" ht="18.95" customHeight="1">
      <c r="A3916" s="58">
        <v>49</v>
      </c>
      <c r="B3916" s="10" t="s">
        <v>5555</v>
      </c>
      <c r="C3916" s="58">
        <v>1</v>
      </c>
      <c r="D3916" s="58" t="s">
        <v>5556</v>
      </c>
      <c r="E3916" s="10" t="s">
        <v>5471</v>
      </c>
      <c r="F3916" s="58" t="s">
        <v>5444</v>
      </c>
      <c r="G3916" s="402">
        <v>691.25</v>
      </c>
      <c r="H3916" s="402">
        <v>11.52</v>
      </c>
      <c r="I3916" s="402">
        <f t="shared" si="110"/>
        <v>679.73</v>
      </c>
      <c r="J3916" s="357"/>
      <c r="K3916" s="109"/>
    </row>
    <row r="3917" spans="1:11" customFormat="1" ht="18.95" customHeight="1">
      <c r="A3917" s="58">
        <v>50</v>
      </c>
      <c r="B3917" s="10" t="s">
        <v>5557</v>
      </c>
      <c r="C3917" s="58">
        <v>2</v>
      </c>
      <c r="D3917" s="58" t="s">
        <v>5558</v>
      </c>
      <c r="E3917" s="10" t="s">
        <v>5471</v>
      </c>
      <c r="F3917" s="58" t="s">
        <v>5444</v>
      </c>
      <c r="G3917" s="402">
        <v>1150</v>
      </c>
      <c r="H3917" s="402">
        <v>19.170000000000002</v>
      </c>
      <c r="I3917" s="402">
        <f t="shared" si="110"/>
        <v>1130.83</v>
      </c>
      <c r="J3917" s="357"/>
      <c r="K3917" s="109"/>
    </row>
    <row r="3918" spans="1:11" customFormat="1" ht="18.95" customHeight="1">
      <c r="A3918" s="58">
        <v>51</v>
      </c>
      <c r="B3918" s="10" t="s">
        <v>5559</v>
      </c>
      <c r="C3918" s="58">
        <v>2</v>
      </c>
      <c r="D3918" s="58" t="s">
        <v>748</v>
      </c>
      <c r="E3918" s="10" t="s">
        <v>5560</v>
      </c>
      <c r="F3918" s="58" t="s">
        <v>5444</v>
      </c>
      <c r="G3918" s="402">
        <v>312.39999999999998</v>
      </c>
      <c r="H3918" s="402">
        <v>5.21</v>
      </c>
      <c r="I3918" s="402">
        <f t="shared" si="110"/>
        <v>307.19</v>
      </c>
      <c r="J3918" s="357"/>
      <c r="K3918" s="363"/>
    </row>
    <row r="3919" spans="1:11" customFormat="1" ht="18.95" customHeight="1">
      <c r="A3919" s="58">
        <v>52</v>
      </c>
      <c r="B3919" s="10" t="s">
        <v>5561</v>
      </c>
      <c r="C3919" s="58">
        <v>1</v>
      </c>
      <c r="D3919" s="58" t="s">
        <v>750</v>
      </c>
      <c r="E3919" s="10" t="s">
        <v>5562</v>
      </c>
      <c r="F3919" s="58" t="s">
        <v>5444</v>
      </c>
      <c r="G3919" s="402">
        <v>288.43</v>
      </c>
      <c r="H3919" s="402">
        <v>124.99</v>
      </c>
      <c r="I3919" s="402">
        <f t="shared" si="110"/>
        <v>163.44</v>
      </c>
      <c r="J3919" s="357"/>
      <c r="K3919" s="109"/>
    </row>
    <row r="3920" spans="1:11" customFormat="1" ht="18.95" customHeight="1">
      <c r="A3920" s="58">
        <v>53</v>
      </c>
      <c r="B3920" s="10" t="s">
        <v>5563</v>
      </c>
      <c r="C3920" s="58">
        <v>2</v>
      </c>
      <c r="D3920" s="58" t="s">
        <v>5564</v>
      </c>
      <c r="E3920" s="10" t="s">
        <v>5565</v>
      </c>
      <c r="F3920" s="58" t="s">
        <v>5444</v>
      </c>
      <c r="G3920" s="402">
        <v>300.64</v>
      </c>
      <c r="H3920" s="402">
        <v>5.01</v>
      </c>
      <c r="I3920" s="402">
        <f t="shared" si="110"/>
        <v>295.63</v>
      </c>
      <c r="J3920" s="357"/>
      <c r="K3920" s="363"/>
    </row>
    <row r="3921" spans="1:11" customFormat="1" ht="18.95" customHeight="1">
      <c r="A3921" s="58">
        <v>54</v>
      </c>
      <c r="B3921" s="10" t="s">
        <v>5566</v>
      </c>
      <c r="C3921" s="58">
        <v>1</v>
      </c>
      <c r="D3921" s="58" t="s">
        <v>5567</v>
      </c>
      <c r="E3921" s="10" t="s">
        <v>5568</v>
      </c>
      <c r="F3921" s="58" t="s">
        <v>5478</v>
      </c>
      <c r="G3921" s="402">
        <v>1192.17</v>
      </c>
      <c r="H3921" s="402">
        <v>1192.17</v>
      </c>
      <c r="I3921" s="402">
        <f t="shared" si="110"/>
        <v>0</v>
      </c>
      <c r="J3921" s="357"/>
      <c r="K3921" s="109"/>
    </row>
    <row r="3922" spans="1:11" s="351" customFormat="1" ht="18.95" customHeight="1">
      <c r="A3922" s="58">
        <v>55</v>
      </c>
      <c r="B3922" s="380" t="s">
        <v>5569</v>
      </c>
      <c r="C3922" s="58">
        <v>1</v>
      </c>
      <c r="D3922" s="58" t="s">
        <v>752</v>
      </c>
      <c r="E3922" s="10" t="s">
        <v>5570</v>
      </c>
      <c r="F3922" s="58" t="s">
        <v>5478</v>
      </c>
      <c r="G3922" s="402">
        <v>180.28</v>
      </c>
      <c r="H3922" s="402">
        <v>180.28</v>
      </c>
      <c r="I3922" s="402">
        <f t="shared" si="110"/>
        <v>0</v>
      </c>
      <c r="J3922" s="357"/>
      <c r="K3922" s="109"/>
    </row>
    <row r="3923" spans="1:11" customFormat="1" ht="18.95" customHeight="1">
      <c r="A3923" s="58">
        <v>56</v>
      </c>
      <c r="B3923" s="24" t="s">
        <v>5571</v>
      </c>
      <c r="C3923" s="130">
        <v>1</v>
      </c>
      <c r="D3923" s="130" t="s">
        <v>758</v>
      </c>
      <c r="E3923" s="24" t="s">
        <v>5572</v>
      </c>
      <c r="F3923" s="130" t="s">
        <v>5444</v>
      </c>
      <c r="G3923" s="403">
        <v>2949.59</v>
      </c>
      <c r="H3923" s="403">
        <v>688.24</v>
      </c>
      <c r="I3923" s="402">
        <f t="shared" si="110"/>
        <v>2261.3500000000004</v>
      </c>
      <c r="J3923" s="359"/>
      <c r="K3923" s="364"/>
    </row>
    <row r="3924" spans="1:11" customFormat="1" ht="18.95" customHeight="1">
      <c r="A3924" s="58">
        <v>57</v>
      </c>
      <c r="B3924" s="10" t="s">
        <v>5573</v>
      </c>
      <c r="C3924" s="58">
        <v>1</v>
      </c>
      <c r="D3924" s="58" t="s">
        <v>760</v>
      </c>
      <c r="E3924" s="10" t="s">
        <v>5560</v>
      </c>
      <c r="F3924" s="58" t="s">
        <v>5444</v>
      </c>
      <c r="G3924" s="402">
        <v>564.70000000000005</v>
      </c>
      <c r="H3924" s="402">
        <v>9.41</v>
      </c>
      <c r="I3924" s="402">
        <f t="shared" si="110"/>
        <v>555.29000000000008</v>
      </c>
      <c r="J3924" s="357"/>
      <c r="K3924" s="364"/>
    </row>
    <row r="3925" spans="1:11" customFormat="1" ht="18.95" customHeight="1">
      <c r="A3925" s="58">
        <v>58</v>
      </c>
      <c r="B3925" s="10" t="s">
        <v>5574</v>
      </c>
      <c r="C3925" s="58">
        <v>1</v>
      </c>
      <c r="D3925" s="58" t="s">
        <v>5575</v>
      </c>
      <c r="E3925" s="10" t="s">
        <v>5576</v>
      </c>
      <c r="F3925" s="58" t="s">
        <v>5478</v>
      </c>
      <c r="G3925" s="402">
        <v>136.12</v>
      </c>
      <c r="H3925" s="402">
        <v>136.12</v>
      </c>
      <c r="I3925" s="402">
        <f t="shared" si="110"/>
        <v>0</v>
      </c>
      <c r="J3925" s="357"/>
      <c r="K3925" s="364"/>
    </row>
    <row r="3926" spans="1:11" customFormat="1" ht="18.95" customHeight="1">
      <c r="A3926" s="58">
        <v>59</v>
      </c>
      <c r="B3926" s="10" t="s">
        <v>5577</v>
      </c>
      <c r="C3926" s="58">
        <v>1</v>
      </c>
      <c r="D3926" s="58" t="s">
        <v>5578</v>
      </c>
      <c r="E3926" s="10" t="s">
        <v>5579</v>
      </c>
      <c r="F3926" s="58" t="s">
        <v>5444</v>
      </c>
      <c r="G3926" s="402">
        <v>798.87</v>
      </c>
      <c r="H3926" s="402"/>
      <c r="I3926" s="402">
        <f t="shared" si="110"/>
        <v>798.87</v>
      </c>
      <c r="J3926" s="357"/>
      <c r="K3926" s="364"/>
    </row>
    <row r="3927" spans="1:11" customFormat="1" ht="18.95" customHeight="1">
      <c r="A3927" s="58">
        <v>60</v>
      </c>
      <c r="B3927" s="10" t="s">
        <v>5580</v>
      </c>
      <c r="C3927" s="58">
        <v>9</v>
      </c>
      <c r="D3927" s="58" t="s">
        <v>5581</v>
      </c>
      <c r="E3927" s="10" t="s">
        <v>5582</v>
      </c>
      <c r="F3927" s="58" t="s">
        <v>5444</v>
      </c>
      <c r="G3927" s="402">
        <v>1532.98</v>
      </c>
      <c r="H3927" s="402">
        <v>25.55</v>
      </c>
      <c r="I3927" s="402">
        <f t="shared" si="110"/>
        <v>1507.43</v>
      </c>
      <c r="J3927" s="357"/>
      <c r="K3927" s="364"/>
    </row>
    <row r="3928" spans="1:11" customFormat="1" ht="18.95" customHeight="1">
      <c r="A3928" s="58">
        <v>61</v>
      </c>
      <c r="B3928" s="10" t="s">
        <v>5583</v>
      </c>
      <c r="C3928" s="58">
        <v>1</v>
      </c>
      <c r="D3928" s="58" t="s">
        <v>5584</v>
      </c>
      <c r="E3928" s="10" t="s">
        <v>5585</v>
      </c>
      <c r="F3928" s="58" t="s">
        <v>5478</v>
      </c>
      <c r="G3928" s="402">
        <v>388.7</v>
      </c>
      <c r="H3928" s="402">
        <v>388.7</v>
      </c>
      <c r="I3928" s="402">
        <f t="shared" si="110"/>
        <v>0</v>
      </c>
      <c r="J3928" s="357"/>
      <c r="K3928" s="364"/>
    </row>
    <row r="3929" spans="1:11" ht="96">
      <c r="A3929" s="423" t="s">
        <v>5</v>
      </c>
      <c r="B3929" s="194" t="s">
        <v>155</v>
      </c>
      <c r="C3929" s="194" t="s">
        <v>156</v>
      </c>
      <c r="D3929" s="194" t="s">
        <v>8</v>
      </c>
      <c r="E3929" s="194" t="s">
        <v>157</v>
      </c>
      <c r="F3929" s="194" t="s">
        <v>158</v>
      </c>
      <c r="G3929" s="194" t="s">
        <v>10</v>
      </c>
      <c r="H3929" s="194" t="s">
        <v>159</v>
      </c>
      <c r="I3929" s="194" t="s">
        <v>160</v>
      </c>
      <c r="J3929" s="194" t="s">
        <v>161</v>
      </c>
      <c r="K3929" s="195" t="s">
        <v>14</v>
      </c>
    </row>
    <row r="3930" spans="1:11" customFormat="1" ht="18.95" customHeight="1">
      <c r="A3930" s="58">
        <v>62</v>
      </c>
      <c r="B3930" s="10" t="s">
        <v>5586</v>
      </c>
      <c r="C3930" s="58">
        <v>1</v>
      </c>
      <c r="D3930" s="58" t="s">
        <v>5587</v>
      </c>
      <c r="E3930" s="10" t="s">
        <v>5588</v>
      </c>
      <c r="F3930" s="58" t="s">
        <v>5478</v>
      </c>
      <c r="G3930" s="402">
        <v>400.02</v>
      </c>
      <c r="H3930" s="402">
        <v>400.02</v>
      </c>
      <c r="I3930" s="402">
        <f t="shared" si="110"/>
        <v>0</v>
      </c>
      <c r="J3930" s="357"/>
      <c r="K3930" s="364"/>
    </row>
    <row r="3931" spans="1:11" customFormat="1" ht="18.95" customHeight="1">
      <c r="A3931" s="58">
        <v>63</v>
      </c>
      <c r="B3931" s="10" t="s">
        <v>5589</v>
      </c>
      <c r="C3931" s="58">
        <v>5</v>
      </c>
      <c r="D3931" s="58" t="s">
        <v>5590</v>
      </c>
      <c r="E3931" s="10" t="s">
        <v>5591</v>
      </c>
      <c r="F3931" s="58" t="s">
        <v>5444</v>
      </c>
      <c r="G3931" s="402">
        <v>272.25</v>
      </c>
      <c r="H3931" s="402">
        <v>4.54</v>
      </c>
      <c r="I3931" s="402">
        <f t="shared" si="110"/>
        <v>267.70999999999998</v>
      </c>
      <c r="J3931" s="357"/>
      <c r="K3931" s="364"/>
    </row>
    <row r="3932" spans="1:11" customFormat="1" ht="18.95" customHeight="1">
      <c r="A3932" s="58">
        <v>64</v>
      </c>
      <c r="B3932" s="10" t="s">
        <v>5592</v>
      </c>
      <c r="C3932" s="58">
        <v>3</v>
      </c>
      <c r="D3932" s="58" t="s">
        <v>5593</v>
      </c>
      <c r="E3932" s="10" t="s">
        <v>5471</v>
      </c>
      <c r="F3932" s="58" t="s">
        <v>5444</v>
      </c>
      <c r="G3932" s="402">
        <v>478.14</v>
      </c>
      <c r="H3932" s="402">
        <v>7.97</v>
      </c>
      <c r="I3932" s="402">
        <f t="shared" si="110"/>
        <v>470.16999999999996</v>
      </c>
      <c r="J3932" s="357"/>
      <c r="K3932" s="363"/>
    </row>
    <row r="3933" spans="1:11" customFormat="1" ht="18.95" customHeight="1">
      <c r="A3933" s="58">
        <v>65</v>
      </c>
      <c r="B3933" s="10" t="s">
        <v>5502</v>
      </c>
      <c r="C3933" s="58">
        <v>1</v>
      </c>
      <c r="D3933" s="58" t="s">
        <v>5594</v>
      </c>
      <c r="E3933" s="10" t="s">
        <v>5471</v>
      </c>
      <c r="F3933" s="58" t="s">
        <v>5444</v>
      </c>
      <c r="G3933" s="402">
        <v>59.54</v>
      </c>
      <c r="H3933" s="402">
        <v>0.99</v>
      </c>
      <c r="I3933" s="402">
        <f t="shared" si="110"/>
        <v>58.55</v>
      </c>
      <c r="J3933" s="357"/>
      <c r="K3933" s="109"/>
    </row>
    <row r="3934" spans="1:11" customFormat="1" ht="18.95" customHeight="1">
      <c r="A3934" s="58">
        <v>66</v>
      </c>
      <c r="B3934" s="10" t="s">
        <v>5494</v>
      </c>
      <c r="C3934" s="58">
        <v>1</v>
      </c>
      <c r="D3934" s="58" t="s">
        <v>5595</v>
      </c>
      <c r="E3934" s="10" t="s">
        <v>5471</v>
      </c>
      <c r="F3934" s="58" t="s">
        <v>5444</v>
      </c>
      <c r="G3934" s="402">
        <v>149.06</v>
      </c>
      <c r="H3934" s="402">
        <v>2.48</v>
      </c>
      <c r="I3934" s="402">
        <f t="shared" si="110"/>
        <v>146.58000000000001</v>
      </c>
      <c r="J3934" s="357"/>
      <c r="K3934" s="364"/>
    </row>
    <row r="3935" spans="1:11" customFormat="1" ht="18.95" customHeight="1">
      <c r="A3935" s="58">
        <v>67</v>
      </c>
      <c r="B3935" s="10" t="s">
        <v>5596</v>
      </c>
      <c r="C3935" s="58">
        <v>3</v>
      </c>
      <c r="D3935" s="58" t="s">
        <v>796</v>
      </c>
      <c r="E3935" s="10" t="s">
        <v>5597</v>
      </c>
      <c r="F3935" s="58" t="s">
        <v>5444</v>
      </c>
      <c r="G3935" s="402">
        <v>287.87</v>
      </c>
      <c r="H3935" s="402">
        <v>83.96</v>
      </c>
      <c r="I3935" s="402">
        <f t="shared" ref="I3935:I4000" si="111">SUM(G3935,-H3935)</f>
        <v>203.91000000000003</v>
      </c>
      <c r="J3935" s="357"/>
      <c r="K3935" s="364"/>
    </row>
    <row r="3936" spans="1:11" customFormat="1" ht="18.95" customHeight="1">
      <c r="A3936" s="58">
        <v>68</v>
      </c>
      <c r="B3936" s="10" t="s">
        <v>18</v>
      </c>
      <c r="C3936" s="58">
        <v>1</v>
      </c>
      <c r="D3936" s="58" t="s">
        <v>5598</v>
      </c>
      <c r="E3936" s="10" t="s">
        <v>5471</v>
      </c>
      <c r="F3936" s="58" t="s">
        <v>5444</v>
      </c>
      <c r="G3936" s="402">
        <v>354.05</v>
      </c>
      <c r="H3936" s="402">
        <v>5.9</v>
      </c>
      <c r="I3936" s="402">
        <f t="shared" si="111"/>
        <v>348.15000000000003</v>
      </c>
      <c r="J3936" s="357"/>
      <c r="K3936" s="364"/>
    </row>
    <row r="3937" spans="1:11" customFormat="1" ht="18.95" customHeight="1">
      <c r="A3937" s="58">
        <v>69</v>
      </c>
      <c r="B3937" s="10" t="s">
        <v>5498</v>
      </c>
      <c r="C3937" s="58">
        <v>1</v>
      </c>
      <c r="D3937" s="58" t="s">
        <v>5599</v>
      </c>
      <c r="E3937" s="10" t="s">
        <v>5471</v>
      </c>
      <c r="F3937" s="58" t="s">
        <v>5444</v>
      </c>
      <c r="G3937" s="402">
        <v>48.88</v>
      </c>
      <c r="H3937" s="402">
        <v>0.81</v>
      </c>
      <c r="I3937" s="402">
        <f t="shared" si="111"/>
        <v>48.07</v>
      </c>
      <c r="J3937" s="357"/>
      <c r="K3937" s="364"/>
    </row>
    <row r="3938" spans="1:11" customFormat="1" ht="18.95" customHeight="1">
      <c r="A3938" s="58">
        <v>70</v>
      </c>
      <c r="B3938" s="10" t="s">
        <v>222</v>
      </c>
      <c r="C3938" s="58">
        <v>1</v>
      </c>
      <c r="D3938" s="58" t="s">
        <v>801</v>
      </c>
      <c r="E3938" s="10" t="s">
        <v>5600</v>
      </c>
      <c r="F3938" s="58" t="s">
        <v>5478</v>
      </c>
      <c r="G3938" s="402">
        <v>8.26</v>
      </c>
      <c r="H3938" s="402">
        <v>8.26</v>
      </c>
      <c r="I3938" s="402">
        <f t="shared" si="111"/>
        <v>0</v>
      </c>
      <c r="J3938" s="357"/>
      <c r="K3938" s="363"/>
    </row>
    <row r="3939" spans="1:11" customFormat="1" ht="18.95" customHeight="1">
      <c r="A3939" s="58">
        <v>71</v>
      </c>
      <c r="B3939" s="10" t="s">
        <v>5601</v>
      </c>
      <c r="C3939" s="58">
        <v>1</v>
      </c>
      <c r="D3939" s="58" t="s">
        <v>5602</v>
      </c>
      <c r="E3939" s="10" t="s">
        <v>5471</v>
      </c>
      <c r="F3939" s="58" t="s">
        <v>5444</v>
      </c>
      <c r="G3939" s="402">
        <v>712.66</v>
      </c>
      <c r="H3939" s="402">
        <v>11.88</v>
      </c>
      <c r="I3939" s="402">
        <f t="shared" si="111"/>
        <v>700.78</v>
      </c>
      <c r="J3939" s="357"/>
      <c r="K3939" s="109"/>
    </row>
    <row r="3940" spans="1:11" customFormat="1" ht="18.95" customHeight="1">
      <c r="A3940" s="58">
        <v>72</v>
      </c>
      <c r="B3940" s="10" t="s">
        <v>5603</v>
      </c>
      <c r="C3940" s="58">
        <v>1</v>
      </c>
      <c r="D3940" s="58" t="s">
        <v>5604</v>
      </c>
      <c r="E3940" s="10" t="s">
        <v>5605</v>
      </c>
      <c r="F3940" s="58" t="s">
        <v>5478</v>
      </c>
      <c r="G3940" s="402">
        <v>2295.04</v>
      </c>
      <c r="H3940" s="402">
        <v>2295.04</v>
      </c>
      <c r="I3940" s="402">
        <f t="shared" si="111"/>
        <v>0</v>
      </c>
      <c r="J3940" s="357"/>
      <c r="K3940" s="364"/>
    </row>
    <row r="3941" spans="1:11" customFormat="1" ht="18.95" customHeight="1">
      <c r="A3941" s="58">
        <v>73</v>
      </c>
      <c r="B3941" s="380" t="s">
        <v>5606</v>
      </c>
      <c r="C3941" s="58">
        <v>1</v>
      </c>
      <c r="D3941" s="58" t="s">
        <v>5607</v>
      </c>
      <c r="E3941" s="10" t="s">
        <v>5608</v>
      </c>
      <c r="F3941" s="58" t="s">
        <v>5478</v>
      </c>
      <c r="G3941" s="402">
        <v>357.02</v>
      </c>
      <c r="H3941" s="402">
        <v>357.02</v>
      </c>
      <c r="I3941" s="402">
        <f t="shared" si="111"/>
        <v>0</v>
      </c>
      <c r="J3941" s="357"/>
      <c r="K3941" s="364"/>
    </row>
    <row r="3942" spans="1:11" customFormat="1" ht="18.95" customHeight="1">
      <c r="A3942" s="58">
        <v>74</v>
      </c>
      <c r="B3942" s="380" t="s">
        <v>5609</v>
      </c>
      <c r="C3942" s="58">
        <v>1</v>
      </c>
      <c r="D3942" s="58" t="s">
        <v>5610</v>
      </c>
      <c r="E3942" s="10" t="s">
        <v>5611</v>
      </c>
      <c r="F3942" s="58" t="s">
        <v>5478</v>
      </c>
      <c r="G3942" s="402">
        <v>506.19</v>
      </c>
      <c r="H3942" s="402">
        <v>506.19</v>
      </c>
      <c r="I3942" s="402">
        <f t="shared" si="111"/>
        <v>0</v>
      </c>
      <c r="J3942" s="357"/>
      <c r="K3942" s="364"/>
    </row>
    <row r="3943" spans="1:11" customFormat="1" ht="18.95" customHeight="1">
      <c r="A3943" s="58">
        <v>75</v>
      </c>
      <c r="B3943" s="10" t="s">
        <v>5612</v>
      </c>
      <c r="C3943" s="58">
        <v>1</v>
      </c>
      <c r="D3943" s="58" t="s">
        <v>5613</v>
      </c>
      <c r="E3943" s="10" t="s">
        <v>5614</v>
      </c>
      <c r="F3943" s="58" t="s">
        <v>5444</v>
      </c>
      <c r="G3943" s="402">
        <v>1170.68</v>
      </c>
      <c r="H3943" s="402">
        <v>19.510000000000002</v>
      </c>
      <c r="I3943" s="402">
        <f t="shared" si="111"/>
        <v>1151.17</v>
      </c>
      <c r="J3943" s="357"/>
      <c r="K3943" s="363"/>
    </row>
    <row r="3944" spans="1:11" customFormat="1" ht="18.95" customHeight="1">
      <c r="A3944" s="58">
        <v>76</v>
      </c>
      <c r="B3944" s="10" t="s">
        <v>5615</v>
      </c>
      <c r="C3944" s="58">
        <v>1</v>
      </c>
      <c r="D3944" s="58" t="s">
        <v>766</v>
      </c>
      <c r="E3944" s="10" t="s">
        <v>5616</v>
      </c>
      <c r="F3944" s="58" t="s">
        <v>5444</v>
      </c>
      <c r="G3944" s="402">
        <v>411.25</v>
      </c>
      <c r="H3944" s="402">
        <v>6.85</v>
      </c>
      <c r="I3944" s="402">
        <f t="shared" si="111"/>
        <v>404.4</v>
      </c>
      <c r="J3944" s="357"/>
      <c r="K3944" s="109"/>
    </row>
    <row r="3945" spans="1:11" customFormat="1" ht="18.95" customHeight="1">
      <c r="A3945" s="58">
        <v>77</v>
      </c>
      <c r="B3945" s="10" t="s">
        <v>5617</v>
      </c>
      <c r="C3945" s="58">
        <v>3</v>
      </c>
      <c r="D3945" s="58" t="s">
        <v>768</v>
      </c>
      <c r="E3945" s="10" t="s">
        <v>5616</v>
      </c>
      <c r="F3945" s="58" t="s">
        <v>5444</v>
      </c>
      <c r="G3945" s="402">
        <v>424.78</v>
      </c>
      <c r="H3945" s="402">
        <v>7.08</v>
      </c>
      <c r="I3945" s="402">
        <f t="shared" si="111"/>
        <v>417.7</v>
      </c>
      <c r="J3945" s="357"/>
      <c r="K3945" s="364"/>
    </row>
    <row r="3946" spans="1:11" customFormat="1" ht="18.95" customHeight="1">
      <c r="A3946" s="58">
        <v>78</v>
      </c>
      <c r="B3946" s="10" t="s">
        <v>5618</v>
      </c>
      <c r="C3946" s="58">
        <v>2</v>
      </c>
      <c r="D3946" s="58" t="s">
        <v>770</v>
      </c>
      <c r="E3946" s="10" t="s">
        <v>5616</v>
      </c>
      <c r="F3946" s="58" t="s">
        <v>5444</v>
      </c>
      <c r="G3946" s="402">
        <v>498.98</v>
      </c>
      <c r="H3946" s="402">
        <v>8.32</v>
      </c>
      <c r="I3946" s="402">
        <f t="shared" si="111"/>
        <v>490.66</v>
      </c>
      <c r="J3946" s="357"/>
      <c r="K3946" s="364"/>
    </row>
    <row r="3947" spans="1:11" customFormat="1" ht="18.95" customHeight="1">
      <c r="A3947" s="58">
        <v>79</v>
      </c>
      <c r="B3947" s="10" t="s">
        <v>5619</v>
      </c>
      <c r="C3947" s="58">
        <v>2</v>
      </c>
      <c r="D3947" s="58" t="s">
        <v>773</v>
      </c>
      <c r="E3947" s="10" t="s">
        <v>5616</v>
      </c>
      <c r="F3947" s="58" t="s">
        <v>5444</v>
      </c>
      <c r="G3947" s="402">
        <v>460.6</v>
      </c>
      <c r="H3947" s="402">
        <v>7.68</v>
      </c>
      <c r="I3947" s="402">
        <f t="shared" si="111"/>
        <v>452.92</v>
      </c>
      <c r="J3947" s="357"/>
      <c r="K3947" s="363"/>
    </row>
    <row r="3948" spans="1:11" customFormat="1" ht="18.95" customHeight="1">
      <c r="A3948" s="58">
        <v>80</v>
      </c>
      <c r="B3948" s="10" t="s">
        <v>5620</v>
      </c>
      <c r="C3948" s="58">
        <v>1</v>
      </c>
      <c r="D3948" s="58" t="s">
        <v>775</v>
      </c>
      <c r="E3948" s="10" t="s">
        <v>5616</v>
      </c>
      <c r="F3948" s="58" t="s">
        <v>5444</v>
      </c>
      <c r="G3948" s="402">
        <v>292.67</v>
      </c>
      <c r="H3948" s="402">
        <v>4.88</v>
      </c>
      <c r="I3948" s="402">
        <f t="shared" si="111"/>
        <v>287.79000000000002</v>
      </c>
      <c r="J3948" s="357"/>
      <c r="K3948" s="109"/>
    </row>
    <row r="3949" spans="1:11" customFormat="1" ht="18.95" customHeight="1">
      <c r="A3949" s="58">
        <v>81</v>
      </c>
      <c r="B3949" s="10" t="s">
        <v>5621</v>
      </c>
      <c r="C3949" s="58">
        <v>8</v>
      </c>
      <c r="D3949" s="58" t="s">
        <v>777</v>
      </c>
      <c r="E3949" s="10" t="s">
        <v>5622</v>
      </c>
      <c r="F3949" s="58" t="s">
        <v>5444</v>
      </c>
      <c r="G3949" s="402">
        <v>528.92999999999995</v>
      </c>
      <c r="H3949" s="402">
        <v>8.82</v>
      </c>
      <c r="I3949" s="402">
        <f t="shared" si="111"/>
        <v>520.1099999999999</v>
      </c>
      <c r="J3949" s="357"/>
      <c r="K3949" s="363"/>
    </row>
    <row r="3950" spans="1:11" customFormat="1" ht="18.95" customHeight="1">
      <c r="A3950" s="58">
        <v>82</v>
      </c>
      <c r="B3950" s="10" t="s">
        <v>5623</v>
      </c>
      <c r="C3950" s="58">
        <v>2</v>
      </c>
      <c r="D3950" s="58" t="s">
        <v>779</v>
      </c>
      <c r="E3950" s="10" t="s">
        <v>5624</v>
      </c>
      <c r="F3950" s="58" t="s">
        <v>5444</v>
      </c>
      <c r="G3950" s="402">
        <v>808.26</v>
      </c>
      <c r="H3950" s="402">
        <v>13.47</v>
      </c>
      <c r="I3950" s="402">
        <f t="shared" si="111"/>
        <v>794.79</v>
      </c>
      <c r="J3950" s="357"/>
      <c r="K3950" s="109"/>
    </row>
    <row r="3951" spans="1:11" customFormat="1" ht="18.95" customHeight="1">
      <c r="A3951" s="58">
        <v>83</v>
      </c>
      <c r="B3951" s="10" t="s">
        <v>5625</v>
      </c>
      <c r="C3951" s="58">
        <v>7</v>
      </c>
      <c r="D3951" s="58" t="s">
        <v>5626</v>
      </c>
      <c r="E3951" s="10" t="s">
        <v>5627</v>
      </c>
      <c r="F3951" s="58" t="s">
        <v>5478</v>
      </c>
      <c r="G3951" s="402">
        <v>203.13</v>
      </c>
      <c r="H3951" s="402">
        <v>203.13</v>
      </c>
      <c r="I3951" s="402">
        <f t="shared" si="111"/>
        <v>0</v>
      </c>
      <c r="J3951" s="357"/>
      <c r="K3951" s="109"/>
    </row>
    <row r="3952" spans="1:11" customFormat="1" ht="18.95" customHeight="1">
      <c r="A3952" s="58">
        <v>84</v>
      </c>
      <c r="B3952" s="10" t="s">
        <v>5628</v>
      </c>
      <c r="C3952" s="58">
        <v>32</v>
      </c>
      <c r="D3952" s="58" t="s">
        <v>788</v>
      </c>
      <c r="E3952" s="10" t="s">
        <v>5629</v>
      </c>
      <c r="F3952" s="58" t="s">
        <v>5444</v>
      </c>
      <c r="G3952" s="402">
        <v>726.87</v>
      </c>
      <c r="H3952" s="402">
        <v>24.23</v>
      </c>
      <c r="I3952" s="402">
        <f t="shared" si="111"/>
        <v>702.64</v>
      </c>
      <c r="J3952" s="357"/>
      <c r="K3952" s="363"/>
    </row>
    <row r="3953" spans="1:11" customFormat="1" ht="18.95" customHeight="1">
      <c r="A3953" s="58">
        <v>85</v>
      </c>
      <c r="B3953" s="10" t="s">
        <v>5630</v>
      </c>
      <c r="C3953" s="58">
        <v>1</v>
      </c>
      <c r="D3953" s="58" t="s">
        <v>837</v>
      </c>
      <c r="E3953" s="10" t="s">
        <v>5631</v>
      </c>
      <c r="F3953" s="58" t="s">
        <v>5444</v>
      </c>
      <c r="G3953" s="402">
        <v>276.22000000000003</v>
      </c>
      <c r="H3953" s="402">
        <v>4.5999999999999996</v>
      </c>
      <c r="I3953" s="402">
        <f t="shared" si="111"/>
        <v>271.62</v>
      </c>
      <c r="J3953" s="357"/>
      <c r="K3953" s="109"/>
    </row>
    <row r="3954" spans="1:11" ht="96">
      <c r="A3954" s="423" t="s">
        <v>5</v>
      </c>
      <c r="B3954" s="194" t="s">
        <v>155</v>
      </c>
      <c r="C3954" s="194" t="s">
        <v>156</v>
      </c>
      <c r="D3954" s="194" t="s">
        <v>8</v>
      </c>
      <c r="E3954" s="194" t="s">
        <v>157</v>
      </c>
      <c r="F3954" s="194" t="s">
        <v>158</v>
      </c>
      <c r="G3954" s="194" t="s">
        <v>10</v>
      </c>
      <c r="H3954" s="194" t="s">
        <v>159</v>
      </c>
      <c r="I3954" s="194" t="s">
        <v>160</v>
      </c>
      <c r="J3954" s="194" t="s">
        <v>161</v>
      </c>
      <c r="K3954" s="195" t="s">
        <v>14</v>
      </c>
    </row>
    <row r="3955" spans="1:11" customFormat="1" ht="18.95" customHeight="1">
      <c r="A3955" s="58">
        <v>86</v>
      </c>
      <c r="B3955" s="10" t="s">
        <v>5632</v>
      </c>
      <c r="C3955" s="58">
        <v>1</v>
      </c>
      <c r="D3955" s="58" t="s">
        <v>5633</v>
      </c>
      <c r="E3955" s="10" t="s">
        <v>5634</v>
      </c>
      <c r="F3955" s="58" t="s">
        <v>5444</v>
      </c>
      <c r="G3955" s="402">
        <v>173.73</v>
      </c>
      <c r="H3955" s="402">
        <v>173.73</v>
      </c>
      <c r="I3955" s="402">
        <f t="shared" si="111"/>
        <v>0</v>
      </c>
      <c r="J3955" s="357"/>
      <c r="K3955" s="364"/>
    </row>
    <row r="3956" spans="1:11" customFormat="1" ht="18.95" customHeight="1">
      <c r="A3956" s="58">
        <v>87</v>
      </c>
      <c r="B3956" s="10" t="s">
        <v>5635</v>
      </c>
      <c r="C3956" s="58">
        <v>8</v>
      </c>
      <c r="D3956" s="58" t="s">
        <v>812</v>
      </c>
      <c r="E3956" s="10" t="s">
        <v>5636</v>
      </c>
      <c r="F3956" s="58" t="s">
        <v>5444</v>
      </c>
      <c r="G3956" s="402">
        <v>721.08</v>
      </c>
      <c r="H3956" s="402">
        <v>132.19999999999999</v>
      </c>
      <c r="I3956" s="402">
        <f t="shared" si="111"/>
        <v>588.88000000000011</v>
      </c>
      <c r="J3956" s="357"/>
      <c r="K3956" s="364"/>
    </row>
    <row r="3957" spans="1:11" customFormat="1" ht="18.95" customHeight="1">
      <c r="A3957" s="58">
        <v>88</v>
      </c>
      <c r="B3957" s="10" t="s">
        <v>5637</v>
      </c>
      <c r="C3957" s="58">
        <v>1</v>
      </c>
      <c r="D3957" s="58" t="s">
        <v>5638</v>
      </c>
      <c r="E3957" s="10" t="s">
        <v>5471</v>
      </c>
      <c r="F3957" s="58" t="s">
        <v>5444</v>
      </c>
      <c r="G3957" s="402">
        <v>870.53</v>
      </c>
      <c r="H3957" s="402">
        <v>14.51</v>
      </c>
      <c r="I3957" s="402">
        <f t="shared" si="111"/>
        <v>856.02</v>
      </c>
      <c r="J3957" s="357"/>
      <c r="K3957" s="364"/>
    </row>
    <row r="3958" spans="1:11" customFormat="1" ht="18.95" customHeight="1">
      <c r="A3958" s="58">
        <v>89</v>
      </c>
      <c r="B3958" s="10" t="s">
        <v>5639</v>
      </c>
      <c r="C3958" s="58">
        <v>1</v>
      </c>
      <c r="D3958" s="58" t="s">
        <v>820</v>
      </c>
      <c r="E3958" s="10" t="s">
        <v>5640</v>
      </c>
      <c r="F3958" s="58" t="s">
        <v>5444</v>
      </c>
      <c r="G3958" s="402">
        <v>318.18</v>
      </c>
      <c r="H3958" s="402"/>
      <c r="I3958" s="402">
        <f t="shared" si="111"/>
        <v>318.18</v>
      </c>
      <c r="J3958" s="357"/>
      <c r="K3958" s="363"/>
    </row>
    <row r="3959" spans="1:11" s="351" customFormat="1" ht="18.95" customHeight="1">
      <c r="A3959" s="58">
        <v>90</v>
      </c>
      <c r="B3959" s="10" t="s">
        <v>5592</v>
      </c>
      <c r="C3959" s="58">
        <v>2</v>
      </c>
      <c r="D3959" s="58" t="s">
        <v>5641</v>
      </c>
      <c r="E3959" s="10" t="s">
        <v>5471</v>
      </c>
      <c r="F3959" s="58" t="s">
        <v>5444</v>
      </c>
      <c r="G3959" s="402">
        <v>318.76</v>
      </c>
      <c r="H3959" s="402">
        <v>5.31</v>
      </c>
      <c r="I3959" s="402">
        <f t="shared" si="111"/>
        <v>313.45</v>
      </c>
      <c r="J3959" s="357"/>
      <c r="K3959" s="109"/>
    </row>
    <row r="3960" spans="1:11" customFormat="1" ht="18.95" customHeight="1">
      <c r="A3960" s="58">
        <v>91</v>
      </c>
      <c r="B3960" s="24" t="s">
        <v>5498</v>
      </c>
      <c r="C3960" s="130">
        <v>1</v>
      </c>
      <c r="D3960" s="130" t="s">
        <v>5642</v>
      </c>
      <c r="E3960" s="24" t="s">
        <v>5471</v>
      </c>
      <c r="F3960" s="130" t="s">
        <v>5444</v>
      </c>
      <c r="G3960" s="403">
        <v>48.88</v>
      </c>
      <c r="H3960" s="403">
        <v>0.81</v>
      </c>
      <c r="I3960" s="402">
        <f t="shared" si="111"/>
        <v>48.07</v>
      </c>
      <c r="J3960" s="359"/>
      <c r="K3960" s="364"/>
    </row>
    <row r="3961" spans="1:11" customFormat="1" ht="18.95" customHeight="1">
      <c r="A3961" s="58">
        <v>92</v>
      </c>
      <c r="B3961" s="10" t="s">
        <v>5643</v>
      </c>
      <c r="C3961" s="58">
        <v>1</v>
      </c>
      <c r="D3961" s="58" t="s">
        <v>827</v>
      </c>
      <c r="E3961" s="10" t="s">
        <v>5644</v>
      </c>
      <c r="F3961" s="58" t="s">
        <v>5444</v>
      </c>
      <c r="G3961" s="402">
        <v>500</v>
      </c>
      <c r="H3961" s="402">
        <v>91.67</v>
      </c>
      <c r="I3961" s="402">
        <f t="shared" si="111"/>
        <v>408.33</v>
      </c>
      <c r="J3961" s="357"/>
      <c r="K3961" s="363"/>
    </row>
    <row r="3962" spans="1:11" customFormat="1" ht="18.95" customHeight="1">
      <c r="A3962" s="58">
        <v>93</v>
      </c>
      <c r="B3962" s="10" t="s">
        <v>5645</v>
      </c>
      <c r="C3962" s="58">
        <v>1</v>
      </c>
      <c r="D3962" s="58" t="s">
        <v>829</v>
      </c>
      <c r="E3962" s="10" t="s">
        <v>5646</v>
      </c>
      <c r="F3962" s="58" t="s">
        <v>5444</v>
      </c>
      <c r="G3962" s="402">
        <v>95.95</v>
      </c>
      <c r="H3962" s="402">
        <v>27.98</v>
      </c>
      <c r="I3962" s="402">
        <f t="shared" si="111"/>
        <v>67.97</v>
      </c>
      <c r="J3962" s="357"/>
      <c r="K3962" s="109"/>
    </row>
    <row r="3963" spans="1:11" customFormat="1" ht="18.95" customHeight="1">
      <c r="A3963" s="58">
        <v>94</v>
      </c>
      <c r="B3963" s="10" t="s">
        <v>5502</v>
      </c>
      <c r="C3963" s="58">
        <v>1</v>
      </c>
      <c r="D3963" s="58" t="s">
        <v>5647</v>
      </c>
      <c r="E3963" s="10" t="s">
        <v>5471</v>
      </c>
      <c r="F3963" s="58" t="s">
        <v>5444</v>
      </c>
      <c r="G3963" s="402">
        <v>59.54</v>
      </c>
      <c r="H3963" s="402">
        <v>0.99</v>
      </c>
      <c r="I3963" s="402">
        <f t="shared" si="111"/>
        <v>58.55</v>
      </c>
      <c r="J3963" s="357"/>
      <c r="K3963" s="109"/>
    </row>
    <row r="3964" spans="1:11" customFormat="1" ht="18.95" customHeight="1">
      <c r="A3964" s="58">
        <v>95</v>
      </c>
      <c r="B3964" s="10" t="s">
        <v>5648</v>
      </c>
      <c r="C3964" s="58">
        <v>5</v>
      </c>
      <c r="D3964" s="58" t="s">
        <v>833</v>
      </c>
      <c r="E3964" s="10" t="s">
        <v>5649</v>
      </c>
      <c r="F3964" s="58" t="s">
        <v>5444</v>
      </c>
      <c r="G3964" s="402">
        <v>216.53</v>
      </c>
      <c r="H3964" s="402"/>
      <c r="I3964" s="402">
        <f t="shared" si="111"/>
        <v>216.53</v>
      </c>
      <c r="J3964" s="357"/>
      <c r="K3964" s="364"/>
    </row>
    <row r="3965" spans="1:11" customFormat="1" ht="18.95" customHeight="1">
      <c r="A3965" s="58">
        <v>96</v>
      </c>
      <c r="B3965" s="10" t="s">
        <v>5650</v>
      </c>
      <c r="C3965" s="58">
        <v>1</v>
      </c>
      <c r="D3965" s="58" t="s">
        <v>838</v>
      </c>
      <c r="E3965" s="10" t="s">
        <v>5651</v>
      </c>
      <c r="F3965" s="58" t="s">
        <v>5444</v>
      </c>
      <c r="G3965" s="402">
        <v>24.71</v>
      </c>
      <c r="H3965" s="402">
        <v>24.71</v>
      </c>
      <c r="I3965" s="402">
        <f t="shared" si="111"/>
        <v>0</v>
      </c>
      <c r="J3965" s="357"/>
      <c r="K3965" s="363"/>
    </row>
    <row r="3966" spans="1:11" customFormat="1" ht="18.95" customHeight="1">
      <c r="A3966" s="58">
        <v>97</v>
      </c>
      <c r="B3966" s="10" t="s">
        <v>5652</v>
      </c>
      <c r="C3966" s="58">
        <v>1</v>
      </c>
      <c r="D3966" s="58" t="s">
        <v>1016</v>
      </c>
      <c r="E3966" s="10" t="s">
        <v>5653</v>
      </c>
      <c r="F3966" s="58" t="s">
        <v>5444</v>
      </c>
      <c r="G3966" s="402">
        <v>24.37</v>
      </c>
      <c r="H3966" s="402">
        <v>24.37</v>
      </c>
      <c r="I3966" s="402">
        <f t="shared" si="111"/>
        <v>0</v>
      </c>
      <c r="J3966" s="357"/>
      <c r="K3966" s="109"/>
    </row>
    <row r="3967" spans="1:11" customFormat="1" ht="18.95" customHeight="1">
      <c r="A3967" s="58">
        <v>98</v>
      </c>
      <c r="B3967" s="10" t="s">
        <v>5654</v>
      </c>
      <c r="C3967" s="58">
        <v>8</v>
      </c>
      <c r="D3967" s="58" t="s">
        <v>1018</v>
      </c>
      <c r="E3967" s="10" t="s">
        <v>5655</v>
      </c>
      <c r="F3967" s="58" t="s">
        <v>5444</v>
      </c>
      <c r="G3967" s="402">
        <v>440</v>
      </c>
      <c r="H3967" s="402">
        <v>7.33</v>
      </c>
      <c r="I3967" s="402">
        <f t="shared" si="111"/>
        <v>432.67</v>
      </c>
      <c r="J3967" s="357"/>
      <c r="K3967" s="109"/>
    </row>
    <row r="3968" spans="1:11" customFormat="1" ht="18.95" customHeight="1">
      <c r="A3968" s="58">
        <v>99</v>
      </c>
      <c r="B3968" s="10" t="s">
        <v>5656</v>
      </c>
      <c r="C3968" s="58">
        <v>1</v>
      </c>
      <c r="D3968" s="58" t="s">
        <v>5657</v>
      </c>
      <c r="E3968" s="10" t="s">
        <v>5471</v>
      </c>
      <c r="F3968" s="58" t="s">
        <v>5444</v>
      </c>
      <c r="G3968" s="402">
        <v>5260</v>
      </c>
      <c r="H3968" s="402">
        <v>87.67</v>
      </c>
      <c r="I3968" s="402">
        <f t="shared" si="111"/>
        <v>5172.33</v>
      </c>
      <c r="J3968" s="357"/>
      <c r="K3968" s="364"/>
    </row>
    <row r="3969" spans="1:11" customFormat="1" ht="18.95" customHeight="1">
      <c r="A3969" s="58">
        <v>100</v>
      </c>
      <c r="B3969" s="10" t="s">
        <v>5650</v>
      </c>
      <c r="C3969" s="58">
        <v>3</v>
      </c>
      <c r="D3969" s="58" t="s">
        <v>1022</v>
      </c>
      <c r="E3969" s="10" t="s">
        <v>5658</v>
      </c>
      <c r="F3969" s="58" t="s">
        <v>5478</v>
      </c>
      <c r="G3969" s="402">
        <v>74.13</v>
      </c>
      <c r="H3969" s="402">
        <v>74.13</v>
      </c>
      <c r="I3969" s="402">
        <f t="shared" si="111"/>
        <v>0</v>
      </c>
      <c r="J3969" s="357"/>
      <c r="K3969" s="364"/>
    </row>
    <row r="3970" spans="1:11" customFormat="1" ht="18.95" customHeight="1">
      <c r="A3970" s="58">
        <v>101</v>
      </c>
      <c r="B3970" s="10" t="s">
        <v>5659</v>
      </c>
      <c r="C3970" s="58">
        <v>1</v>
      </c>
      <c r="D3970" s="58" t="s">
        <v>5660</v>
      </c>
      <c r="E3970" s="10" t="s">
        <v>5471</v>
      </c>
      <c r="F3970" s="58" t="s">
        <v>5444</v>
      </c>
      <c r="G3970" s="402">
        <v>135</v>
      </c>
      <c r="H3970" s="402"/>
      <c r="I3970" s="402">
        <f t="shared" si="111"/>
        <v>135</v>
      </c>
      <c r="J3970" s="357"/>
      <c r="K3970" s="363"/>
    </row>
    <row r="3971" spans="1:11" customFormat="1" ht="18.95" customHeight="1">
      <c r="A3971" s="58">
        <v>102</v>
      </c>
      <c r="B3971" s="10" t="s">
        <v>40</v>
      </c>
      <c r="C3971" s="58">
        <v>2</v>
      </c>
      <c r="D3971" s="58" t="s">
        <v>5661</v>
      </c>
      <c r="E3971" s="10" t="s">
        <v>5471</v>
      </c>
      <c r="F3971" s="58" t="s">
        <v>5444</v>
      </c>
      <c r="G3971" s="402">
        <v>374.5</v>
      </c>
      <c r="H3971" s="402">
        <v>6.24</v>
      </c>
      <c r="I3971" s="402">
        <f t="shared" si="111"/>
        <v>368.26</v>
      </c>
      <c r="J3971" s="357"/>
      <c r="K3971" s="109"/>
    </row>
    <row r="3972" spans="1:11" customFormat="1" ht="18.95" customHeight="1">
      <c r="A3972" s="58">
        <v>103</v>
      </c>
      <c r="B3972" s="10" t="s">
        <v>176</v>
      </c>
      <c r="C3972" s="58">
        <v>1</v>
      </c>
      <c r="D3972" s="58" t="s">
        <v>5662</v>
      </c>
      <c r="E3972" s="10" t="s">
        <v>5471</v>
      </c>
      <c r="F3972" s="58" t="s">
        <v>5444</v>
      </c>
      <c r="G3972" s="402">
        <v>194.25</v>
      </c>
      <c r="H3972" s="402">
        <v>3.24</v>
      </c>
      <c r="I3972" s="402">
        <f t="shared" si="111"/>
        <v>191.01</v>
      </c>
      <c r="J3972" s="357"/>
      <c r="K3972" s="109"/>
    </row>
    <row r="3973" spans="1:11" customFormat="1" ht="18.95" customHeight="1">
      <c r="A3973" s="58">
        <v>104</v>
      </c>
      <c r="B3973" s="10" t="s">
        <v>5663</v>
      </c>
      <c r="C3973" s="58">
        <v>1</v>
      </c>
      <c r="D3973" s="58" t="s">
        <v>5664</v>
      </c>
      <c r="E3973" s="10" t="s">
        <v>5471</v>
      </c>
      <c r="F3973" s="58" t="s">
        <v>5444</v>
      </c>
      <c r="G3973" s="402">
        <v>1870</v>
      </c>
      <c r="H3973" s="402">
        <v>31.17</v>
      </c>
      <c r="I3973" s="402">
        <f t="shared" si="111"/>
        <v>1838.83</v>
      </c>
      <c r="J3973" s="357"/>
      <c r="K3973" s="109"/>
    </row>
    <row r="3974" spans="1:11" customFormat="1" ht="18.95" customHeight="1">
      <c r="A3974" s="58">
        <v>105</v>
      </c>
      <c r="B3974" s="10" t="s">
        <v>5665</v>
      </c>
      <c r="C3974" s="58">
        <v>2</v>
      </c>
      <c r="D3974" s="58" t="s">
        <v>5666</v>
      </c>
      <c r="E3974" s="10" t="s">
        <v>5471</v>
      </c>
      <c r="F3974" s="58" t="s">
        <v>5444</v>
      </c>
      <c r="G3974" s="402">
        <v>759</v>
      </c>
      <c r="H3974" s="402">
        <v>12.65</v>
      </c>
      <c r="I3974" s="402">
        <f t="shared" si="111"/>
        <v>746.35</v>
      </c>
      <c r="J3974" s="357"/>
      <c r="K3974" s="109"/>
    </row>
    <row r="3975" spans="1:11" customFormat="1" ht="18.95" customHeight="1">
      <c r="A3975" s="58">
        <v>106</v>
      </c>
      <c r="B3975" s="10" t="s">
        <v>5667</v>
      </c>
      <c r="C3975" s="58">
        <v>1</v>
      </c>
      <c r="D3975" s="58" t="s">
        <v>5668</v>
      </c>
      <c r="E3975" s="10" t="s">
        <v>5471</v>
      </c>
      <c r="F3975" s="58" t="s">
        <v>5444</v>
      </c>
      <c r="G3975" s="402">
        <v>150.13</v>
      </c>
      <c r="H3975" s="402">
        <v>2.5</v>
      </c>
      <c r="I3975" s="402">
        <f t="shared" si="111"/>
        <v>147.63</v>
      </c>
      <c r="J3975" s="357"/>
      <c r="K3975" s="109"/>
    </row>
    <row r="3976" spans="1:11" customFormat="1" ht="18.95" customHeight="1">
      <c r="A3976" s="58">
        <v>107</v>
      </c>
      <c r="B3976" s="10" t="s">
        <v>5669</v>
      </c>
      <c r="C3976" s="58">
        <v>1</v>
      </c>
      <c r="D3976" s="58" t="s">
        <v>5670</v>
      </c>
      <c r="E3976" s="10" t="s">
        <v>5471</v>
      </c>
      <c r="F3976" s="58" t="s">
        <v>5444</v>
      </c>
      <c r="G3976" s="402">
        <v>92.45</v>
      </c>
      <c r="H3976" s="402">
        <v>1.54</v>
      </c>
      <c r="I3976" s="402">
        <f t="shared" si="111"/>
        <v>90.91</v>
      </c>
      <c r="J3976" s="357"/>
      <c r="K3976" s="364"/>
    </row>
    <row r="3977" spans="1:11" customFormat="1" ht="18.95" customHeight="1">
      <c r="A3977" s="58">
        <v>108</v>
      </c>
      <c r="B3977" s="10" t="s">
        <v>5671</v>
      </c>
      <c r="C3977" s="58">
        <v>1</v>
      </c>
      <c r="D3977" s="58" t="s">
        <v>5672</v>
      </c>
      <c r="E3977" s="10" t="s">
        <v>5471</v>
      </c>
      <c r="F3977" s="58" t="s">
        <v>5444</v>
      </c>
      <c r="G3977" s="402">
        <v>240</v>
      </c>
      <c r="H3977" s="402">
        <v>4</v>
      </c>
      <c r="I3977" s="402">
        <f t="shared" si="111"/>
        <v>236</v>
      </c>
      <c r="J3977" s="357"/>
      <c r="K3977" s="364"/>
    </row>
    <row r="3978" spans="1:11" customFormat="1" ht="18.95" customHeight="1">
      <c r="A3978" s="58">
        <v>109</v>
      </c>
      <c r="B3978" s="10" t="s">
        <v>5673</v>
      </c>
      <c r="C3978" s="58">
        <v>1</v>
      </c>
      <c r="D3978" s="58" t="s">
        <v>5674</v>
      </c>
      <c r="E3978" s="10" t="s">
        <v>5471</v>
      </c>
      <c r="F3978" s="58" t="s">
        <v>5444</v>
      </c>
      <c r="G3978" s="402">
        <v>162.84</v>
      </c>
      <c r="H3978" s="402">
        <v>2.71</v>
      </c>
      <c r="I3978" s="402">
        <f t="shared" si="111"/>
        <v>160.13</v>
      </c>
      <c r="J3978" s="357"/>
      <c r="K3978" s="364"/>
    </row>
    <row r="3979" spans="1:11" ht="96">
      <c r="A3979" s="423" t="s">
        <v>5</v>
      </c>
      <c r="B3979" s="194" t="s">
        <v>155</v>
      </c>
      <c r="C3979" s="194" t="s">
        <v>156</v>
      </c>
      <c r="D3979" s="194" t="s">
        <v>8</v>
      </c>
      <c r="E3979" s="194" t="s">
        <v>157</v>
      </c>
      <c r="F3979" s="194" t="s">
        <v>158</v>
      </c>
      <c r="G3979" s="194" t="s">
        <v>10</v>
      </c>
      <c r="H3979" s="194" t="s">
        <v>159</v>
      </c>
      <c r="I3979" s="194" t="s">
        <v>160</v>
      </c>
      <c r="J3979" s="194" t="s">
        <v>161</v>
      </c>
      <c r="K3979" s="195" t="s">
        <v>14</v>
      </c>
    </row>
    <row r="3980" spans="1:11" customFormat="1" ht="18.95" customHeight="1">
      <c r="A3980" s="58">
        <v>110</v>
      </c>
      <c r="B3980" s="10" t="s">
        <v>5675</v>
      </c>
      <c r="C3980" s="58">
        <v>1</v>
      </c>
      <c r="D3980" s="58" t="s">
        <v>856</v>
      </c>
      <c r="E3980" s="10" t="s">
        <v>5676</v>
      </c>
      <c r="F3980" s="58" t="s">
        <v>5444</v>
      </c>
      <c r="G3980" s="402">
        <v>72.489999999999995</v>
      </c>
      <c r="H3980" s="402">
        <v>1.21</v>
      </c>
      <c r="I3980" s="402">
        <f t="shared" si="111"/>
        <v>71.28</v>
      </c>
      <c r="J3980" s="357"/>
      <c r="K3980" s="363"/>
    </row>
    <row r="3981" spans="1:11" customFormat="1" ht="18.95" customHeight="1">
      <c r="A3981" s="58">
        <v>111</v>
      </c>
      <c r="B3981" s="10" t="s">
        <v>5494</v>
      </c>
      <c r="C3981" s="58">
        <v>2</v>
      </c>
      <c r="D3981" s="58" t="s">
        <v>5677</v>
      </c>
      <c r="E3981" s="10" t="s">
        <v>5471</v>
      </c>
      <c r="F3981" s="58" t="s">
        <v>5444</v>
      </c>
      <c r="G3981" s="402">
        <v>298.12</v>
      </c>
      <c r="H3981" s="402">
        <v>4.97</v>
      </c>
      <c r="I3981" s="402">
        <f t="shared" si="111"/>
        <v>293.14999999999998</v>
      </c>
      <c r="J3981" s="357"/>
      <c r="K3981" s="109"/>
    </row>
    <row r="3982" spans="1:11" customFormat="1" ht="18.95" customHeight="1">
      <c r="A3982" s="58">
        <v>112</v>
      </c>
      <c r="B3982" s="10" t="s">
        <v>5678</v>
      </c>
      <c r="C3982" s="58">
        <v>1</v>
      </c>
      <c r="D3982" s="58" t="s">
        <v>5679</v>
      </c>
      <c r="E3982" s="10" t="s">
        <v>5471</v>
      </c>
      <c r="F3982" s="58" t="s">
        <v>5444</v>
      </c>
      <c r="G3982" s="402">
        <v>89.06</v>
      </c>
      <c r="H3982" s="402">
        <v>1.48</v>
      </c>
      <c r="I3982" s="402">
        <f t="shared" si="111"/>
        <v>87.58</v>
      </c>
      <c r="J3982" s="357"/>
      <c r="K3982" s="363"/>
    </row>
    <row r="3983" spans="1:11" customFormat="1" ht="18.95" customHeight="1">
      <c r="A3983" s="58">
        <v>113</v>
      </c>
      <c r="B3983" s="10" t="s">
        <v>178</v>
      </c>
      <c r="C3983" s="58">
        <v>1</v>
      </c>
      <c r="D3983" s="58" t="s">
        <v>859</v>
      </c>
      <c r="E3983" s="10" t="s">
        <v>5680</v>
      </c>
      <c r="F3983" s="58" t="s">
        <v>5444</v>
      </c>
      <c r="G3983" s="402">
        <v>43.2</v>
      </c>
      <c r="H3983" s="402">
        <v>0.72</v>
      </c>
      <c r="I3983" s="402">
        <f t="shared" si="111"/>
        <v>42.480000000000004</v>
      </c>
      <c r="J3983" s="357"/>
      <c r="K3983" s="109"/>
    </row>
    <row r="3984" spans="1:11" customFormat="1" ht="18.95" customHeight="1">
      <c r="A3984" s="58">
        <v>114</v>
      </c>
      <c r="B3984" s="10" t="s">
        <v>5601</v>
      </c>
      <c r="C3984" s="58">
        <v>1</v>
      </c>
      <c r="D3984" s="58" t="s">
        <v>5681</v>
      </c>
      <c r="E3984" s="10" t="s">
        <v>5471</v>
      </c>
      <c r="F3984" s="58" t="s">
        <v>5444</v>
      </c>
      <c r="G3984" s="402">
        <v>712.66</v>
      </c>
      <c r="H3984" s="402">
        <v>11.88</v>
      </c>
      <c r="I3984" s="402">
        <f t="shared" si="111"/>
        <v>700.78</v>
      </c>
      <c r="J3984" s="357"/>
      <c r="K3984" s="363"/>
    </row>
    <row r="3985" spans="1:11" customFormat="1" ht="18.95" customHeight="1">
      <c r="A3985" s="58">
        <v>115</v>
      </c>
      <c r="B3985" s="10" t="s">
        <v>222</v>
      </c>
      <c r="C3985" s="58">
        <v>1</v>
      </c>
      <c r="D3985" s="58" t="s">
        <v>862</v>
      </c>
      <c r="E3985" s="10" t="s">
        <v>5651</v>
      </c>
      <c r="F3985" s="58" t="s">
        <v>5478</v>
      </c>
      <c r="G3985" s="402">
        <v>8.26</v>
      </c>
      <c r="H3985" s="402">
        <v>8.26</v>
      </c>
      <c r="I3985" s="402">
        <f t="shared" si="111"/>
        <v>0</v>
      </c>
      <c r="J3985" s="357"/>
      <c r="K3985" s="109"/>
    </row>
    <row r="3986" spans="1:11" customFormat="1" ht="18.95" customHeight="1">
      <c r="A3986" s="58">
        <v>116</v>
      </c>
      <c r="B3986" s="10" t="s">
        <v>5502</v>
      </c>
      <c r="C3986" s="58">
        <v>1</v>
      </c>
      <c r="D3986" s="58" t="s">
        <v>5682</v>
      </c>
      <c r="E3986" s="10" t="s">
        <v>5471</v>
      </c>
      <c r="F3986" s="58" t="s">
        <v>5444</v>
      </c>
      <c r="G3986" s="402">
        <v>59.54</v>
      </c>
      <c r="H3986" s="402">
        <v>0.99</v>
      </c>
      <c r="I3986" s="402">
        <f t="shared" si="111"/>
        <v>58.55</v>
      </c>
      <c r="J3986" s="357"/>
      <c r="K3986" s="109"/>
    </row>
    <row r="3987" spans="1:11" customFormat="1" ht="18.95" customHeight="1">
      <c r="A3987" s="58">
        <v>117</v>
      </c>
      <c r="B3987" s="10" t="s">
        <v>40</v>
      </c>
      <c r="C3987" s="58">
        <v>2</v>
      </c>
      <c r="D3987" s="58" t="s">
        <v>5683</v>
      </c>
      <c r="E3987" s="10" t="s">
        <v>5471</v>
      </c>
      <c r="F3987" s="58" t="s">
        <v>5444</v>
      </c>
      <c r="G3987" s="402">
        <v>374.5</v>
      </c>
      <c r="H3987" s="402">
        <v>6.24</v>
      </c>
      <c r="I3987" s="402">
        <f t="shared" si="111"/>
        <v>368.26</v>
      </c>
      <c r="J3987" s="357"/>
      <c r="K3987" s="363"/>
    </row>
    <row r="3988" spans="1:11" customFormat="1" ht="18.95" customHeight="1">
      <c r="A3988" s="58">
        <v>118</v>
      </c>
      <c r="B3988" s="10" t="s">
        <v>176</v>
      </c>
      <c r="C3988" s="58">
        <v>1</v>
      </c>
      <c r="D3988" s="58" t="s">
        <v>5684</v>
      </c>
      <c r="E3988" s="10" t="s">
        <v>5471</v>
      </c>
      <c r="F3988" s="58" t="s">
        <v>5444</v>
      </c>
      <c r="G3988" s="402">
        <v>194.25</v>
      </c>
      <c r="H3988" s="402">
        <v>3.24</v>
      </c>
      <c r="I3988" s="402">
        <f t="shared" si="111"/>
        <v>191.01</v>
      </c>
      <c r="J3988" s="357"/>
      <c r="K3988" s="109"/>
    </row>
    <row r="3989" spans="1:11" customFormat="1" ht="18.95" customHeight="1">
      <c r="A3989" s="58">
        <v>119</v>
      </c>
      <c r="B3989" s="10" t="s">
        <v>5663</v>
      </c>
      <c r="C3989" s="58">
        <v>1</v>
      </c>
      <c r="D3989" s="58" t="s">
        <v>5685</v>
      </c>
      <c r="E3989" s="10" t="s">
        <v>5471</v>
      </c>
      <c r="F3989" s="58" t="s">
        <v>5444</v>
      </c>
      <c r="G3989" s="402">
        <v>1870</v>
      </c>
      <c r="H3989" s="402">
        <v>31.17</v>
      </c>
      <c r="I3989" s="402">
        <f t="shared" si="111"/>
        <v>1838.83</v>
      </c>
      <c r="J3989" s="357"/>
      <c r="K3989" s="363"/>
    </row>
    <row r="3990" spans="1:11" customFormat="1" ht="18.95" customHeight="1">
      <c r="A3990" s="58">
        <v>120</v>
      </c>
      <c r="B3990" s="10" t="s">
        <v>5665</v>
      </c>
      <c r="C3990" s="58">
        <v>2</v>
      </c>
      <c r="D3990" s="58" t="s">
        <v>5686</v>
      </c>
      <c r="E3990" s="10" t="s">
        <v>5471</v>
      </c>
      <c r="F3990" s="58" t="s">
        <v>5444</v>
      </c>
      <c r="G3990" s="402">
        <v>759</v>
      </c>
      <c r="H3990" s="402">
        <v>12.65</v>
      </c>
      <c r="I3990" s="402">
        <f t="shared" si="111"/>
        <v>746.35</v>
      </c>
      <c r="J3990" s="357"/>
      <c r="K3990" s="109"/>
    </row>
    <row r="3991" spans="1:11" customFormat="1" ht="18.95" customHeight="1">
      <c r="A3991" s="58">
        <v>121</v>
      </c>
      <c r="B3991" s="10" t="s">
        <v>5667</v>
      </c>
      <c r="C3991" s="58">
        <v>1</v>
      </c>
      <c r="D3991" s="58" t="s">
        <v>5687</v>
      </c>
      <c r="E3991" s="10" t="s">
        <v>5471</v>
      </c>
      <c r="F3991" s="58" t="s">
        <v>5444</v>
      </c>
      <c r="G3991" s="402">
        <v>150.13</v>
      </c>
      <c r="H3991" s="402">
        <v>2.5</v>
      </c>
      <c r="I3991" s="402">
        <f t="shared" si="111"/>
        <v>147.63</v>
      </c>
      <c r="J3991" s="357"/>
      <c r="K3991" s="363"/>
    </row>
    <row r="3992" spans="1:11" customFormat="1" ht="18.95" customHeight="1">
      <c r="A3992" s="58">
        <v>122</v>
      </c>
      <c r="B3992" s="10" t="s">
        <v>5669</v>
      </c>
      <c r="C3992" s="58">
        <v>1</v>
      </c>
      <c r="D3992" s="58" t="s">
        <v>5688</v>
      </c>
      <c r="E3992" s="10" t="s">
        <v>5471</v>
      </c>
      <c r="F3992" s="58" t="s">
        <v>5444</v>
      </c>
      <c r="G3992" s="402">
        <v>92.45</v>
      </c>
      <c r="H3992" s="402">
        <v>1.54</v>
      </c>
      <c r="I3992" s="402">
        <f t="shared" si="111"/>
        <v>90.91</v>
      </c>
      <c r="J3992" s="357"/>
      <c r="K3992" s="109"/>
    </row>
    <row r="3993" spans="1:11" customFormat="1" ht="18.95" customHeight="1">
      <c r="A3993" s="58">
        <v>123</v>
      </c>
      <c r="B3993" s="10" t="s">
        <v>5671</v>
      </c>
      <c r="C3993" s="58">
        <v>1</v>
      </c>
      <c r="D3993" s="58" t="s">
        <v>5689</v>
      </c>
      <c r="E3993" s="10" t="s">
        <v>5471</v>
      </c>
      <c r="F3993" s="58" t="s">
        <v>5444</v>
      </c>
      <c r="G3993" s="402">
        <v>240</v>
      </c>
      <c r="H3993" s="402">
        <v>4</v>
      </c>
      <c r="I3993" s="402">
        <f t="shared" si="111"/>
        <v>236</v>
      </c>
      <c r="J3993" s="357"/>
      <c r="K3993" s="109"/>
    </row>
    <row r="3994" spans="1:11" customFormat="1" ht="18.95" customHeight="1">
      <c r="A3994" s="58">
        <v>124</v>
      </c>
      <c r="B3994" s="10" t="s">
        <v>5673</v>
      </c>
      <c r="C3994" s="58">
        <v>1</v>
      </c>
      <c r="D3994" s="58" t="s">
        <v>5690</v>
      </c>
      <c r="E3994" s="10" t="s">
        <v>5471</v>
      </c>
      <c r="F3994" s="58" t="s">
        <v>5444</v>
      </c>
      <c r="G3994" s="402">
        <v>162.84</v>
      </c>
      <c r="H3994" s="402">
        <v>2.71</v>
      </c>
      <c r="I3994" s="402">
        <f t="shared" si="111"/>
        <v>160.13</v>
      </c>
      <c r="J3994" s="357"/>
      <c r="K3994" s="109"/>
    </row>
    <row r="3995" spans="1:11" s="351" customFormat="1" ht="18.95" customHeight="1">
      <c r="A3995" s="58">
        <v>125</v>
      </c>
      <c r="B3995" s="10" t="s">
        <v>5675</v>
      </c>
      <c r="C3995" s="58">
        <v>1</v>
      </c>
      <c r="D3995" s="58" t="s">
        <v>5691</v>
      </c>
      <c r="E3995" s="10" t="s">
        <v>5676</v>
      </c>
      <c r="F3995" s="58" t="s">
        <v>5444</v>
      </c>
      <c r="G3995" s="402">
        <v>72.489999999999995</v>
      </c>
      <c r="H3995" s="402">
        <v>1.21</v>
      </c>
      <c r="I3995" s="402">
        <f t="shared" si="111"/>
        <v>71.28</v>
      </c>
      <c r="J3995" s="357"/>
      <c r="K3995" s="109"/>
    </row>
    <row r="3996" spans="1:11" customFormat="1" ht="18.95" customHeight="1">
      <c r="A3996" s="58">
        <v>126</v>
      </c>
      <c r="B3996" s="24" t="s">
        <v>5494</v>
      </c>
      <c r="C3996" s="130">
        <v>2</v>
      </c>
      <c r="D3996" s="130" t="s">
        <v>5692</v>
      </c>
      <c r="E3996" s="24" t="s">
        <v>5471</v>
      </c>
      <c r="F3996" s="130" t="s">
        <v>5444</v>
      </c>
      <c r="G3996" s="403">
        <v>298.12</v>
      </c>
      <c r="H3996" s="403">
        <v>4.97</v>
      </c>
      <c r="I3996" s="402">
        <f t="shared" si="111"/>
        <v>293.14999999999998</v>
      </c>
      <c r="J3996" s="359"/>
      <c r="K3996" s="364"/>
    </row>
    <row r="3997" spans="1:11" customFormat="1" ht="18.95" customHeight="1">
      <c r="A3997" s="58">
        <v>127</v>
      </c>
      <c r="B3997" s="10" t="s">
        <v>5678</v>
      </c>
      <c r="C3997" s="58">
        <v>1</v>
      </c>
      <c r="D3997" s="58" t="s">
        <v>5693</v>
      </c>
      <c r="E3997" s="10" t="s">
        <v>5471</v>
      </c>
      <c r="F3997" s="58" t="s">
        <v>5444</v>
      </c>
      <c r="G3997" s="402">
        <v>89.06</v>
      </c>
      <c r="H3997" s="402">
        <v>1.48</v>
      </c>
      <c r="I3997" s="402">
        <f t="shared" si="111"/>
        <v>87.58</v>
      </c>
      <c r="J3997" s="357"/>
      <c r="K3997" s="363"/>
    </row>
    <row r="3998" spans="1:11" customFormat="1" ht="18.95" customHeight="1">
      <c r="A3998" s="58">
        <v>128</v>
      </c>
      <c r="B3998" s="10" t="s">
        <v>178</v>
      </c>
      <c r="C3998" s="58">
        <v>1</v>
      </c>
      <c r="D3998" s="58" t="s">
        <v>881</v>
      </c>
      <c r="E3998" s="10" t="s">
        <v>5676</v>
      </c>
      <c r="F3998" s="58" t="s">
        <v>5444</v>
      </c>
      <c r="G3998" s="402">
        <v>43.2</v>
      </c>
      <c r="H3998" s="402">
        <v>0.72</v>
      </c>
      <c r="I3998" s="402">
        <f t="shared" si="111"/>
        <v>42.480000000000004</v>
      </c>
      <c r="J3998" s="357"/>
      <c r="K3998" s="109"/>
    </row>
    <row r="3999" spans="1:11" customFormat="1" ht="18.95" customHeight="1">
      <c r="A3999" s="58">
        <v>129</v>
      </c>
      <c r="B3999" s="10" t="s">
        <v>5601</v>
      </c>
      <c r="C3999" s="58">
        <v>1</v>
      </c>
      <c r="D3999" s="58" t="s">
        <v>5694</v>
      </c>
      <c r="E3999" s="10" t="s">
        <v>5471</v>
      </c>
      <c r="F3999" s="58" t="s">
        <v>5444</v>
      </c>
      <c r="G3999" s="402">
        <v>712.66</v>
      </c>
      <c r="H3999" s="402">
        <v>11.88</v>
      </c>
      <c r="I3999" s="402">
        <f t="shared" si="111"/>
        <v>700.78</v>
      </c>
      <c r="J3999" s="357"/>
      <c r="K3999" s="363"/>
    </row>
    <row r="4000" spans="1:11" customFormat="1" ht="18.95" customHeight="1">
      <c r="A4000" s="58">
        <v>130</v>
      </c>
      <c r="B4000" s="10" t="s">
        <v>222</v>
      </c>
      <c r="C4000" s="58">
        <v>1</v>
      </c>
      <c r="D4000" s="58" t="s">
        <v>5695</v>
      </c>
      <c r="E4000" s="10" t="s">
        <v>5651</v>
      </c>
      <c r="F4000" s="58" t="s">
        <v>5478</v>
      </c>
      <c r="G4000" s="402">
        <v>8.26</v>
      </c>
      <c r="H4000" s="402">
        <v>8.26</v>
      </c>
      <c r="I4000" s="402">
        <f t="shared" si="111"/>
        <v>0</v>
      </c>
      <c r="J4000" s="357"/>
      <c r="K4000" s="109"/>
    </row>
    <row r="4001" spans="1:11" customFormat="1" ht="18.95" customHeight="1">
      <c r="A4001" s="58">
        <v>131</v>
      </c>
      <c r="B4001" s="10" t="s">
        <v>5502</v>
      </c>
      <c r="C4001" s="58">
        <v>1</v>
      </c>
      <c r="D4001" s="58" t="s">
        <v>5696</v>
      </c>
      <c r="E4001" s="10" t="s">
        <v>5471</v>
      </c>
      <c r="F4001" s="58" t="s">
        <v>5444</v>
      </c>
      <c r="G4001" s="402">
        <v>59.54</v>
      </c>
      <c r="H4001" s="402">
        <v>0.99</v>
      </c>
      <c r="I4001" s="402">
        <f t="shared" ref="I4001:I4067" si="112">SUM(G4001,-H4001)</f>
        <v>58.55</v>
      </c>
      <c r="J4001" s="357"/>
      <c r="K4001" s="109"/>
    </row>
    <row r="4002" spans="1:11" customFormat="1" ht="18.95" customHeight="1">
      <c r="A4002" s="58">
        <v>132</v>
      </c>
      <c r="B4002" s="10" t="s">
        <v>40</v>
      </c>
      <c r="C4002" s="58">
        <v>2</v>
      </c>
      <c r="D4002" s="58" t="s">
        <v>5697</v>
      </c>
      <c r="E4002" s="10" t="s">
        <v>5471</v>
      </c>
      <c r="F4002" s="58" t="s">
        <v>5444</v>
      </c>
      <c r="G4002" s="402">
        <v>374.5</v>
      </c>
      <c r="H4002" s="402">
        <v>6.24</v>
      </c>
      <c r="I4002" s="402">
        <f t="shared" si="112"/>
        <v>368.26</v>
      </c>
      <c r="J4002" s="357"/>
      <c r="K4002" s="109"/>
    </row>
    <row r="4003" spans="1:11" customFormat="1" ht="18.95" customHeight="1">
      <c r="A4003" s="58">
        <v>133</v>
      </c>
      <c r="B4003" s="10" t="s">
        <v>176</v>
      </c>
      <c r="C4003" s="58">
        <v>1</v>
      </c>
      <c r="D4003" s="58" t="s">
        <v>5698</v>
      </c>
      <c r="E4003" s="10" t="s">
        <v>5471</v>
      </c>
      <c r="F4003" s="58" t="s">
        <v>5444</v>
      </c>
      <c r="G4003" s="402">
        <v>194.25</v>
      </c>
      <c r="H4003" s="402">
        <v>3.24</v>
      </c>
      <c r="I4003" s="402">
        <f t="shared" si="112"/>
        <v>191.01</v>
      </c>
      <c r="J4003" s="357"/>
      <c r="K4003" s="109"/>
    </row>
    <row r="4004" spans="1:11" ht="96">
      <c r="A4004" s="423" t="s">
        <v>5</v>
      </c>
      <c r="B4004" s="194" t="s">
        <v>155</v>
      </c>
      <c r="C4004" s="194" t="s">
        <v>156</v>
      </c>
      <c r="D4004" s="194" t="s">
        <v>8</v>
      </c>
      <c r="E4004" s="194" t="s">
        <v>157</v>
      </c>
      <c r="F4004" s="194" t="s">
        <v>158</v>
      </c>
      <c r="G4004" s="194" t="s">
        <v>10</v>
      </c>
      <c r="H4004" s="194" t="s">
        <v>159</v>
      </c>
      <c r="I4004" s="194" t="s">
        <v>160</v>
      </c>
      <c r="J4004" s="194" t="s">
        <v>161</v>
      </c>
      <c r="K4004" s="195" t="s">
        <v>14</v>
      </c>
    </row>
    <row r="4005" spans="1:11" customFormat="1" ht="18.95" customHeight="1">
      <c r="A4005" s="58">
        <v>134</v>
      </c>
      <c r="B4005" s="10" t="s">
        <v>5663</v>
      </c>
      <c r="C4005" s="58">
        <v>1</v>
      </c>
      <c r="D4005" s="58" t="s">
        <v>5699</v>
      </c>
      <c r="E4005" s="10" t="s">
        <v>5471</v>
      </c>
      <c r="F4005" s="58" t="s">
        <v>5444</v>
      </c>
      <c r="G4005" s="402">
        <v>1870</v>
      </c>
      <c r="H4005" s="402">
        <v>31.17</v>
      </c>
      <c r="I4005" s="402">
        <f t="shared" si="112"/>
        <v>1838.83</v>
      </c>
      <c r="J4005" s="357"/>
      <c r="K4005" s="109"/>
    </row>
    <row r="4006" spans="1:11" customFormat="1" ht="18.95" customHeight="1">
      <c r="A4006" s="58">
        <v>135</v>
      </c>
      <c r="B4006" s="10" t="s">
        <v>5665</v>
      </c>
      <c r="C4006" s="58">
        <v>2</v>
      </c>
      <c r="D4006" s="58" t="s">
        <v>5700</v>
      </c>
      <c r="E4006" s="10" t="s">
        <v>5471</v>
      </c>
      <c r="F4006" s="58" t="s">
        <v>5444</v>
      </c>
      <c r="G4006" s="402">
        <v>759</v>
      </c>
      <c r="H4006" s="402">
        <v>12.65</v>
      </c>
      <c r="I4006" s="402">
        <f t="shared" si="112"/>
        <v>746.35</v>
      </c>
      <c r="J4006" s="357"/>
      <c r="K4006" s="364"/>
    </row>
    <row r="4007" spans="1:11" customFormat="1" ht="18.95" customHeight="1">
      <c r="A4007" s="58">
        <v>136</v>
      </c>
      <c r="B4007" s="10" t="s">
        <v>5667</v>
      </c>
      <c r="C4007" s="58">
        <v>1</v>
      </c>
      <c r="D4007" s="58" t="s">
        <v>5701</v>
      </c>
      <c r="E4007" s="10" t="s">
        <v>5471</v>
      </c>
      <c r="F4007" s="58" t="s">
        <v>5444</v>
      </c>
      <c r="G4007" s="402">
        <v>150.13</v>
      </c>
      <c r="H4007" s="402">
        <v>2.5</v>
      </c>
      <c r="I4007" s="402">
        <f t="shared" si="112"/>
        <v>147.63</v>
      </c>
      <c r="J4007" s="357"/>
      <c r="K4007" s="364"/>
    </row>
    <row r="4008" spans="1:11" customFormat="1" ht="18.95" customHeight="1">
      <c r="A4008" s="58">
        <v>137</v>
      </c>
      <c r="B4008" s="10" t="s">
        <v>5669</v>
      </c>
      <c r="C4008" s="58">
        <v>1</v>
      </c>
      <c r="D4008" s="58" t="s">
        <v>5702</v>
      </c>
      <c r="E4008" s="10" t="s">
        <v>5471</v>
      </c>
      <c r="F4008" s="58" t="s">
        <v>5444</v>
      </c>
      <c r="G4008" s="402">
        <v>92.45</v>
      </c>
      <c r="H4008" s="402">
        <v>1.54</v>
      </c>
      <c r="I4008" s="402">
        <f t="shared" si="112"/>
        <v>90.91</v>
      </c>
      <c r="J4008" s="357"/>
      <c r="K4008" s="363"/>
    </row>
    <row r="4009" spans="1:11" customFormat="1" ht="18.95" customHeight="1">
      <c r="A4009" s="58">
        <v>138</v>
      </c>
      <c r="B4009" s="10" t="s">
        <v>5671</v>
      </c>
      <c r="C4009" s="58">
        <v>1</v>
      </c>
      <c r="D4009" s="58" t="s">
        <v>5703</v>
      </c>
      <c r="E4009" s="10" t="s">
        <v>5471</v>
      </c>
      <c r="F4009" s="58" t="s">
        <v>5444</v>
      </c>
      <c r="G4009" s="402">
        <v>240</v>
      </c>
      <c r="H4009" s="402">
        <v>4</v>
      </c>
      <c r="I4009" s="402">
        <f t="shared" si="112"/>
        <v>236</v>
      </c>
      <c r="J4009" s="357"/>
      <c r="K4009" s="109"/>
    </row>
    <row r="4010" spans="1:11" customFormat="1" ht="18.95" customHeight="1">
      <c r="A4010" s="58">
        <v>139</v>
      </c>
      <c r="B4010" s="10" t="s">
        <v>5673</v>
      </c>
      <c r="C4010" s="58">
        <v>1</v>
      </c>
      <c r="D4010" s="58" t="s">
        <v>5704</v>
      </c>
      <c r="E4010" s="394" t="s">
        <v>5471</v>
      </c>
      <c r="F4010" s="58" t="s">
        <v>5444</v>
      </c>
      <c r="G4010" s="402">
        <v>162.84</v>
      </c>
      <c r="H4010" s="402">
        <v>2.71</v>
      </c>
      <c r="I4010" s="402">
        <f t="shared" si="112"/>
        <v>160.13</v>
      </c>
      <c r="J4010" s="357"/>
      <c r="K4010" s="109"/>
    </row>
    <row r="4011" spans="1:11" customFormat="1" ht="18.95" customHeight="1">
      <c r="A4011" s="58">
        <v>140</v>
      </c>
      <c r="B4011" s="10" t="s">
        <v>5675</v>
      </c>
      <c r="C4011" s="58">
        <v>1</v>
      </c>
      <c r="D4011" s="58" t="s">
        <v>5705</v>
      </c>
      <c r="E4011" s="10" t="s">
        <v>5676</v>
      </c>
      <c r="F4011" s="58" t="s">
        <v>5444</v>
      </c>
      <c r="G4011" s="402">
        <v>72.489999999999995</v>
      </c>
      <c r="H4011" s="402">
        <v>1.21</v>
      </c>
      <c r="I4011" s="402">
        <f t="shared" si="112"/>
        <v>71.28</v>
      </c>
      <c r="J4011" s="357"/>
      <c r="K4011" s="364"/>
    </row>
    <row r="4012" spans="1:11" customFormat="1" ht="18.95" customHeight="1">
      <c r="A4012" s="58">
        <v>141</v>
      </c>
      <c r="B4012" s="10" t="s">
        <v>5494</v>
      </c>
      <c r="C4012" s="58">
        <v>2</v>
      </c>
      <c r="D4012" s="58" t="s">
        <v>5706</v>
      </c>
      <c r="E4012" s="395" t="s">
        <v>5471</v>
      </c>
      <c r="F4012" s="58" t="s">
        <v>5444</v>
      </c>
      <c r="G4012" s="402">
        <v>298.12</v>
      </c>
      <c r="H4012" s="402">
        <v>4.97</v>
      </c>
      <c r="I4012" s="402">
        <f t="shared" si="112"/>
        <v>293.14999999999998</v>
      </c>
      <c r="J4012" s="357"/>
      <c r="K4012" s="364"/>
    </row>
    <row r="4013" spans="1:11" customFormat="1" ht="18.95" customHeight="1">
      <c r="A4013" s="58">
        <v>142</v>
      </c>
      <c r="B4013" s="10" t="s">
        <v>5678</v>
      </c>
      <c r="C4013" s="58">
        <v>1</v>
      </c>
      <c r="D4013" s="58" t="s">
        <v>5707</v>
      </c>
      <c r="E4013" s="10" t="s">
        <v>5471</v>
      </c>
      <c r="F4013" s="58" t="s">
        <v>5444</v>
      </c>
      <c r="G4013" s="402">
        <v>89.06</v>
      </c>
      <c r="H4013" s="402">
        <v>1.48</v>
      </c>
      <c r="I4013" s="402">
        <f t="shared" si="112"/>
        <v>87.58</v>
      </c>
      <c r="J4013" s="357"/>
      <c r="K4013" s="364"/>
    </row>
    <row r="4014" spans="1:11" customFormat="1" ht="18.95" customHeight="1">
      <c r="A4014" s="58">
        <v>143</v>
      </c>
      <c r="B4014" s="10" t="s">
        <v>178</v>
      </c>
      <c r="C4014" s="58">
        <v>1</v>
      </c>
      <c r="D4014" s="58" t="s">
        <v>5708</v>
      </c>
      <c r="E4014" s="395" t="s">
        <v>5676</v>
      </c>
      <c r="F4014" s="58" t="s">
        <v>5444</v>
      </c>
      <c r="G4014" s="402">
        <v>43.2</v>
      </c>
      <c r="H4014" s="402">
        <v>0.72</v>
      </c>
      <c r="I4014" s="402">
        <f t="shared" si="112"/>
        <v>42.480000000000004</v>
      </c>
      <c r="J4014" s="357"/>
      <c r="K4014" s="364"/>
    </row>
    <row r="4015" spans="1:11" customFormat="1" ht="18.95" customHeight="1">
      <c r="A4015" s="58">
        <v>144</v>
      </c>
      <c r="B4015" s="10" t="s">
        <v>5601</v>
      </c>
      <c r="C4015" s="58">
        <v>1</v>
      </c>
      <c r="D4015" s="58" t="s">
        <v>5709</v>
      </c>
      <c r="E4015" s="10" t="s">
        <v>5471</v>
      </c>
      <c r="F4015" s="58" t="s">
        <v>5444</v>
      </c>
      <c r="G4015" s="402">
        <v>712.66</v>
      </c>
      <c r="H4015" s="402">
        <v>11.88</v>
      </c>
      <c r="I4015" s="402">
        <f t="shared" si="112"/>
        <v>700.78</v>
      </c>
      <c r="J4015" s="357"/>
      <c r="K4015" s="363"/>
    </row>
    <row r="4016" spans="1:11" customFormat="1" ht="18.95" customHeight="1">
      <c r="A4016" s="58">
        <v>145</v>
      </c>
      <c r="B4016" s="10" t="s">
        <v>222</v>
      </c>
      <c r="C4016" s="58">
        <v>1</v>
      </c>
      <c r="D4016" s="58" t="s">
        <v>5710</v>
      </c>
      <c r="E4016" s="10" t="s">
        <v>5651</v>
      </c>
      <c r="F4016" s="58" t="s">
        <v>5478</v>
      </c>
      <c r="G4016" s="402">
        <v>8.26</v>
      </c>
      <c r="H4016" s="402">
        <v>8.26</v>
      </c>
      <c r="I4016" s="402">
        <f t="shared" si="112"/>
        <v>0</v>
      </c>
      <c r="J4016" s="357"/>
      <c r="K4016" s="109"/>
    </row>
    <row r="4017" spans="1:11" customFormat="1" ht="18.95" customHeight="1">
      <c r="A4017" s="58">
        <v>146</v>
      </c>
      <c r="B4017" s="10" t="s">
        <v>5502</v>
      </c>
      <c r="C4017" s="58">
        <v>1</v>
      </c>
      <c r="D4017" s="58" t="s">
        <v>5711</v>
      </c>
      <c r="E4017" s="10" t="s">
        <v>5471</v>
      </c>
      <c r="F4017" s="58" t="s">
        <v>5444</v>
      </c>
      <c r="G4017" s="402">
        <v>59.54</v>
      </c>
      <c r="H4017" s="402">
        <v>0.99</v>
      </c>
      <c r="I4017" s="402">
        <f t="shared" si="112"/>
        <v>58.55</v>
      </c>
      <c r="J4017" s="357"/>
      <c r="K4017" s="109"/>
    </row>
    <row r="4018" spans="1:11" customFormat="1" ht="18.95" customHeight="1">
      <c r="A4018" s="58">
        <v>147</v>
      </c>
      <c r="B4018" s="10" t="s">
        <v>40</v>
      </c>
      <c r="C4018" s="58">
        <v>3</v>
      </c>
      <c r="D4018" s="58" t="s">
        <v>5712</v>
      </c>
      <c r="E4018" s="396" t="s">
        <v>5471</v>
      </c>
      <c r="F4018" s="58" t="s">
        <v>5444</v>
      </c>
      <c r="G4018" s="402">
        <v>561.75</v>
      </c>
      <c r="H4018" s="402">
        <v>9.36</v>
      </c>
      <c r="I4018" s="402">
        <f t="shared" si="112"/>
        <v>552.39</v>
      </c>
      <c r="J4018" s="357"/>
      <c r="K4018" s="364"/>
    </row>
    <row r="4019" spans="1:11" customFormat="1" ht="18.95" customHeight="1">
      <c r="A4019" s="58">
        <v>148</v>
      </c>
      <c r="B4019" s="10" t="s">
        <v>176</v>
      </c>
      <c r="C4019" s="58">
        <v>2</v>
      </c>
      <c r="D4019" s="58" t="s">
        <v>5713</v>
      </c>
      <c r="E4019" s="10" t="s">
        <v>5471</v>
      </c>
      <c r="F4019" s="58" t="s">
        <v>5444</v>
      </c>
      <c r="G4019" s="402">
        <v>388.5</v>
      </c>
      <c r="H4019" s="402">
        <v>6.48</v>
      </c>
      <c r="I4019" s="402">
        <f t="shared" si="112"/>
        <v>382.02</v>
      </c>
      <c r="J4019" s="357"/>
      <c r="K4019" s="363"/>
    </row>
    <row r="4020" spans="1:11" customFormat="1" ht="16.5" customHeight="1">
      <c r="A4020" s="58">
        <v>149</v>
      </c>
      <c r="B4020" s="10" t="s">
        <v>5663</v>
      </c>
      <c r="C4020" s="58">
        <v>2</v>
      </c>
      <c r="D4020" s="58" t="s">
        <v>5714</v>
      </c>
      <c r="E4020" s="396" t="s">
        <v>5471</v>
      </c>
      <c r="F4020" s="58" t="s">
        <v>5444</v>
      </c>
      <c r="G4020" s="402">
        <v>3740</v>
      </c>
      <c r="H4020" s="402">
        <v>62.33</v>
      </c>
      <c r="I4020" s="402">
        <f t="shared" si="112"/>
        <v>3677.67</v>
      </c>
      <c r="J4020" s="357"/>
      <c r="K4020" s="109"/>
    </row>
    <row r="4021" spans="1:11" customFormat="1" ht="18.95" customHeight="1">
      <c r="A4021" s="58">
        <v>150</v>
      </c>
      <c r="B4021" s="10" t="s">
        <v>5665</v>
      </c>
      <c r="C4021" s="58">
        <v>2</v>
      </c>
      <c r="D4021" s="58" t="s">
        <v>5715</v>
      </c>
      <c r="E4021" s="394" t="s">
        <v>5471</v>
      </c>
      <c r="F4021" s="58" t="s">
        <v>5444</v>
      </c>
      <c r="G4021" s="402">
        <v>759</v>
      </c>
      <c r="H4021" s="402">
        <v>12.65</v>
      </c>
      <c r="I4021" s="402">
        <f t="shared" si="112"/>
        <v>746.35</v>
      </c>
      <c r="J4021" s="357"/>
      <c r="K4021" s="363"/>
    </row>
    <row r="4022" spans="1:11" customFormat="1" ht="18.95" customHeight="1">
      <c r="A4022" s="58">
        <v>151</v>
      </c>
      <c r="B4022" s="202" t="s">
        <v>5716</v>
      </c>
      <c r="C4022" s="58">
        <v>1</v>
      </c>
      <c r="D4022" s="58" t="s">
        <v>5717</v>
      </c>
      <c r="E4022" s="10" t="s">
        <v>5718</v>
      </c>
      <c r="F4022" s="58" t="s">
        <v>5444</v>
      </c>
      <c r="G4022" s="402">
        <v>299</v>
      </c>
      <c r="H4022" s="402">
        <v>299</v>
      </c>
      <c r="I4022" s="402">
        <f t="shared" si="112"/>
        <v>0</v>
      </c>
      <c r="J4022" s="357"/>
      <c r="K4022" s="109"/>
    </row>
    <row r="4023" spans="1:11" customFormat="1" ht="18.95" customHeight="1">
      <c r="A4023" s="58">
        <v>152</v>
      </c>
      <c r="B4023" s="10" t="s">
        <v>5719</v>
      </c>
      <c r="C4023" s="58">
        <v>1</v>
      </c>
      <c r="D4023" s="58" t="s">
        <v>896</v>
      </c>
      <c r="E4023" s="10" t="s">
        <v>5720</v>
      </c>
      <c r="F4023" s="58" t="s">
        <v>5444</v>
      </c>
      <c r="G4023" s="402">
        <v>251.09</v>
      </c>
      <c r="H4023" s="402">
        <v>251.09</v>
      </c>
      <c r="I4023" s="402">
        <f t="shared" si="112"/>
        <v>0</v>
      </c>
      <c r="J4023" s="357"/>
      <c r="K4023" s="109"/>
    </row>
    <row r="4024" spans="1:11" customFormat="1" ht="18.95" customHeight="1">
      <c r="A4024" s="58">
        <v>153</v>
      </c>
      <c r="B4024" s="10" t="s">
        <v>5669</v>
      </c>
      <c r="C4024" s="58">
        <v>2</v>
      </c>
      <c r="D4024" s="58" t="s">
        <v>5721</v>
      </c>
      <c r="E4024" s="10" t="s">
        <v>5471</v>
      </c>
      <c r="F4024" s="58" t="s">
        <v>5444</v>
      </c>
      <c r="G4024" s="402">
        <v>184.9</v>
      </c>
      <c r="H4024" s="402">
        <v>3.08</v>
      </c>
      <c r="I4024" s="402">
        <f t="shared" si="112"/>
        <v>181.82</v>
      </c>
      <c r="J4024" s="357"/>
      <c r="K4024" s="363"/>
    </row>
    <row r="4025" spans="1:11" customFormat="1" ht="18.95" customHeight="1">
      <c r="A4025" s="58">
        <v>154</v>
      </c>
      <c r="B4025" s="10" t="s">
        <v>5494</v>
      </c>
      <c r="C4025" s="58">
        <v>3</v>
      </c>
      <c r="D4025" s="58" t="s">
        <v>5722</v>
      </c>
      <c r="E4025" s="10" t="s">
        <v>5471</v>
      </c>
      <c r="F4025" s="58" t="s">
        <v>5444</v>
      </c>
      <c r="G4025" s="402">
        <v>447.18</v>
      </c>
      <c r="H4025" s="402">
        <v>7.45</v>
      </c>
      <c r="I4025" s="402">
        <f t="shared" si="112"/>
        <v>439.73</v>
      </c>
      <c r="J4025" s="357"/>
      <c r="K4025" s="109"/>
    </row>
    <row r="4026" spans="1:11" customFormat="1" ht="18.95" customHeight="1">
      <c r="A4026" s="58">
        <v>155</v>
      </c>
      <c r="B4026" s="10" t="s">
        <v>5678</v>
      </c>
      <c r="C4026" s="58">
        <v>1</v>
      </c>
      <c r="D4026" s="58" t="s">
        <v>5723</v>
      </c>
      <c r="E4026" s="10" t="s">
        <v>5471</v>
      </c>
      <c r="F4026" s="58" t="s">
        <v>5444</v>
      </c>
      <c r="G4026" s="402">
        <v>89.06</v>
      </c>
      <c r="H4026" s="402">
        <v>1.48</v>
      </c>
      <c r="I4026" s="402">
        <f t="shared" si="112"/>
        <v>87.58</v>
      </c>
      <c r="J4026" s="357"/>
      <c r="K4026" s="109"/>
    </row>
    <row r="4027" spans="1:11" customFormat="1" ht="18.95" customHeight="1">
      <c r="A4027" s="58">
        <v>156</v>
      </c>
      <c r="B4027" s="10" t="s">
        <v>178</v>
      </c>
      <c r="C4027" s="58">
        <v>1</v>
      </c>
      <c r="D4027" s="58" t="s">
        <v>910</v>
      </c>
      <c r="E4027" s="10" t="s">
        <v>5680</v>
      </c>
      <c r="F4027" s="58" t="s">
        <v>5444</v>
      </c>
      <c r="G4027" s="402">
        <v>43.2</v>
      </c>
      <c r="H4027" s="402">
        <v>0.72</v>
      </c>
      <c r="I4027" s="402">
        <f t="shared" si="112"/>
        <v>42.480000000000004</v>
      </c>
      <c r="J4027" s="357"/>
      <c r="K4027" s="109"/>
    </row>
    <row r="4028" spans="1:11" customFormat="1" ht="18.95" customHeight="1">
      <c r="A4028" s="58">
        <v>157</v>
      </c>
      <c r="B4028" s="10" t="s">
        <v>5601</v>
      </c>
      <c r="C4028" s="58">
        <v>1</v>
      </c>
      <c r="D4028" s="58" t="s">
        <v>5724</v>
      </c>
      <c r="E4028" s="10" t="s">
        <v>5471</v>
      </c>
      <c r="F4028" s="58" t="s">
        <v>5444</v>
      </c>
      <c r="G4028" s="402">
        <v>712.66</v>
      </c>
      <c r="H4028" s="402">
        <v>11.88</v>
      </c>
      <c r="I4028" s="402">
        <f t="shared" si="112"/>
        <v>700.78</v>
      </c>
      <c r="J4028" s="357"/>
      <c r="K4028" s="363"/>
    </row>
    <row r="4029" spans="1:11" ht="96">
      <c r="A4029" s="423" t="s">
        <v>5</v>
      </c>
      <c r="B4029" s="194" t="s">
        <v>155</v>
      </c>
      <c r="C4029" s="194" t="s">
        <v>156</v>
      </c>
      <c r="D4029" s="194" t="s">
        <v>8</v>
      </c>
      <c r="E4029" s="194" t="s">
        <v>157</v>
      </c>
      <c r="F4029" s="194" t="s">
        <v>158</v>
      </c>
      <c r="G4029" s="194" t="s">
        <v>10</v>
      </c>
      <c r="H4029" s="194" t="s">
        <v>159</v>
      </c>
      <c r="I4029" s="194" t="s">
        <v>160</v>
      </c>
      <c r="J4029" s="194" t="s">
        <v>161</v>
      </c>
      <c r="K4029" s="195" t="s">
        <v>14</v>
      </c>
    </row>
    <row r="4030" spans="1:11" customFormat="1" ht="18.95" customHeight="1">
      <c r="A4030" s="58">
        <v>158</v>
      </c>
      <c r="B4030" s="10" t="s">
        <v>222</v>
      </c>
      <c r="C4030" s="58">
        <v>1</v>
      </c>
      <c r="D4030" s="58" t="s">
        <v>914</v>
      </c>
      <c r="E4030" s="10" t="s">
        <v>5651</v>
      </c>
      <c r="F4030" s="58" t="s">
        <v>5478</v>
      </c>
      <c r="G4030" s="402">
        <v>8.26</v>
      </c>
      <c r="H4030" s="402">
        <v>8.26</v>
      </c>
      <c r="I4030" s="402">
        <f t="shared" si="112"/>
        <v>0</v>
      </c>
      <c r="J4030" s="357"/>
      <c r="K4030" s="109"/>
    </row>
    <row r="4031" spans="1:11" customFormat="1" ht="18.95" customHeight="1">
      <c r="A4031" s="58">
        <v>159</v>
      </c>
      <c r="B4031" s="10" t="s">
        <v>5502</v>
      </c>
      <c r="C4031" s="58">
        <v>1</v>
      </c>
      <c r="D4031" s="58" t="s">
        <v>5725</v>
      </c>
      <c r="E4031" s="10" t="s">
        <v>5471</v>
      </c>
      <c r="F4031" s="58" t="s">
        <v>5444</v>
      </c>
      <c r="G4031" s="402">
        <v>59.54</v>
      </c>
      <c r="H4031" s="402">
        <v>0.99</v>
      </c>
      <c r="I4031" s="402">
        <f t="shared" si="112"/>
        <v>58.55</v>
      </c>
      <c r="J4031" s="275"/>
      <c r="K4031" s="109"/>
    </row>
    <row r="4032" spans="1:11" s="351" customFormat="1" ht="18.95" customHeight="1">
      <c r="A4032" s="58">
        <v>160</v>
      </c>
      <c r="B4032" s="10" t="s">
        <v>5726</v>
      </c>
      <c r="C4032" s="58">
        <v>1</v>
      </c>
      <c r="D4032" s="58" t="s">
        <v>5727</v>
      </c>
      <c r="E4032" s="10" t="s">
        <v>5471</v>
      </c>
      <c r="F4032" s="58" t="s">
        <v>5444</v>
      </c>
      <c r="G4032" s="402">
        <v>61.88</v>
      </c>
      <c r="H4032" s="402">
        <v>1.03</v>
      </c>
      <c r="I4032" s="402">
        <f t="shared" si="112"/>
        <v>60.85</v>
      </c>
      <c r="J4032" s="357"/>
      <c r="K4032" s="109"/>
    </row>
    <row r="4033" spans="1:11" customFormat="1" ht="18.95" customHeight="1">
      <c r="A4033" s="58">
        <v>161</v>
      </c>
      <c r="B4033" s="381" t="s">
        <v>5728</v>
      </c>
      <c r="C4033" s="130">
        <v>1</v>
      </c>
      <c r="D4033" s="130" t="s">
        <v>923</v>
      </c>
      <c r="E4033" s="24" t="s">
        <v>5729</v>
      </c>
      <c r="F4033" s="130" t="s">
        <v>5444</v>
      </c>
      <c r="G4033" s="403">
        <v>106.61</v>
      </c>
      <c r="H4033" s="403">
        <v>65.739999999999995</v>
      </c>
      <c r="I4033" s="402">
        <f t="shared" si="112"/>
        <v>40.870000000000005</v>
      </c>
      <c r="J4033" s="359"/>
      <c r="K4033" s="364"/>
    </row>
    <row r="4034" spans="1:11" customFormat="1" ht="25.5" customHeight="1">
      <c r="A4034" s="58">
        <v>162</v>
      </c>
      <c r="B4034" s="28" t="s">
        <v>5730</v>
      </c>
      <c r="C4034" s="58">
        <v>1</v>
      </c>
      <c r="D4034" s="58" t="s">
        <v>925</v>
      </c>
      <c r="E4034" s="10" t="s">
        <v>5731</v>
      </c>
      <c r="F4034" s="58" t="s">
        <v>5478</v>
      </c>
      <c r="G4034" s="402">
        <v>139.66999999999999</v>
      </c>
      <c r="H4034" s="402">
        <v>139.66999999999999</v>
      </c>
      <c r="I4034" s="402">
        <f t="shared" si="112"/>
        <v>0</v>
      </c>
      <c r="J4034" s="357"/>
      <c r="K4034" s="363"/>
    </row>
    <row r="4035" spans="1:11" customFormat="1" ht="27" customHeight="1">
      <c r="A4035" s="58">
        <v>163</v>
      </c>
      <c r="B4035" s="119" t="s">
        <v>5732</v>
      </c>
      <c r="C4035" s="58">
        <v>1</v>
      </c>
      <c r="D4035" s="58" t="s">
        <v>927</v>
      </c>
      <c r="E4035" s="10" t="s">
        <v>5733</v>
      </c>
      <c r="F4035" s="58" t="s">
        <v>5478</v>
      </c>
      <c r="G4035" s="402">
        <v>90.08</v>
      </c>
      <c r="H4035" s="402">
        <v>90.08</v>
      </c>
      <c r="I4035" s="402">
        <f t="shared" si="112"/>
        <v>0</v>
      </c>
      <c r="J4035" s="357"/>
      <c r="K4035" s="109"/>
    </row>
    <row r="4036" spans="1:11" customFormat="1" ht="24" customHeight="1">
      <c r="A4036" s="58">
        <v>164</v>
      </c>
      <c r="B4036" s="119" t="s">
        <v>5734</v>
      </c>
      <c r="C4036" s="58">
        <v>2</v>
      </c>
      <c r="D4036" s="58" t="s">
        <v>929</v>
      </c>
      <c r="E4036" s="10" t="s">
        <v>5735</v>
      </c>
      <c r="F4036" s="58" t="s">
        <v>5478</v>
      </c>
      <c r="G4036" s="402">
        <v>313.12</v>
      </c>
      <c r="H4036" s="402">
        <v>313.12</v>
      </c>
      <c r="I4036" s="402">
        <f t="shared" si="112"/>
        <v>0</v>
      </c>
      <c r="J4036" s="357"/>
      <c r="K4036" s="109"/>
    </row>
    <row r="4037" spans="1:11" customFormat="1" ht="18.95" customHeight="1">
      <c r="A4037" s="58">
        <v>165</v>
      </c>
      <c r="B4037" s="10" t="s">
        <v>5612</v>
      </c>
      <c r="C4037" s="58">
        <v>2</v>
      </c>
      <c r="D4037" s="58" t="s">
        <v>5736</v>
      </c>
      <c r="E4037" s="10" t="s">
        <v>5471</v>
      </c>
      <c r="F4037" s="58" t="s">
        <v>5444</v>
      </c>
      <c r="G4037" s="402">
        <v>671.26</v>
      </c>
      <c r="H4037" s="402">
        <v>11.19</v>
      </c>
      <c r="I4037" s="402">
        <f t="shared" si="112"/>
        <v>660.06999999999994</v>
      </c>
      <c r="J4037" s="357"/>
      <c r="K4037" s="364"/>
    </row>
    <row r="4038" spans="1:11" customFormat="1" ht="18.95" customHeight="1">
      <c r="A4038" s="58">
        <v>166</v>
      </c>
      <c r="B4038" s="10" t="s">
        <v>178</v>
      </c>
      <c r="C4038" s="58">
        <v>1</v>
      </c>
      <c r="D4038" s="58" t="s">
        <v>932</v>
      </c>
      <c r="E4038" s="10" t="s">
        <v>5680</v>
      </c>
      <c r="F4038" s="58" t="s">
        <v>5444</v>
      </c>
      <c r="G4038" s="402">
        <v>43.2</v>
      </c>
      <c r="H4038" s="402">
        <v>0.72</v>
      </c>
      <c r="I4038" s="402">
        <f t="shared" si="112"/>
        <v>42.480000000000004</v>
      </c>
      <c r="J4038" s="357"/>
      <c r="K4038" s="363"/>
    </row>
    <row r="4039" spans="1:11" customFormat="1" ht="18.95" customHeight="1">
      <c r="A4039" s="58">
        <v>167</v>
      </c>
      <c r="B4039" s="10" t="s">
        <v>5601</v>
      </c>
      <c r="C4039" s="58">
        <v>1</v>
      </c>
      <c r="D4039" s="58" t="s">
        <v>5737</v>
      </c>
      <c r="E4039" s="10" t="s">
        <v>5471</v>
      </c>
      <c r="F4039" s="58" t="s">
        <v>5444</v>
      </c>
      <c r="G4039" s="402">
        <v>712.66</v>
      </c>
      <c r="H4039" s="402">
        <v>11.88</v>
      </c>
      <c r="I4039" s="402">
        <f t="shared" si="112"/>
        <v>700.78</v>
      </c>
      <c r="J4039" s="357"/>
      <c r="K4039" s="109"/>
    </row>
    <row r="4040" spans="1:11" customFormat="1" ht="18.95" customHeight="1">
      <c r="A4040" s="58">
        <v>168</v>
      </c>
      <c r="B4040" s="10" t="s">
        <v>222</v>
      </c>
      <c r="C4040" s="58">
        <v>1</v>
      </c>
      <c r="D4040" s="58" t="s">
        <v>937</v>
      </c>
      <c r="E4040" s="10" t="s">
        <v>5651</v>
      </c>
      <c r="F4040" s="58" t="s">
        <v>5478</v>
      </c>
      <c r="G4040" s="402">
        <v>8.26</v>
      </c>
      <c r="H4040" s="402">
        <v>8.26</v>
      </c>
      <c r="I4040" s="402">
        <f t="shared" si="112"/>
        <v>0</v>
      </c>
      <c r="J4040" s="357"/>
      <c r="K4040" s="109"/>
    </row>
    <row r="4041" spans="1:11" customFormat="1" ht="18.95" customHeight="1">
      <c r="A4041" s="58">
        <v>169</v>
      </c>
      <c r="B4041" s="10" t="s">
        <v>5502</v>
      </c>
      <c r="C4041" s="58">
        <v>1</v>
      </c>
      <c r="D4041" s="58" t="s">
        <v>5738</v>
      </c>
      <c r="E4041" s="10" t="s">
        <v>5471</v>
      </c>
      <c r="F4041" s="58" t="s">
        <v>5444</v>
      </c>
      <c r="G4041" s="402">
        <v>59.54</v>
      </c>
      <c r="H4041" s="402">
        <v>0.99</v>
      </c>
      <c r="I4041" s="402">
        <f t="shared" si="112"/>
        <v>58.55</v>
      </c>
      <c r="J4041" s="357"/>
      <c r="K4041" s="364"/>
    </row>
    <row r="4042" spans="1:11" customFormat="1" ht="18.95" customHeight="1">
      <c r="A4042" s="58">
        <v>170</v>
      </c>
      <c r="B4042" s="10" t="s">
        <v>5726</v>
      </c>
      <c r="C4042" s="58">
        <v>1</v>
      </c>
      <c r="D4042" s="58" t="s">
        <v>5739</v>
      </c>
      <c r="E4042" s="10" t="s">
        <v>5471</v>
      </c>
      <c r="F4042" s="58" t="s">
        <v>5444</v>
      </c>
      <c r="G4042" s="402">
        <v>61.88</v>
      </c>
      <c r="H4042" s="402">
        <v>1.0900000000000001</v>
      </c>
      <c r="I4042" s="402">
        <f t="shared" si="112"/>
        <v>60.79</v>
      </c>
      <c r="J4042" s="357"/>
      <c r="K4042" s="363"/>
    </row>
    <row r="4043" spans="1:11" customFormat="1" ht="18.95" customHeight="1">
      <c r="A4043" s="58">
        <v>171</v>
      </c>
      <c r="B4043" s="10" t="s">
        <v>5740</v>
      </c>
      <c r="C4043" s="58">
        <v>1</v>
      </c>
      <c r="D4043" s="58" t="s">
        <v>5741</v>
      </c>
      <c r="E4043" s="10" t="s">
        <v>5471</v>
      </c>
      <c r="F4043" s="58" t="s">
        <v>5444</v>
      </c>
      <c r="G4043" s="402">
        <v>36300</v>
      </c>
      <c r="H4043" s="402">
        <v>605</v>
      </c>
      <c r="I4043" s="402">
        <f t="shared" si="112"/>
        <v>35695</v>
      </c>
      <c r="J4043" s="357"/>
      <c r="K4043" s="109"/>
    </row>
    <row r="4044" spans="1:11" customFormat="1" ht="18.95" customHeight="1">
      <c r="A4044" s="58">
        <v>172</v>
      </c>
      <c r="B4044" s="10" t="s">
        <v>5742</v>
      </c>
      <c r="C4044" s="58">
        <v>12</v>
      </c>
      <c r="D4044" s="58" t="s">
        <v>5743</v>
      </c>
      <c r="E4044" s="10" t="s">
        <v>5471</v>
      </c>
      <c r="F4044" s="58" t="s">
        <v>5444</v>
      </c>
      <c r="G4044" s="402">
        <v>3454.32</v>
      </c>
      <c r="H4044" s="402">
        <v>57.57</v>
      </c>
      <c r="I4044" s="402">
        <f t="shared" si="112"/>
        <v>3396.75</v>
      </c>
      <c r="J4044" s="357"/>
      <c r="K4044" s="365"/>
    </row>
    <row r="4045" spans="1:11" customFormat="1" ht="18.95" customHeight="1">
      <c r="A4045" s="58">
        <v>173</v>
      </c>
      <c r="B4045" s="10" t="s">
        <v>5543</v>
      </c>
      <c r="C4045" s="58">
        <v>6</v>
      </c>
      <c r="D4045" s="58" t="s">
        <v>5744</v>
      </c>
      <c r="E4045" s="10" t="s">
        <v>5471</v>
      </c>
      <c r="F4045" s="58" t="s">
        <v>5444</v>
      </c>
      <c r="G4045" s="402">
        <v>8588.0400000000009</v>
      </c>
      <c r="H4045" s="402">
        <v>143.13</v>
      </c>
      <c r="I4045" s="402">
        <f t="shared" si="112"/>
        <v>8444.9100000000017</v>
      </c>
      <c r="J4045" s="357"/>
      <c r="K4045" s="109"/>
    </row>
    <row r="4046" spans="1:11" customFormat="1" ht="18.95" customHeight="1">
      <c r="A4046" s="58">
        <v>174</v>
      </c>
      <c r="B4046" s="10" t="s">
        <v>5745</v>
      </c>
      <c r="C4046" s="58">
        <v>6</v>
      </c>
      <c r="D4046" s="58" t="s">
        <v>5746</v>
      </c>
      <c r="E4046" s="10" t="s">
        <v>5471</v>
      </c>
      <c r="F4046" s="58" t="s">
        <v>5444</v>
      </c>
      <c r="G4046" s="402">
        <v>4217.1000000000004</v>
      </c>
      <c r="H4046" s="402">
        <v>72.290000000000006</v>
      </c>
      <c r="I4046" s="402">
        <f t="shared" si="112"/>
        <v>4144.8100000000004</v>
      </c>
      <c r="J4046" s="357"/>
      <c r="K4046" s="109"/>
    </row>
    <row r="4047" spans="1:11" customFormat="1" ht="18.95" customHeight="1">
      <c r="A4047" s="58">
        <v>175</v>
      </c>
      <c r="B4047" s="10" t="s">
        <v>5747</v>
      </c>
      <c r="C4047" s="58">
        <v>6</v>
      </c>
      <c r="D4047" s="58" t="s">
        <v>5748</v>
      </c>
      <c r="E4047" s="10" t="s">
        <v>5471</v>
      </c>
      <c r="F4047" s="58" t="s">
        <v>5444</v>
      </c>
      <c r="G4047" s="402">
        <v>3690.78</v>
      </c>
      <c r="H4047" s="402">
        <v>61.51</v>
      </c>
      <c r="I4047" s="402">
        <f t="shared" si="112"/>
        <v>3629.27</v>
      </c>
      <c r="J4047" s="357"/>
      <c r="K4047" s="364"/>
    </row>
    <row r="4048" spans="1:11" customFormat="1" ht="18.95" customHeight="1">
      <c r="A4048" s="58">
        <v>176</v>
      </c>
      <c r="B4048" s="10" t="s">
        <v>5749</v>
      </c>
      <c r="C4048" s="58">
        <v>6</v>
      </c>
      <c r="D4048" s="58" t="s">
        <v>5750</v>
      </c>
      <c r="E4048" s="10" t="s">
        <v>5471</v>
      </c>
      <c r="F4048" s="58" t="s">
        <v>5444</v>
      </c>
      <c r="G4048" s="402">
        <v>1644.78</v>
      </c>
      <c r="H4048" s="402">
        <v>27.41</v>
      </c>
      <c r="I4048" s="402">
        <f t="shared" si="112"/>
        <v>1617.37</v>
      </c>
      <c r="J4048" s="357"/>
      <c r="K4048" s="363"/>
    </row>
    <row r="4049" spans="1:11" customFormat="1" ht="18.95" customHeight="1">
      <c r="A4049" s="58">
        <v>177</v>
      </c>
      <c r="B4049" s="10" t="s">
        <v>5751</v>
      </c>
      <c r="C4049" s="58">
        <v>12</v>
      </c>
      <c r="D4049" s="58" t="s">
        <v>5752</v>
      </c>
      <c r="E4049" s="10" t="s">
        <v>5471</v>
      </c>
      <c r="F4049" s="58" t="s">
        <v>5478</v>
      </c>
      <c r="G4049" s="402">
        <v>1210.32</v>
      </c>
      <c r="H4049" s="402">
        <v>1210.32</v>
      </c>
      <c r="I4049" s="402">
        <f t="shared" si="112"/>
        <v>0</v>
      </c>
      <c r="J4049" s="357"/>
      <c r="K4049" s="109"/>
    </row>
    <row r="4050" spans="1:11" customFormat="1" ht="18.95" customHeight="1">
      <c r="A4050" s="58">
        <v>178</v>
      </c>
      <c r="B4050" s="10" t="s">
        <v>5753</v>
      </c>
      <c r="C4050" s="58">
        <v>6</v>
      </c>
      <c r="D4050" s="58" t="s">
        <v>972</v>
      </c>
      <c r="E4050" s="10" t="s">
        <v>5754</v>
      </c>
      <c r="F4050" s="58" t="s">
        <v>5444</v>
      </c>
      <c r="G4050" s="402">
        <v>888.06</v>
      </c>
      <c r="H4050" s="402">
        <v>14.8</v>
      </c>
      <c r="I4050" s="402">
        <f t="shared" si="112"/>
        <v>873.26</v>
      </c>
      <c r="J4050" s="357"/>
      <c r="K4050" s="364"/>
    </row>
    <row r="4051" spans="1:11" customFormat="1" ht="18.95" customHeight="1">
      <c r="A4051" s="58">
        <v>179</v>
      </c>
      <c r="B4051" s="10" t="s">
        <v>5755</v>
      </c>
      <c r="C4051" s="58">
        <v>6</v>
      </c>
      <c r="D4051" s="58" t="s">
        <v>5756</v>
      </c>
      <c r="E4051" s="10" t="s">
        <v>5471</v>
      </c>
      <c r="F4051" s="58" t="s">
        <v>5444</v>
      </c>
      <c r="G4051" s="402">
        <v>409.74</v>
      </c>
      <c r="H4051" s="402">
        <v>6.83</v>
      </c>
      <c r="I4051" s="402">
        <f t="shared" si="112"/>
        <v>402.91</v>
      </c>
      <c r="J4051" s="357"/>
      <c r="K4051" s="363"/>
    </row>
    <row r="4052" spans="1:11" customFormat="1" ht="18.95" customHeight="1">
      <c r="A4052" s="58">
        <v>180</v>
      </c>
      <c r="B4052" s="10" t="s">
        <v>5757</v>
      </c>
      <c r="C4052" s="58">
        <v>2</v>
      </c>
      <c r="D4052" s="58" t="s">
        <v>5758</v>
      </c>
      <c r="E4052" s="10" t="s">
        <v>5471</v>
      </c>
      <c r="F4052" s="58" t="s">
        <v>5478</v>
      </c>
      <c r="G4052" s="402">
        <v>325.68</v>
      </c>
      <c r="H4052" s="402">
        <v>325.68</v>
      </c>
      <c r="I4052" s="402">
        <f t="shared" si="112"/>
        <v>0</v>
      </c>
      <c r="J4052" s="357"/>
      <c r="K4052" s="109"/>
    </row>
    <row r="4053" spans="1:11" ht="96">
      <c r="A4053" s="423" t="s">
        <v>5</v>
      </c>
      <c r="B4053" s="194" t="s">
        <v>155</v>
      </c>
      <c r="C4053" s="194" t="s">
        <v>156</v>
      </c>
      <c r="D4053" s="194" t="s">
        <v>8</v>
      </c>
      <c r="E4053" s="194" t="s">
        <v>157</v>
      </c>
      <c r="F4053" s="194" t="s">
        <v>158</v>
      </c>
      <c r="G4053" s="194" t="s">
        <v>10</v>
      </c>
      <c r="H4053" s="194" t="s">
        <v>159</v>
      </c>
      <c r="I4053" s="194" t="s">
        <v>160</v>
      </c>
      <c r="J4053" s="194" t="s">
        <v>161</v>
      </c>
      <c r="K4053" s="195" t="s">
        <v>14</v>
      </c>
    </row>
    <row r="4054" spans="1:11" customFormat="1" ht="18.95" customHeight="1">
      <c r="A4054" s="58">
        <v>181</v>
      </c>
      <c r="B4054" s="10" t="s">
        <v>5759</v>
      </c>
      <c r="C4054" s="58">
        <v>2</v>
      </c>
      <c r="D4054" s="58" t="s">
        <v>5760</v>
      </c>
      <c r="E4054" s="10" t="s">
        <v>5761</v>
      </c>
      <c r="F4054" s="58" t="s">
        <v>5444</v>
      </c>
      <c r="G4054" s="402">
        <v>4439.3599999999997</v>
      </c>
      <c r="H4054" s="402">
        <v>3909.96</v>
      </c>
      <c r="I4054" s="402">
        <f t="shared" si="112"/>
        <v>529.39999999999964</v>
      </c>
      <c r="J4054" s="357"/>
      <c r="K4054" s="109"/>
    </row>
    <row r="4055" spans="1:11" customFormat="1" ht="18.95" customHeight="1">
      <c r="A4055" s="58">
        <v>182</v>
      </c>
      <c r="B4055" s="10" t="s">
        <v>5762</v>
      </c>
      <c r="C4055" s="58">
        <v>2</v>
      </c>
      <c r="D4055" s="58" t="s">
        <v>5763</v>
      </c>
      <c r="E4055" s="10" t="s">
        <v>5764</v>
      </c>
      <c r="F4055" s="58" t="s">
        <v>5444</v>
      </c>
      <c r="G4055" s="402">
        <v>336</v>
      </c>
      <c r="H4055" s="402">
        <v>291.2</v>
      </c>
      <c r="I4055" s="402">
        <f t="shared" si="112"/>
        <v>44.800000000000011</v>
      </c>
      <c r="J4055" s="357"/>
      <c r="K4055" s="109"/>
    </row>
    <row r="4056" spans="1:11" customFormat="1" ht="18.95" customHeight="1">
      <c r="A4056" s="58">
        <v>183</v>
      </c>
      <c r="B4056" s="10" t="s">
        <v>5765</v>
      </c>
      <c r="C4056" s="58">
        <v>2</v>
      </c>
      <c r="D4056" s="58" t="s">
        <v>980</v>
      </c>
      <c r="E4056" s="10" t="s">
        <v>5761</v>
      </c>
      <c r="F4056" s="58" t="s">
        <v>5444</v>
      </c>
      <c r="G4056" s="402">
        <v>198</v>
      </c>
      <c r="H4056" s="402">
        <v>171.6</v>
      </c>
      <c r="I4056" s="402">
        <f t="shared" si="112"/>
        <v>26.400000000000006</v>
      </c>
      <c r="J4056" s="357"/>
      <c r="K4056" s="109"/>
    </row>
    <row r="4057" spans="1:11" customFormat="1" ht="28.5" customHeight="1">
      <c r="A4057" s="58">
        <v>184</v>
      </c>
      <c r="B4057" s="119" t="s">
        <v>5766</v>
      </c>
      <c r="C4057" s="58">
        <v>2</v>
      </c>
      <c r="D4057" s="58" t="s">
        <v>983</v>
      </c>
      <c r="E4057" s="10" t="s">
        <v>5761</v>
      </c>
      <c r="F4057" s="58" t="s">
        <v>5444</v>
      </c>
      <c r="G4057" s="402">
        <v>64</v>
      </c>
      <c r="H4057" s="402">
        <v>55.47</v>
      </c>
      <c r="I4057" s="402">
        <f t="shared" si="112"/>
        <v>8.5300000000000011</v>
      </c>
      <c r="J4057" s="357"/>
      <c r="K4057" s="363"/>
    </row>
    <row r="4058" spans="1:11" customFormat="1" ht="18.95" customHeight="1">
      <c r="A4058" s="58">
        <v>185</v>
      </c>
      <c r="B4058" s="10" t="s">
        <v>5767</v>
      </c>
      <c r="C4058" s="58">
        <v>2</v>
      </c>
      <c r="D4058" s="58" t="s">
        <v>975</v>
      </c>
      <c r="E4058" s="10" t="s">
        <v>5768</v>
      </c>
      <c r="F4058" s="58" t="s">
        <v>5444</v>
      </c>
      <c r="G4058" s="402">
        <v>440</v>
      </c>
      <c r="H4058" s="402">
        <v>381.33</v>
      </c>
      <c r="I4058" s="402">
        <f t="shared" si="112"/>
        <v>58.670000000000016</v>
      </c>
      <c r="J4058" s="357"/>
      <c r="K4058" s="109"/>
    </row>
    <row r="4059" spans="1:11" customFormat="1" ht="25.5" customHeight="1">
      <c r="A4059" s="58">
        <v>186</v>
      </c>
      <c r="B4059" s="119" t="s">
        <v>5769</v>
      </c>
      <c r="C4059" s="58">
        <v>1</v>
      </c>
      <c r="D4059" s="58" t="s">
        <v>987</v>
      </c>
      <c r="E4059" s="10" t="s">
        <v>5768</v>
      </c>
      <c r="F4059" s="58" t="s">
        <v>5444</v>
      </c>
      <c r="G4059" s="402">
        <v>610</v>
      </c>
      <c r="H4059" s="402">
        <v>528.6</v>
      </c>
      <c r="I4059" s="402">
        <f t="shared" si="112"/>
        <v>81.399999999999977</v>
      </c>
      <c r="J4059" s="357"/>
      <c r="K4059" s="109"/>
    </row>
    <row r="4060" spans="1:11" customFormat="1" ht="30" customHeight="1">
      <c r="A4060" s="58">
        <v>187</v>
      </c>
      <c r="B4060" s="119" t="s">
        <v>5770</v>
      </c>
      <c r="C4060" s="58">
        <v>1</v>
      </c>
      <c r="D4060" s="58" t="s">
        <v>985</v>
      </c>
      <c r="E4060" s="10" t="s">
        <v>5768</v>
      </c>
      <c r="F4060" s="58" t="s">
        <v>5444</v>
      </c>
      <c r="G4060" s="402">
        <v>720</v>
      </c>
      <c r="H4060" s="402">
        <v>624</v>
      </c>
      <c r="I4060" s="402">
        <f t="shared" si="112"/>
        <v>96</v>
      </c>
      <c r="J4060" s="357"/>
      <c r="K4060" s="109"/>
    </row>
    <row r="4061" spans="1:11" customFormat="1" ht="24.75" customHeight="1">
      <c r="A4061" s="58">
        <v>188</v>
      </c>
      <c r="B4061" s="119" t="s">
        <v>5771</v>
      </c>
      <c r="C4061" s="58">
        <v>1</v>
      </c>
      <c r="D4061" s="58" t="s">
        <v>989</v>
      </c>
      <c r="E4061" s="10" t="s">
        <v>5768</v>
      </c>
      <c r="F4061" s="58" t="s">
        <v>5444</v>
      </c>
      <c r="G4061" s="402">
        <v>350</v>
      </c>
      <c r="H4061" s="402">
        <v>303.33</v>
      </c>
      <c r="I4061" s="402">
        <f t="shared" si="112"/>
        <v>46.670000000000016</v>
      </c>
      <c r="J4061" s="357"/>
      <c r="K4061" s="109"/>
    </row>
    <row r="4062" spans="1:11" customFormat="1" ht="24" customHeight="1">
      <c r="A4062" s="58">
        <v>189</v>
      </c>
      <c r="B4062" s="119" t="s">
        <v>5772</v>
      </c>
      <c r="C4062" s="58">
        <v>1</v>
      </c>
      <c r="D4062" s="58" t="s">
        <v>978</v>
      </c>
      <c r="E4062" s="10" t="s">
        <v>5773</v>
      </c>
      <c r="F4062" s="58" t="s">
        <v>5478</v>
      </c>
      <c r="G4062" s="402">
        <v>99</v>
      </c>
      <c r="H4062" s="402">
        <v>99</v>
      </c>
      <c r="I4062" s="402">
        <f t="shared" si="112"/>
        <v>0</v>
      </c>
      <c r="J4062" s="357"/>
      <c r="K4062" s="109"/>
    </row>
    <row r="4063" spans="1:11" customFormat="1" ht="25.5" customHeight="1">
      <c r="A4063" s="58">
        <v>190</v>
      </c>
      <c r="B4063" s="119" t="s">
        <v>5774</v>
      </c>
      <c r="C4063" s="58">
        <v>1</v>
      </c>
      <c r="D4063" s="58" t="s">
        <v>994</v>
      </c>
      <c r="E4063" s="10" t="s">
        <v>5775</v>
      </c>
      <c r="F4063" s="58" t="s">
        <v>5444</v>
      </c>
      <c r="G4063" s="402">
        <v>3766.76</v>
      </c>
      <c r="H4063" s="402">
        <v>1067.25</v>
      </c>
      <c r="I4063" s="402">
        <f t="shared" si="112"/>
        <v>2699.51</v>
      </c>
      <c r="J4063" s="357"/>
      <c r="K4063" s="109"/>
    </row>
    <row r="4064" spans="1:11" customFormat="1" ht="23.25" customHeight="1">
      <c r="A4064" s="58">
        <v>191</v>
      </c>
      <c r="B4064" s="119" t="s">
        <v>5776</v>
      </c>
      <c r="C4064" s="58">
        <v>1</v>
      </c>
      <c r="D4064" s="58" t="s">
        <v>996</v>
      </c>
      <c r="E4064" s="10" t="s">
        <v>5777</v>
      </c>
      <c r="F4064" s="58" t="s">
        <v>5444</v>
      </c>
      <c r="G4064" s="402">
        <v>176.03</v>
      </c>
      <c r="H4064" s="402">
        <v>35.21</v>
      </c>
      <c r="I4064" s="402">
        <f t="shared" si="112"/>
        <v>140.82</v>
      </c>
      <c r="J4064" s="357"/>
      <c r="K4064" s="364"/>
    </row>
    <row r="4065" spans="1:11" customFormat="1" ht="18.95" customHeight="1">
      <c r="A4065" s="58">
        <v>192</v>
      </c>
      <c r="B4065" s="10" t="s">
        <v>5778</v>
      </c>
      <c r="C4065" s="58">
        <v>1</v>
      </c>
      <c r="D4065" s="58" t="s">
        <v>998</v>
      </c>
      <c r="E4065" s="10" t="s">
        <v>5779</v>
      </c>
      <c r="F4065" s="58" t="s">
        <v>5478</v>
      </c>
      <c r="G4065" s="402">
        <v>339</v>
      </c>
      <c r="H4065" s="402">
        <v>339</v>
      </c>
      <c r="I4065" s="402">
        <f t="shared" si="112"/>
        <v>0</v>
      </c>
      <c r="J4065" s="357"/>
      <c r="K4065" s="363"/>
    </row>
    <row r="4066" spans="1:11" customFormat="1" ht="18.95" customHeight="1">
      <c r="A4066" s="58">
        <v>193</v>
      </c>
      <c r="B4066" s="10" t="s">
        <v>5780</v>
      </c>
      <c r="C4066" s="58">
        <v>6</v>
      </c>
      <c r="D4066" s="58" t="s">
        <v>5781</v>
      </c>
      <c r="E4066" s="10" t="s">
        <v>5471</v>
      </c>
      <c r="F4066" s="58" t="s">
        <v>5444</v>
      </c>
      <c r="G4066" s="402">
        <v>573.29999999999995</v>
      </c>
      <c r="H4066" s="402">
        <v>9.56</v>
      </c>
      <c r="I4066" s="402">
        <f t="shared" si="112"/>
        <v>563.74</v>
      </c>
      <c r="J4066" s="357"/>
      <c r="K4066" s="109"/>
    </row>
    <row r="4067" spans="1:11" customFormat="1" ht="24.75" customHeight="1">
      <c r="A4067" s="58">
        <v>194</v>
      </c>
      <c r="B4067" s="119" t="s">
        <v>5782</v>
      </c>
      <c r="C4067" s="58">
        <v>1</v>
      </c>
      <c r="D4067" s="58" t="s">
        <v>1002</v>
      </c>
      <c r="E4067" s="10" t="s">
        <v>5783</v>
      </c>
      <c r="F4067" s="58" t="s">
        <v>5444</v>
      </c>
      <c r="G4067" s="402">
        <v>1070.25</v>
      </c>
      <c r="H4067" s="402">
        <v>71.349999999999994</v>
      </c>
      <c r="I4067" s="402">
        <f t="shared" si="112"/>
        <v>998.9</v>
      </c>
      <c r="J4067" s="357"/>
      <c r="K4067" s="363"/>
    </row>
    <row r="4068" spans="1:11" s="351" customFormat="1" ht="18.95" customHeight="1">
      <c r="A4068" s="58">
        <v>195</v>
      </c>
      <c r="B4068" s="10" t="s">
        <v>5784</v>
      </c>
      <c r="C4068" s="58">
        <v>1</v>
      </c>
      <c r="D4068" s="58" t="s">
        <v>1010</v>
      </c>
      <c r="E4068" s="10" t="s">
        <v>5785</v>
      </c>
      <c r="F4068" s="58" t="s">
        <v>5444</v>
      </c>
      <c r="G4068" s="402">
        <v>159.91999999999999</v>
      </c>
      <c r="H4068" s="402">
        <v>10.66</v>
      </c>
      <c r="I4068" s="402">
        <f t="shared" ref="I4068:I4134" si="113">SUM(G4068,-H4068)</f>
        <v>149.26</v>
      </c>
      <c r="J4068" s="357"/>
      <c r="K4068" s="109"/>
    </row>
    <row r="4069" spans="1:11" customFormat="1" ht="18.95" customHeight="1">
      <c r="A4069" s="58">
        <v>196</v>
      </c>
      <c r="B4069" s="24" t="s">
        <v>5786</v>
      </c>
      <c r="C4069" s="130">
        <v>6</v>
      </c>
      <c r="D4069" s="130" t="s">
        <v>1013</v>
      </c>
      <c r="E4069" s="24" t="s">
        <v>5754</v>
      </c>
      <c r="F4069" s="130" t="s">
        <v>5444</v>
      </c>
      <c r="G4069" s="403">
        <v>154.71</v>
      </c>
      <c r="H4069" s="403">
        <v>154.71</v>
      </c>
      <c r="I4069" s="402">
        <f t="shared" si="113"/>
        <v>0</v>
      </c>
      <c r="J4069" s="359"/>
      <c r="K4069" s="364"/>
    </row>
    <row r="4070" spans="1:11" customFormat="1" ht="18.95" customHeight="1">
      <c r="A4070" s="58">
        <v>197</v>
      </c>
      <c r="B4070" s="10" t="s">
        <v>5787</v>
      </c>
      <c r="C4070" s="58">
        <v>1</v>
      </c>
      <c r="D4070" s="58" t="s">
        <v>5788</v>
      </c>
      <c r="E4070" s="10" t="s">
        <v>5471</v>
      </c>
      <c r="F4070" s="58" t="s">
        <v>5444</v>
      </c>
      <c r="G4070" s="402">
        <v>427.78</v>
      </c>
      <c r="H4070" s="402">
        <v>7.13</v>
      </c>
      <c r="I4070" s="402">
        <f t="shared" si="113"/>
        <v>420.65</v>
      </c>
      <c r="J4070" s="357"/>
      <c r="K4070" s="109"/>
    </row>
    <row r="4071" spans="1:11" customFormat="1" ht="18.95" customHeight="1">
      <c r="A4071" s="58">
        <v>198</v>
      </c>
      <c r="B4071" s="10" t="s">
        <v>5789</v>
      </c>
      <c r="C4071" s="58">
        <v>2</v>
      </c>
      <c r="D4071" s="58" t="s">
        <v>5790</v>
      </c>
      <c r="E4071" s="10" t="s">
        <v>5471</v>
      </c>
      <c r="F4071" s="58" t="s">
        <v>5444</v>
      </c>
      <c r="G4071" s="402">
        <v>708.1</v>
      </c>
      <c r="H4071" s="402">
        <v>11.8</v>
      </c>
      <c r="I4071" s="402">
        <f t="shared" si="113"/>
        <v>696.30000000000007</v>
      </c>
      <c r="J4071" s="357"/>
      <c r="K4071" s="364"/>
    </row>
    <row r="4072" spans="1:11" customFormat="1" ht="18.95" customHeight="1">
      <c r="A4072" s="58">
        <v>199</v>
      </c>
      <c r="B4072" s="10" t="s">
        <v>5791</v>
      </c>
      <c r="C4072" s="58">
        <v>2</v>
      </c>
      <c r="D4072" s="58" t="s">
        <v>5792</v>
      </c>
      <c r="E4072" s="10" t="s">
        <v>5471</v>
      </c>
      <c r="F4072" s="58" t="s">
        <v>5444</v>
      </c>
      <c r="G4072" s="402">
        <v>337.5</v>
      </c>
      <c r="H4072" s="402">
        <v>5.63</v>
      </c>
      <c r="I4072" s="402">
        <f t="shared" si="113"/>
        <v>331.87</v>
      </c>
      <c r="J4072" s="357"/>
      <c r="K4072" s="364"/>
    </row>
    <row r="4073" spans="1:11" customFormat="1" ht="18.95" customHeight="1">
      <c r="A4073" s="58">
        <v>200</v>
      </c>
      <c r="B4073" s="10" t="s">
        <v>5793</v>
      </c>
      <c r="C4073" s="58">
        <v>6</v>
      </c>
      <c r="D4073" s="58" t="s">
        <v>5794</v>
      </c>
      <c r="E4073" s="10" t="s">
        <v>5471</v>
      </c>
      <c r="F4073" s="58" t="s">
        <v>5444</v>
      </c>
      <c r="G4073" s="402">
        <v>1165.5</v>
      </c>
      <c r="H4073" s="402">
        <v>19.43</v>
      </c>
      <c r="I4073" s="402">
        <f t="shared" si="113"/>
        <v>1146.07</v>
      </c>
      <c r="J4073" s="357"/>
      <c r="K4073" s="364"/>
    </row>
    <row r="4074" spans="1:11" customFormat="1" ht="18.95" customHeight="1">
      <c r="A4074" s="58">
        <v>201</v>
      </c>
      <c r="B4074" s="10" t="s">
        <v>178</v>
      </c>
      <c r="C4074" s="58">
        <v>1</v>
      </c>
      <c r="D4074" s="58" t="s">
        <v>1036</v>
      </c>
      <c r="E4074" s="10" t="s">
        <v>5680</v>
      </c>
      <c r="F4074" s="58" t="s">
        <v>5444</v>
      </c>
      <c r="G4074" s="402">
        <v>43.2</v>
      </c>
      <c r="H4074" s="402">
        <v>0.72</v>
      </c>
      <c r="I4074" s="402">
        <f t="shared" si="113"/>
        <v>42.480000000000004</v>
      </c>
      <c r="J4074" s="357"/>
      <c r="K4074" s="363"/>
    </row>
    <row r="4075" spans="1:11" ht="96">
      <c r="A4075" s="423" t="s">
        <v>5</v>
      </c>
      <c r="B4075" s="194" t="s">
        <v>155</v>
      </c>
      <c r="C4075" s="194" t="s">
        <v>156</v>
      </c>
      <c r="D4075" s="194" t="s">
        <v>8</v>
      </c>
      <c r="E4075" s="194" t="s">
        <v>157</v>
      </c>
      <c r="F4075" s="194" t="s">
        <v>158</v>
      </c>
      <c r="G4075" s="194" t="s">
        <v>10</v>
      </c>
      <c r="H4075" s="194" t="s">
        <v>159</v>
      </c>
      <c r="I4075" s="194" t="s">
        <v>160</v>
      </c>
      <c r="J4075" s="194" t="s">
        <v>161</v>
      </c>
      <c r="K4075" s="195" t="s">
        <v>14</v>
      </c>
    </row>
    <row r="4076" spans="1:11" customFormat="1" ht="18.95" customHeight="1">
      <c r="A4076" s="58">
        <v>202</v>
      </c>
      <c r="B4076" s="10" t="s">
        <v>5494</v>
      </c>
      <c r="C4076" s="58">
        <v>1</v>
      </c>
      <c r="D4076" s="58" t="s">
        <v>5795</v>
      </c>
      <c r="E4076" s="10" t="s">
        <v>5471</v>
      </c>
      <c r="F4076" s="58" t="s">
        <v>5444</v>
      </c>
      <c r="G4076" s="402">
        <v>149.06</v>
      </c>
      <c r="H4076" s="402">
        <v>2.48</v>
      </c>
      <c r="I4076" s="402">
        <f t="shared" si="113"/>
        <v>146.58000000000001</v>
      </c>
      <c r="J4076" s="357"/>
      <c r="K4076" s="109"/>
    </row>
    <row r="4077" spans="1:11" customFormat="1" ht="18.95" customHeight="1">
      <c r="A4077" s="58">
        <v>203</v>
      </c>
      <c r="B4077" s="10" t="s">
        <v>5796</v>
      </c>
      <c r="C4077" s="58">
        <v>1</v>
      </c>
      <c r="D4077" s="58" t="s">
        <v>1042</v>
      </c>
      <c r="E4077" s="10" t="s">
        <v>5797</v>
      </c>
      <c r="F4077" s="58" t="s">
        <v>5444</v>
      </c>
      <c r="G4077" s="402">
        <v>28.58</v>
      </c>
      <c r="H4077" s="402">
        <v>8.82</v>
      </c>
      <c r="I4077" s="402">
        <f t="shared" si="113"/>
        <v>19.759999999999998</v>
      </c>
      <c r="J4077" s="357"/>
      <c r="K4077" s="109"/>
    </row>
    <row r="4078" spans="1:11" customFormat="1" ht="18.95" customHeight="1">
      <c r="A4078" s="58">
        <v>204</v>
      </c>
      <c r="B4078" s="10" t="s">
        <v>5798</v>
      </c>
      <c r="C4078" s="58">
        <v>1</v>
      </c>
      <c r="D4078" s="58" t="s">
        <v>1044</v>
      </c>
      <c r="E4078" s="10" t="s">
        <v>5797</v>
      </c>
      <c r="F4078" s="58" t="s">
        <v>5444</v>
      </c>
      <c r="G4078" s="402">
        <v>45.4</v>
      </c>
      <c r="H4078" s="402">
        <v>14</v>
      </c>
      <c r="I4078" s="402">
        <f t="shared" si="113"/>
        <v>31.4</v>
      </c>
      <c r="J4078" s="357"/>
      <c r="K4078" s="109"/>
    </row>
    <row r="4079" spans="1:11" customFormat="1" ht="18.95" customHeight="1">
      <c r="A4079" s="58">
        <v>205</v>
      </c>
      <c r="B4079" s="10" t="s">
        <v>5799</v>
      </c>
      <c r="C4079" s="58">
        <v>2</v>
      </c>
      <c r="D4079" s="58" t="s">
        <v>1046</v>
      </c>
      <c r="E4079" s="10" t="s">
        <v>5800</v>
      </c>
      <c r="F4079" s="58" t="s">
        <v>5444</v>
      </c>
      <c r="G4079" s="402">
        <v>477.27</v>
      </c>
      <c r="H4079" s="402">
        <v>230.67</v>
      </c>
      <c r="I4079" s="402">
        <f t="shared" si="113"/>
        <v>246.6</v>
      </c>
      <c r="J4079" s="357"/>
      <c r="K4079" s="364"/>
    </row>
    <row r="4080" spans="1:11" customFormat="1" ht="24.75" customHeight="1">
      <c r="A4080" s="58">
        <v>206</v>
      </c>
      <c r="B4080" s="119" t="s">
        <v>5801</v>
      </c>
      <c r="C4080" s="58">
        <v>1</v>
      </c>
      <c r="D4080" s="58" t="s">
        <v>1048</v>
      </c>
      <c r="E4080" s="10" t="s">
        <v>5802</v>
      </c>
      <c r="F4080" s="58" t="s">
        <v>5444</v>
      </c>
      <c r="G4080" s="402">
        <v>198.35</v>
      </c>
      <c r="H4080" s="402">
        <v>76.040000000000006</v>
      </c>
      <c r="I4080" s="402">
        <f t="shared" si="113"/>
        <v>122.30999999999999</v>
      </c>
      <c r="J4080" s="357"/>
      <c r="K4080" s="364"/>
    </row>
    <row r="4081" spans="1:11" customFormat="1" ht="18.95" customHeight="1">
      <c r="A4081" s="58">
        <v>207</v>
      </c>
      <c r="B4081" s="10" t="s">
        <v>5803</v>
      </c>
      <c r="C4081" s="58">
        <v>1</v>
      </c>
      <c r="D4081" s="58" t="s">
        <v>1051</v>
      </c>
      <c r="E4081" s="10" t="s">
        <v>5804</v>
      </c>
      <c r="F4081" s="58" t="s">
        <v>5444</v>
      </c>
      <c r="G4081" s="402">
        <v>164.46</v>
      </c>
      <c r="H4081" s="402">
        <v>164.46</v>
      </c>
      <c r="I4081" s="402">
        <f t="shared" si="113"/>
        <v>0</v>
      </c>
      <c r="J4081" s="357"/>
      <c r="K4081" s="363"/>
    </row>
    <row r="4082" spans="1:11" customFormat="1" ht="27" customHeight="1">
      <c r="A4082" s="58">
        <v>208</v>
      </c>
      <c r="B4082" s="119" t="s">
        <v>5805</v>
      </c>
      <c r="C4082" s="58">
        <v>1</v>
      </c>
      <c r="D4082" s="58" t="s">
        <v>1053</v>
      </c>
      <c r="E4082" s="10" t="s">
        <v>5806</v>
      </c>
      <c r="F4082" s="58" t="s">
        <v>5444</v>
      </c>
      <c r="G4082" s="402">
        <v>398.9</v>
      </c>
      <c r="H4082" s="402">
        <v>285.88</v>
      </c>
      <c r="I4082" s="402">
        <f t="shared" si="113"/>
        <v>113.01999999999998</v>
      </c>
      <c r="J4082" s="357"/>
      <c r="K4082" s="109"/>
    </row>
    <row r="4083" spans="1:11" customFormat="1" ht="26.25" customHeight="1">
      <c r="A4083" s="58">
        <v>209</v>
      </c>
      <c r="B4083" s="119" t="s">
        <v>5807</v>
      </c>
      <c r="C4083" s="58">
        <v>1</v>
      </c>
      <c r="D4083" s="58" t="s">
        <v>1056</v>
      </c>
      <c r="E4083" s="10" t="s">
        <v>5808</v>
      </c>
      <c r="F4083" s="58" t="s">
        <v>5444</v>
      </c>
      <c r="G4083" s="402">
        <v>2657.5</v>
      </c>
      <c r="H4083" s="402">
        <v>1373.04</v>
      </c>
      <c r="I4083" s="402">
        <f t="shared" si="113"/>
        <v>1284.46</v>
      </c>
      <c r="J4083" s="357"/>
      <c r="K4083" s="109"/>
    </row>
    <row r="4084" spans="1:11" customFormat="1" ht="18.95" customHeight="1">
      <c r="A4084" s="58">
        <v>210</v>
      </c>
      <c r="B4084" s="10" t="s">
        <v>5809</v>
      </c>
      <c r="C4084" s="58">
        <v>1</v>
      </c>
      <c r="D4084" s="58" t="s">
        <v>1057</v>
      </c>
      <c r="E4084" s="10" t="s">
        <v>5810</v>
      </c>
      <c r="F4084" s="58" t="s">
        <v>5444</v>
      </c>
      <c r="G4084" s="402">
        <v>306.18</v>
      </c>
      <c r="H4084" s="402">
        <v>61.24</v>
      </c>
      <c r="I4084" s="402">
        <f t="shared" si="113"/>
        <v>244.94</v>
      </c>
      <c r="J4084" s="357"/>
      <c r="K4084" s="363"/>
    </row>
    <row r="4085" spans="1:11" customFormat="1" ht="18.95" customHeight="1">
      <c r="A4085" s="58">
        <v>211</v>
      </c>
      <c r="B4085" s="10" t="s">
        <v>5811</v>
      </c>
      <c r="C4085" s="58">
        <v>2</v>
      </c>
      <c r="D4085" s="58" t="s">
        <v>1060</v>
      </c>
      <c r="E4085" s="10" t="s">
        <v>5812</v>
      </c>
      <c r="F4085" s="58" t="s">
        <v>5444</v>
      </c>
      <c r="G4085" s="402">
        <v>136</v>
      </c>
      <c r="H4085" s="402">
        <v>31.73</v>
      </c>
      <c r="I4085" s="402">
        <f t="shared" si="113"/>
        <v>104.27</v>
      </c>
      <c r="J4085" s="357"/>
      <c r="K4085" s="109"/>
    </row>
    <row r="4086" spans="1:11" customFormat="1" ht="24.75" customHeight="1">
      <c r="A4086" s="58">
        <v>212</v>
      </c>
      <c r="B4086" s="119" t="s">
        <v>5813</v>
      </c>
      <c r="C4086" s="58">
        <v>2</v>
      </c>
      <c r="D4086" s="58" t="s">
        <v>1063</v>
      </c>
      <c r="E4086" s="10" t="s">
        <v>5812</v>
      </c>
      <c r="F4086" s="58" t="s">
        <v>5444</v>
      </c>
      <c r="G4086" s="402">
        <v>185.45</v>
      </c>
      <c r="H4086" s="402">
        <v>43.27</v>
      </c>
      <c r="I4086" s="402">
        <f t="shared" si="113"/>
        <v>142.17999999999998</v>
      </c>
      <c r="J4086" s="357"/>
      <c r="K4086" s="109"/>
    </row>
    <row r="4087" spans="1:11" customFormat="1" ht="24" customHeight="1">
      <c r="A4087" s="58">
        <v>213</v>
      </c>
      <c r="B4087" s="119" t="s">
        <v>5814</v>
      </c>
      <c r="C4087" s="58">
        <v>1</v>
      </c>
      <c r="D4087" s="58" t="s">
        <v>1066</v>
      </c>
      <c r="E4087" s="10" t="s">
        <v>5812</v>
      </c>
      <c r="F4087" s="58" t="s">
        <v>5444</v>
      </c>
      <c r="G4087" s="402">
        <v>238.1</v>
      </c>
      <c r="H4087" s="402">
        <v>55.56</v>
      </c>
      <c r="I4087" s="402">
        <f t="shared" si="113"/>
        <v>182.54</v>
      </c>
      <c r="J4087" s="357"/>
      <c r="K4087" s="109"/>
    </row>
    <row r="4088" spans="1:11" customFormat="1" ht="26.25" customHeight="1">
      <c r="A4088" s="58">
        <v>214</v>
      </c>
      <c r="B4088" s="119" t="s">
        <v>5815</v>
      </c>
      <c r="C4088" s="58">
        <v>1</v>
      </c>
      <c r="D4088" s="58" t="s">
        <v>1068</v>
      </c>
      <c r="E4088" s="10" t="s">
        <v>5816</v>
      </c>
      <c r="F4088" s="58" t="s">
        <v>5444</v>
      </c>
      <c r="G4088" s="402">
        <v>586</v>
      </c>
      <c r="H4088" s="402">
        <v>586</v>
      </c>
      <c r="I4088" s="402">
        <f t="shared" si="113"/>
        <v>0</v>
      </c>
      <c r="J4088" s="357"/>
      <c r="K4088" s="363"/>
    </row>
    <row r="4089" spans="1:11" customFormat="1" ht="18.95" customHeight="1">
      <c r="A4089" s="58">
        <v>215</v>
      </c>
      <c r="B4089" s="10" t="s">
        <v>5817</v>
      </c>
      <c r="C4089" s="58">
        <v>1</v>
      </c>
      <c r="D4089" s="58" t="s">
        <v>1072</v>
      </c>
      <c r="E4089" s="10" t="s">
        <v>5818</v>
      </c>
      <c r="F4089" s="58" t="s">
        <v>5444</v>
      </c>
      <c r="G4089" s="402">
        <v>5108.0600000000004</v>
      </c>
      <c r="H4089" s="402">
        <v>3745.93</v>
      </c>
      <c r="I4089" s="402">
        <f t="shared" si="113"/>
        <v>1362.1300000000006</v>
      </c>
      <c r="J4089" s="357"/>
      <c r="K4089" s="109"/>
    </row>
    <row r="4090" spans="1:11" customFormat="1" ht="18.95" customHeight="1">
      <c r="A4090" s="58">
        <v>216</v>
      </c>
      <c r="B4090" s="10" t="s">
        <v>5502</v>
      </c>
      <c r="C4090" s="58">
        <v>3</v>
      </c>
      <c r="D4090" s="58" t="s">
        <v>5819</v>
      </c>
      <c r="E4090" s="10" t="s">
        <v>5471</v>
      </c>
      <c r="F4090" s="58" t="s">
        <v>5444</v>
      </c>
      <c r="G4090" s="402">
        <v>178.62</v>
      </c>
      <c r="H4090" s="402">
        <v>2.98</v>
      </c>
      <c r="I4090" s="402">
        <f t="shared" si="113"/>
        <v>175.64000000000001</v>
      </c>
      <c r="J4090" s="357"/>
      <c r="K4090" s="109"/>
    </row>
    <row r="4091" spans="1:11" customFormat="1" ht="18.95" customHeight="1">
      <c r="A4091" s="58">
        <v>217</v>
      </c>
      <c r="B4091" s="10" t="s">
        <v>5673</v>
      </c>
      <c r="C4091" s="58">
        <v>1</v>
      </c>
      <c r="D4091" s="58" t="s">
        <v>5820</v>
      </c>
      <c r="E4091" s="10" t="s">
        <v>5471</v>
      </c>
      <c r="F4091" s="58" t="s">
        <v>5444</v>
      </c>
      <c r="G4091" s="402">
        <v>162.84</v>
      </c>
      <c r="H4091" s="402">
        <v>2.71</v>
      </c>
      <c r="I4091" s="402">
        <f t="shared" si="113"/>
        <v>160.13</v>
      </c>
      <c r="J4091" s="357"/>
      <c r="K4091" s="109"/>
    </row>
    <row r="4092" spans="1:11" customFormat="1" ht="18.95" customHeight="1">
      <c r="A4092" s="58">
        <v>218</v>
      </c>
      <c r="B4092" s="10" t="s">
        <v>5671</v>
      </c>
      <c r="C4092" s="58">
        <v>1</v>
      </c>
      <c r="D4092" s="58" t="s">
        <v>5821</v>
      </c>
      <c r="E4092" s="10" t="s">
        <v>5471</v>
      </c>
      <c r="F4092" s="58" t="s">
        <v>5444</v>
      </c>
      <c r="G4092" s="402">
        <v>240</v>
      </c>
      <c r="H4092" s="402">
        <v>4</v>
      </c>
      <c r="I4092" s="402">
        <f t="shared" si="113"/>
        <v>236</v>
      </c>
      <c r="J4092" s="357"/>
      <c r="K4092" s="109"/>
    </row>
    <row r="4093" spans="1:11" customFormat="1" ht="18.95" customHeight="1">
      <c r="A4093" s="58">
        <v>219</v>
      </c>
      <c r="B4093" s="10" t="s">
        <v>5669</v>
      </c>
      <c r="C4093" s="58">
        <v>3</v>
      </c>
      <c r="D4093" s="58" t="s">
        <v>5822</v>
      </c>
      <c r="E4093" s="10" t="s">
        <v>5471</v>
      </c>
      <c r="F4093" s="58" t="s">
        <v>5444</v>
      </c>
      <c r="G4093" s="402">
        <v>277.35000000000002</v>
      </c>
      <c r="H4093" s="402">
        <v>4.62</v>
      </c>
      <c r="I4093" s="402">
        <f t="shared" si="113"/>
        <v>272.73</v>
      </c>
      <c r="J4093" s="357"/>
      <c r="K4093" s="363"/>
    </row>
    <row r="4094" spans="1:11" customFormat="1" ht="24" customHeight="1">
      <c r="A4094" s="58">
        <v>220</v>
      </c>
      <c r="B4094" s="119" t="s">
        <v>5823</v>
      </c>
      <c r="C4094" s="58">
        <v>1</v>
      </c>
      <c r="D4094" s="58" t="s">
        <v>1086</v>
      </c>
      <c r="E4094" s="10" t="s">
        <v>5824</v>
      </c>
      <c r="F4094" s="58" t="s">
        <v>5444</v>
      </c>
      <c r="G4094" s="402">
        <v>5800</v>
      </c>
      <c r="H4094" s="402">
        <v>5800</v>
      </c>
      <c r="I4094" s="402">
        <f t="shared" si="113"/>
        <v>0</v>
      </c>
      <c r="J4094" s="357"/>
      <c r="K4094" s="109"/>
    </row>
    <row r="4095" spans="1:11" customFormat="1" ht="24.75" customHeight="1">
      <c r="A4095" s="58">
        <v>221</v>
      </c>
      <c r="B4095" s="119" t="s">
        <v>5825</v>
      </c>
      <c r="C4095" s="58">
        <v>5</v>
      </c>
      <c r="D4095" s="58" t="s">
        <v>5826</v>
      </c>
      <c r="E4095" s="10" t="s">
        <v>5827</v>
      </c>
      <c r="F4095" s="58" t="s">
        <v>5444</v>
      </c>
      <c r="G4095" s="402">
        <v>351.2</v>
      </c>
      <c r="H4095" s="402">
        <v>5.85</v>
      </c>
      <c r="I4095" s="402">
        <f t="shared" si="113"/>
        <v>345.34999999999997</v>
      </c>
      <c r="J4095" s="357"/>
      <c r="K4095" s="364"/>
    </row>
    <row r="4096" spans="1:11" customFormat="1" ht="24.75" customHeight="1">
      <c r="A4096" s="58">
        <v>222</v>
      </c>
      <c r="B4096" s="119" t="s">
        <v>5828</v>
      </c>
      <c r="C4096" s="58">
        <v>1</v>
      </c>
      <c r="D4096" s="58" t="s">
        <v>5829</v>
      </c>
      <c r="E4096" s="10" t="s">
        <v>5830</v>
      </c>
      <c r="F4096" s="58" t="s">
        <v>5444</v>
      </c>
      <c r="G4096" s="402">
        <v>717.42</v>
      </c>
      <c r="H4096" s="402">
        <v>370.66</v>
      </c>
      <c r="I4096" s="402">
        <f t="shared" si="113"/>
        <v>346.75999999999993</v>
      </c>
      <c r="J4096" s="357"/>
      <c r="K4096" s="363"/>
    </row>
    <row r="4097" spans="1:11" ht="96">
      <c r="A4097" s="423" t="s">
        <v>5</v>
      </c>
      <c r="B4097" s="194" t="s">
        <v>155</v>
      </c>
      <c r="C4097" s="194" t="s">
        <v>156</v>
      </c>
      <c r="D4097" s="194" t="s">
        <v>8</v>
      </c>
      <c r="E4097" s="194" t="s">
        <v>157</v>
      </c>
      <c r="F4097" s="194" t="s">
        <v>158</v>
      </c>
      <c r="G4097" s="194" t="s">
        <v>10</v>
      </c>
      <c r="H4097" s="194" t="s">
        <v>159</v>
      </c>
      <c r="I4097" s="194" t="s">
        <v>160</v>
      </c>
      <c r="J4097" s="194" t="s">
        <v>161</v>
      </c>
      <c r="K4097" s="195" t="s">
        <v>14</v>
      </c>
    </row>
    <row r="4098" spans="1:11" customFormat="1" ht="26.25" customHeight="1">
      <c r="A4098" s="58">
        <v>223</v>
      </c>
      <c r="B4098" s="119" t="s">
        <v>5831</v>
      </c>
      <c r="C4098" s="58">
        <v>1</v>
      </c>
      <c r="D4098" s="58" t="s">
        <v>5832</v>
      </c>
      <c r="E4098" s="10" t="s">
        <v>5833</v>
      </c>
      <c r="F4098" s="58" t="s">
        <v>5444</v>
      </c>
      <c r="G4098" s="402">
        <v>750.04</v>
      </c>
      <c r="H4098" s="402">
        <v>337.52</v>
      </c>
      <c r="I4098" s="402">
        <f t="shared" si="113"/>
        <v>412.52</v>
      </c>
      <c r="J4098" s="357"/>
      <c r="K4098" s="109"/>
    </row>
    <row r="4099" spans="1:11" customFormat="1" ht="25.5" customHeight="1">
      <c r="A4099" s="58">
        <v>224</v>
      </c>
      <c r="B4099" s="119" t="s">
        <v>5834</v>
      </c>
      <c r="C4099" s="58">
        <v>3</v>
      </c>
      <c r="D4099" s="58" t="s">
        <v>5835</v>
      </c>
      <c r="E4099" s="10" t="s">
        <v>5836</v>
      </c>
      <c r="F4099" s="58" t="s">
        <v>5444</v>
      </c>
      <c r="G4099" s="402">
        <v>387</v>
      </c>
      <c r="H4099" s="402">
        <v>232.2</v>
      </c>
      <c r="I4099" s="402">
        <f t="shared" si="113"/>
        <v>154.80000000000001</v>
      </c>
      <c r="J4099" s="357"/>
      <c r="K4099" s="109"/>
    </row>
    <row r="4100" spans="1:11" customFormat="1" ht="28.5" customHeight="1">
      <c r="A4100" s="58">
        <v>225</v>
      </c>
      <c r="B4100" s="119" t="s">
        <v>5837</v>
      </c>
      <c r="C4100" s="58">
        <v>1</v>
      </c>
      <c r="D4100" s="58" t="s">
        <v>5838</v>
      </c>
      <c r="E4100" s="10" t="s">
        <v>5839</v>
      </c>
      <c r="F4100" s="58" t="s">
        <v>5444</v>
      </c>
      <c r="G4100" s="402">
        <v>198.9</v>
      </c>
      <c r="H4100" s="402">
        <v>142.55000000000001</v>
      </c>
      <c r="I4100" s="402">
        <f t="shared" si="113"/>
        <v>56.349999999999994</v>
      </c>
      <c r="J4100" s="357"/>
      <c r="K4100" s="109"/>
    </row>
    <row r="4101" spans="1:11" customFormat="1" ht="26.25" customHeight="1">
      <c r="A4101" s="58">
        <v>226</v>
      </c>
      <c r="B4101" s="119" t="s">
        <v>5840</v>
      </c>
      <c r="C4101" s="58">
        <v>1</v>
      </c>
      <c r="D4101" s="58" t="s">
        <v>5841</v>
      </c>
      <c r="E4101" s="10" t="s">
        <v>5842</v>
      </c>
      <c r="F4101" s="58" t="s">
        <v>5444</v>
      </c>
      <c r="G4101" s="402">
        <v>212</v>
      </c>
      <c r="H4101" s="402">
        <v>120.13</v>
      </c>
      <c r="I4101" s="402">
        <f t="shared" si="113"/>
        <v>91.87</v>
      </c>
      <c r="J4101" s="357"/>
      <c r="K4101" s="109"/>
    </row>
    <row r="4102" spans="1:11" customFormat="1" ht="28.5" customHeight="1">
      <c r="A4102" s="58">
        <v>227</v>
      </c>
      <c r="B4102" s="119" t="s">
        <v>5843</v>
      </c>
      <c r="C4102" s="58">
        <v>1</v>
      </c>
      <c r="D4102" s="58" t="s">
        <v>5844</v>
      </c>
      <c r="E4102" s="10" t="s">
        <v>5845</v>
      </c>
      <c r="F4102" s="58" t="s">
        <v>5444</v>
      </c>
      <c r="G4102" s="402">
        <v>1908</v>
      </c>
      <c r="H4102" s="402">
        <v>9540</v>
      </c>
      <c r="I4102" s="402">
        <f t="shared" si="113"/>
        <v>-7632</v>
      </c>
      <c r="J4102" s="357"/>
      <c r="K4102" s="109"/>
    </row>
    <row r="4103" spans="1:11" customFormat="1" ht="25.5" customHeight="1">
      <c r="A4103" s="58">
        <v>228</v>
      </c>
      <c r="B4103" s="119" t="s">
        <v>5846</v>
      </c>
      <c r="C4103" s="58">
        <v>1</v>
      </c>
      <c r="D4103" s="58" t="s">
        <v>5847</v>
      </c>
      <c r="E4103" s="10" t="s">
        <v>5848</v>
      </c>
      <c r="F4103" s="58" t="s">
        <v>5478</v>
      </c>
      <c r="G4103" s="402">
        <v>240.39</v>
      </c>
      <c r="H4103" s="402">
        <v>240.39</v>
      </c>
      <c r="I4103" s="402">
        <f t="shared" si="113"/>
        <v>0</v>
      </c>
      <c r="J4103" s="357"/>
      <c r="K4103" s="364"/>
    </row>
    <row r="4104" spans="1:11" customFormat="1" ht="25.5" customHeight="1">
      <c r="A4104" s="58">
        <v>229</v>
      </c>
      <c r="B4104" s="119" t="s">
        <v>5849</v>
      </c>
      <c r="C4104" s="58">
        <v>2</v>
      </c>
      <c r="D4104" s="58" t="s">
        <v>5850</v>
      </c>
      <c r="E4104" s="10" t="s">
        <v>5851</v>
      </c>
      <c r="F4104" s="58" t="s">
        <v>5444</v>
      </c>
      <c r="G4104" s="402">
        <v>900</v>
      </c>
      <c r="H4104" s="402">
        <v>330</v>
      </c>
      <c r="I4104" s="402">
        <f t="shared" si="113"/>
        <v>570</v>
      </c>
      <c r="J4104" s="357"/>
      <c r="K4104" s="364"/>
    </row>
    <row r="4105" spans="1:11" s="351" customFormat="1" ht="24.75" customHeight="1">
      <c r="A4105" s="58">
        <v>230</v>
      </c>
      <c r="B4105" s="119" t="s">
        <v>5852</v>
      </c>
      <c r="C4105" s="58">
        <v>2</v>
      </c>
      <c r="D4105" s="58" t="s">
        <v>5853</v>
      </c>
      <c r="E4105" s="10" t="s">
        <v>5851</v>
      </c>
      <c r="F4105" s="58" t="s">
        <v>5444</v>
      </c>
      <c r="G4105" s="402">
        <v>700</v>
      </c>
      <c r="H4105" s="402">
        <v>256.67</v>
      </c>
      <c r="I4105" s="402">
        <f t="shared" si="113"/>
        <v>443.33</v>
      </c>
      <c r="J4105" s="357"/>
      <c r="K4105" s="109"/>
    </row>
    <row r="4106" spans="1:11" customFormat="1" ht="26.25" customHeight="1">
      <c r="A4106" s="58">
        <v>231</v>
      </c>
      <c r="B4106" s="129" t="s">
        <v>5854</v>
      </c>
      <c r="C4106" s="130">
        <v>1</v>
      </c>
      <c r="D4106" s="130" t="s">
        <v>1088</v>
      </c>
      <c r="E4106" s="24" t="s">
        <v>5855</v>
      </c>
      <c r="F4106" s="130" t="s">
        <v>5444</v>
      </c>
      <c r="G4106" s="403">
        <v>2402.88</v>
      </c>
      <c r="H4106" s="403">
        <v>841.01</v>
      </c>
      <c r="I4106" s="402">
        <f t="shared" si="113"/>
        <v>1561.8700000000001</v>
      </c>
      <c r="J4106" s="359"/>
      <c r="K4106" s="364"/>
    </row>
    <row r="4107" spans="1:11" customFormat="1" ht="24" customHeight="1">
      <c r="A4107" s="58">
        <v>232</v>
      </c>
      <c r="B4107" s="119" t="s">
        <v>5856</v>
      </c>
      <c r="C4107" s="58">
        <v>3</v>
      </c>
      <c r="D4107" s="58" t="s">
        <v>1090</v>
      </c>
      <c r="E4107" s="10" t="s">
        <v>5857</v>
      </c>
      <c r="F4107" s="58" t="s">
        <v>5444</v>
      </c>
      <c r="G4107" s="402">
        <v>315.12</v>
      </c>
      <c r="H4107" s="402">
        <v>94.53</v>
      </c>
      <c r="I4107" s="402">
        <f t="shared" si="113"/>
        <v>220.59</v>
      </c>
      <c r="J4107" s="357"/>
      <c r="K4107" s="364"/>
    </row>
    <row r="4108" spans="1:11" customFormat="1" ht="27.75" customHeight="1">
      <c r="A4108" s="58">
        <v>233</v>
      </c>
      <c r="B4108" s="119" t="s">
        <v>5858</v>
      </c>
      <c r="C4108" s="58">
        <v>1</v>
      </c>
      <c r="D4108" s="58" t="s">
        <v>1092</v>
      </c>
      <c r="E4108" s="10" t="s">
        <v>5857</v>
      </c>
      <c r="F4108" s="58" t="s">
        <v>5444</v>
      </c>
      <c r="G4108" s="402">
        <v>184.5</v>
      </c>
      <c r="H4108" s="402">
        <v>55.4</v>
      </c>
      <c r="I4108" s="402">
        <f t="shared" si="113"/>
        <v>129.1</v>
      </c>
      <c r="J4108" s="357"/>
      <c r="K4108" s="364"/>
    </row>
    <row r="4109" spans="1:11" customFormat="1" ht="27" customHeight="1">
      <c r="A4109" s="58">
        <v>234</v>
      </c>
      <c r="B4109" s="119" t="s">
        <v>5859</v>
      </c>
      <c r="C4109" s="58">
        <v>2</v>
      </c>
      <c r="D4109" s="58" t="s">
        <v>1095</v>
      </c>
      <c r="E4109" s="10" t="s">
        <v>5860</v>
      </c>
      <c r="F4109" s="58" t="s">
        <v>5444</v>
      </c>
      <c r="G4109" s="402">
        <v>214.88</v>
      </c>
      <c r="H4109" s="402">
        <v>57.31</v>
      </c>
      <c r="I4109" s="402">
        <f t="shared" si="113"/>
        <v>157.57</v>
      </c>
      <c r="J4109" s="357"/>
      <c r="K4109" s="363"/>
    </row>
    <row r="4110" spans="1:11" customFormat="1" ht="27.75" customHeight="1">
      <c r="A4110" s="58">
        <v>235</v>
      </c>
      <c r="B4110" s="119" t="s">
        <v>5861</v>
      </c>
      <c r="C4110" s="58">
        <v>1</v>
      </c>
      <c r="D4110" s="58" t="s">
        <v>1098</v>
      </c>
      <c r="E4110" s="397" t="s">
        <v>5862</v>
      </c>
      <c r="F4110" s="58" t="s">
        <v>5444</v>
      </c>
      <c r="G4110" s="402">
        <v>440.59</v>
      </c>
      <c r="H4110" s="402">
        <v>440.59</v>
      </c>
      <c r="I4110" s="402">
        <f t="shared" si="113"/>
        <v>0</v>
      </c>
      <c r="J4110" s="357"/>
      <c r="K4110" s="109"/>
    </row>
    <row r="4111" spans="1:11" customFormat="1" ht="27" customHeight="1">
      <c r="A4111" s="58">
        <v>236</v>
      </c>
      <c r="B4111" s="119" t="s">
        <v>5863</v>
      </c>
      <c r="C4111" s="58">
        <v>1</v>
      </c>
      <c r="D4111" s="58" t="s">
        <v>5864</v>
      </c>
      <c r="E4111" s="397" t="s">
        <v>5471</v>
      </c>
      <c r="F4111" s="58" t="s">
        <v>5444</v>
      </c>
      <c r="G4111" s="402">
        <v>622.45000000000005</v>
      </c>
      <c r="H4111" s="402">
        <v>10.37</v>
      </c>
      <c r="I4111" s="402">
        <f t="shared" si="113"/>
        <v>612.08000000000004</v>
      </c>
      <c r="J4111" s="357"/>
      <c r="K4111" s="109"/>
    </row>
    <row r="4112" spans="1:11" customFormat="1" ht="24.75" customHeight="1">
      <c r="A4112" s="58">
        <v>237</v>
      </c>
      <c r="B4112" s="119" t="s">
        <v>5865</v>
      </c>
      <c r="C4112" s="58">
        <v>1</v>
      </c>
      <c r="D4112" s="58" t="s">
        <v>5866</v>
      </c>
      <c r="E4112" s="10" t="s">
        <v>5471</v>
      </c>
      <c r="F4112" s="58" t="s">
        <v>5444</v>
      </c>
      <c r="G4112" s="402">
        <v>4150.76</v>
      </c>
      <c r="H4112" s="402">
        <v>69.180000000000007</v>
      </c>
      <c r="I4112" s="402">
        <f t="shared" si="113"/>
        <v>4081.5800000000004</v>
      </c>
      <c r="J4112" s="357"/>
      <c r="K4112" s="363"/>
    </row>
    <row r="4113" spans="1:11" customFormat="1" ht="24.75" customHeight="1">
      <c r="A4113" s="58">
        <v>238</v>
      </c>
      <c r="B4113" s="119" t="s">
        <v>5867</v>
      </c>
      <c r="C4113" s="58">
        <v>1</v>
      </c>
      <c r="D4113" s="58" t="s">
        <v>5868</v>
      </c>
      <c r="E4113" s="10" t="s">
        <v>5471</v>
      </c>
      <c r="F4113" s="58" t="s">
        <v>5444</v>
      </c>
      <c r="G4113" s="402">
        <v>5750.98</v>
      </c>
      <c r="H4113" s="402">
        <v>95.85</v>
      </c>
      <c r="I4113" s="402">
        <f t="shared" si="113"/>
        <v>5655.1299999999992</v>
      </c>
      <c r="J4113" s="357"/>
      <c r="K4113" s="109"/>
    </row>
    <row r="4114" spans="1:11" customFormat="1" ht="24" customHeight="1">
      <c r="A4114" s="58">
        <v>239</v>
      </c>
      <c r="B4114" s="119" t="s">
        <v>5869</v>
      </c>
      <c r="C4114" s="58">
        <v>5</v>
      </c>
      <c r="D4114" s="58" t="s">
        <v>5870</v>
      </c>
      <c r="E4114" s="10" t="s">
        <v>5471</v>
      </c>
      <c r="F4114" s="58" t="s">
        <v>5444</v>
      </c>
      <c r="G4114" s="402">
        <v>1255.45</v>
      </c>
      <c r="H4114" s="402">
        <v>20.92</v>
      </c>
      <c r="I4114" s="402">
        <f t="shared" si="113"/>
        <v>1234.53</v>
      </c>
      <c r="J4114" s="357"/>
      <c r="K4114" s="363"/>
    </row>
    <row r="4115" spans="1:11" ht="96">
      <c r="A4115" s="423" t="s">
        <v>5</v>
      </c>
      <c r="B4115" s="194" t="s">
        <v>155</v>
      </c>
      <c r="C4115" s="194" t="s">
        <v>156</v>
      </c>
      <c r="D4115" s="194" t="s">
        <v>8</v>
      </c>
      <c r="E4115" s="194" t="s">
        <v>157</v>
      </c>
      <c r="F4115" s="194" t="s">
        <v>158</v>
      </c>
      <c r="G4115" s="194" t="s">
        <v>10</v>
      </c>
      <c r="H4115" s="194" t="s">
        <v>159</v>
      </c>
      <c r="I4115" s="194" t="s">
        <v>160</v>
      </c>
      <c r="J4115" s="194" t="s">
        <v>161</v>
      </c>
      <c r="K4115" s="195" t="s">
        <v>14</v>
      </c>
    </row>
    <row r="4116" spans="1:11" customFormat="1" ht="24.75" customHeight="1">
      <c r="A4116" s="58">
        <v>240</v>
      </c>
      <c r="B4116" s="119" t="s">
        <v>5871</v>
      </c>
      <c r="C4116" s="58">
        <v>21</v>
      </c>
      <c r="D4116" s="58" t="s">
        <v>5872</v>
      </c>
      <c r="E4116" s="10" t="s">
        <v>5471</v>
      </c>
      <c r="F4116" s="58" t="s">
        <v>5444</v>
      </c>
      <c r="G4116" s="402">
        <v>5355</v>
      </c>
      <c r="H4116" s="402">
        <v>89.25</v>
      </c>
      <c r="I4116" s="402">
        <f t="shared" si="113"/>
        <v>5265.75</v>
      </c>
      <c r="J4116" s="357"/>
      <c r="K4116" s="109"/>
    </row>
    <row r="4117" spans="1:11" customFormat="1" ht="26.25" customHeight="1">
      <c r="A4117" s="58">
        <v>241</v>
      </c>
      <c r="B4117" s="119" t="s">
        <v>5873</v>
      </c>
      <c r="C4117" s="58">
        <v>4</v>
      </c>
      <c r="D4117" s="58" t="s">
        <v>5874</v>
      </c>
      <c r="E4117" s="10" t="s">
        <v>5471</v>
      </c>
      <c r="F4117" s="58" t="s">
        <v>5444</v>
      </c>
      <c r="G4117" s="402">
        <v>289.95999999999998</v>
      </c>
      <c r="H4117" s="402">
        <v>4.83</v>
      </c>
      <c r="I4117" s="402">
        <f t="shared" si="113"/>
        <v>285.13</v>
      </c>
      <c r="J4117" s="357"/>
      <c r="K4117" s="363"/>
    </row>
    <row r="4118" spans="1:11" customFormat="1" ht="18.95" customHeight="1">
      <c r="A4118" s="58">
        <v>242</v>
      </c>
      <c r="B4118" s="10" t="s">
        <v>5875</v>
      </c>
      <c r="C4118" s="58">
        <v>2</v>
      </c>
      <c r="D4118" s="58" t="s">
        <v>5876</v>
      </c>
      <c r="E4118" s="10" t="s">
        <v>5471</v>
      </c>
      <c r="F4118" s="58" t="s">
        <v>5444</v>
      </c>
      <c r="G4118" s="402">
        <v>555</v>
      </c>
      <c r="H4118" s="402">
        <v>9.25</v>
      </c>
      <c r="I4118" s="402">
        <f t="shared" si="113"/>
        <v>545.75</v>
      </c>
      <c r="J4118" s="357"/>
      <c r="K4118" s="109"/>
    </row>
    <row r="4119" spans="1:11" customFormat="1" ht="18.95" customHeight="1">
      <c r="A4119" s="58">
        <v>243</v>
      </c>
      <c r="B4119" s="10" t="s">
        <v>5533</v>
      </c>
      <c r="C4119" s="58">
        <v>1</v>
      </c>
      <c r="D4119" s="58" t="s">
        <v>5877</v>
      </c>
      <c r="E4119" s="10" t="s">
        <v>5471</v>
      </c>
      <c r="F4119" s="58" t="s">
        <v>5444</v>
      </c>
      <c r="G4119" s="402">
        <v>4250</v>
      </c>
      <c r="H4119" s="402">
        <v>70.83</v>
      </c>
      <c r="I4119" s="402">
        <f t="shared" si="113"/>
        <v>4179.17</v>
      </c>
      <c r="J4119" s="357"/>
      <c r="K4119" s="363"/>
    </row>
    <row r="4120" spans="1:11" customFormat="1" ht="18.95" customHeight="1">
      <c r="A4120" s="58">
        <v>244</v>
      </c>
      <c r="B4120" s="10" t="s">
        <v>5535</v>
      </c>
      <c r="C4120" s="58">
        <v>1</v>
      </c>
      <c r="D4120" s="58" t="s">
        <v>5878</v>
      </c>
      <c r="E4120" s="10" t="s">
        <v>5471</v>
      </c>
      <c r="F4120" s="58" t="s">
        <v>5444</v>
      </c>
      <c r="G4120" s="402">
        <v>1634.21</v>
      </c>
      <c r="H4120" s="402">
        <v>27.24</v>
      </c>
      <c r="I4120" s="402">
        <f t="shared" si="113"/>
        <v>1606.97</v>
      </c>
      <c r="J4120" s="357"/>
      <c r="K4120" s="109"/>
    </row>
    <row r="4121" spans="1:11" customFormat="1" ht="18.95" customHeight="1">
      <c r="A4121" s="58">
        <v>245</v>
      </c>
      <c r="B4121" s="10" t="s">
        <v>5537</v>
      </c>
      <c r="C4121" s="58">
        <v>1</v>
      </c>
      <c r="D4121" s="58" t="s">
        <v>5879</v>
      </c>
      <c r="E4121" s="10" t="s">
        <v>5471</v>
      </c>
      <c r="F4121" s="398" t="s">
        <v>5444</v>
      </c>
      <c r="G4121" s="402">
        <v>750</v>
      </c>
      <c r="H4121" s="402">
        <v>12.5</v>
      </c>
      <c r="I4121" s="402">
        <f t="shared" si="113"/>
        <v>737.5</v>
      </c>
      <c r="J4121" s="357"/>
      <c r="K4121" s="109"/>
    </row>
    <row r="4122" spans="1:11" customFormat="1" ht="18.95" customHeight="1">
      <c r="A4122" s="58">
        <v>246</v>
      </c>
      <c r="B4122" s="10" t="s">
        <v>5539</v>
      </c>
      <c r="C4122" s="58">
        <v>1</v>
      </c>
      <c r="D4122" s="58" t="s">
        <v>5880</v>
      </c>
      <c r="E4122" s="10" t="s">
        <v>5471</v>
      </c>
      <c r="F4122" s="398" t="s">
        <v>5444</v>
      </c>
      <c r="G4122" s="402">
        <v>1775</v>
      </c>
      <c r="H4122" s="402">
        <v>29.58</v>
      </c>
      <c r="I4122" s="402">
        <f t="shared" si="113"/>
        <v>1745.42</v>
      </c>
      <c r="J4122" s="357"/>
      <c r="K4122" s="109"/>
    </row>
    <row r="4123" spans="1:11" customFormat="1" ht="18.95" customHeight="1">
      <c r="A4123" s="58">
        <v>247</v>
      </c>
      <c r="B4123" s="10" t="s">
        <v>5545</v>
      </c>
      <c r="C4123" s="58">
        <v>1</v>
      </c>
      <c r="D4123" s="58" t="s">
        <v>5881</v>
      </c>
      <c r="E4123" s="10" t="s">
        <v>5471</v>
      </c>
      <c r="F4123" s="398" t="s">
        <v>5444</v>
      </c>
      <c r="G4123" s="402">
        <v>1850</v>
      </c>
      <c r="H4123" s="402">
        <v>30.83</v>
      </c>
      <c r="I4123" s="402">
        <f t="shared" si="113"/>
        <v>1819.17</v>
      </c>
      <c r="J4123" s="357"/>
      <c r="K4123" s="363"/>
    </row>
    <row r="4124" spans="1:11" customFormat="1" ht="18.95" customHeight="1">
      <c r="A4124" s="58">
        <v>248</v>
      </c>
      <c r="B4124" s="10" t="s">
        <v>5882</v>
      </c>
      <c r="C4124" s="58">
        <v>1</v>
      </c>
      <c r="D4124" s="58" t="s">
        <v>5883</v>
      </c>
      <c r="E4124" s="10" t="s">
        <v>5471</v>
      </c>
      <c r="F4124" s="398" t="s">
        <v>5444</v>
      </c>
      <c r="G4124" s="402">
        <v>1256.31</v>
      </c>
      <c r="H4124" s="402">
        <v>20.94</v>
      </c>
      <c r="I4124" s="402">
        <f t="shared" si="113"/>
        <v>1235.3699999999999</v>
      </c>
      <c r="J4124" s="357"/>
      <c r="K4124" s="109"/>
    </row>
    <row r="4125" spans="1:11" customFormat="1" ht="18.95" customHeight="1">
      <c r="A4125" s="58">
        <v>249</v>
      </c>
      <c r="B4125" s="10" t="s">
        <v>5884</v>
      </c>
      <c r="C4125" s="58">
        <v>2</v>
      </c>
      <c r="D4125" s="58" t="s">
        <v>5885</v>
      </c>
      <c r="E4125" s="10" t="s">
        <v>5471</v>
      </c>
      <c r="F4125" s="58" t="s">
        <v>5444</v>
      </c>
      <c r="G4125" s="402">
        <v>540</v>
      </c>
      <c r="H4125" s="402">
        <v>9</v>
      </c>
      <c r="I4125" s="402">
        <f t="shared" si="113"/>
        <v>531</v>
      </c>
      <c r="J4125" s="357"/>
      <c r="K4125" s="363"/>
    </row>
    <row r="4126" spans="1:11" customFormat="1" ht="18.95" customHeight="1">
      <c r="A4126" s="58">
        <v>250</v>
      </c>
      <c r="B4126" s="10" t="s">
        <v>5886</v>
      </c>
      <c r="C4126" s="58">
        <v>2</v>
      </c>
      <c r="D4126" s="58" t="s">
        <v>5887</v>
      </c>
      <c r="E4126" s="10" t="s">
        <v>5888</v>
      </c>
      <c r="F4126" s="398" t="s">
        <v>5444</v>
      </c>
      <c r="G4126" s="402">
        <v>105.98</v>
      </c>
      <c r="H4126" s="402">
        <v>32.68</v>
      </c>
      <c r="I4126" s="402">
        <f t="shared" si="113"/>
        <v>73.300000000000011</v>
      </c>
      <c r="J4126" s="357"/>
      <c r="K4126" s="109"/>
    </row>
    <row r="4127" spans="1:11" customFormat="1" ht="27.75" customHeight="1">
      <c r="A4127" s="58">
        <v>251</v>
      </c>
      <c r="B4127" s="382" t="s">
        <v>5889</v>
      </c>
      <c r="C4127" s="372">
        <v>2</v>
      </c>
      <c r="D4127" s="372" t="s">
        <v>5890</v>
      </c>
      <c r="E4127" s="374" t="s">
        <v>5471</v>
      </c>
      <c r="F4127" s="399" t="s">
        <v>5444</v>
      </c>
      <c r="G4127" s="404">
        <v>530</v>
      </c>
      <c r="H4127" s="404">
        <v>8.83</v>
      </c>
      <c r="I4127" s="402">
        <f t="shared" si="113"/>
        <v>521.16999999999996</v>
      </c>
      <c r="J4127" s="357"/>
      <c r="K4127" s="363"/>
    </row>
    <row r="4128" spans="1:11" customFormat="1" ht="26.25" customHeight="1">
      <c r="A4128" s="58">
        <v>252</v>
      </c>
      <c r="B4128" s="119" t="s">
        <v>5891</v>
      </c>
      <c r="C4128" s="58">
        <v>1</v>
      </c>
      <c r="D4128" s="58" t="s">
        <v>5892</v>
      </c>
      <c r="E4128" s="10" t="s">
        <v>5893</v>
      </c>
      <c r="F4128" s="398" t="s">
        <v>5444</v>
      </c>
      <c r="G4128" s="402">
        <v>347.10599999999999</v>
      </c>
      <c r="H4128" s="402">
        <v>57.85</v>
      </c>
      <c r="I4128" s="402">
        <f t="shared" si="113"/>
        <v>289.25599999999997</v>
      </c>
      <c r="J4128" s="357"/>
      <c r="K4128" s="109"/>
    </row>
    <row r="4129" spans="1:11" customFormat="1" ht="18.95" customHeight="1">
      <c r="A4129" s="58">
        <v>253</v>
      </c>
      <c r="B4129" s="374" t="s">
        <v>5894</v>
      </c>
      <c r="C4129" s="372">
        <v>2</v>
      </c>
      <c r="D4129" s="372" t="s">
        <v>5895</v>
      </c>
      <c r="E4129" s="374" t="s">
        <v>5896</v>
      </c>
      <c r="F4129" s="399" t="s">
        <v>5444</v>
      </c>
      <c r="G4129" s="404">
        <v>274.82</v>
      </c>
      <c r="H4129" s="404"/>
      <c r="I4129" s="402">
        <f t="shared" si="113"/>
        <v>274.82</v>
      </c>
      <c r="J4129" s="357"/>
      <c r="K4129" s="109"/>
    </row>
    <row r="4130" spans="1:11" customFormat="1" ht="27" customHeight="1">
      <c r="A4130" s="58">
        <v>254</v>
      </c>
      <c r="B4130" s="119" t="s">
        <v>5897</v>
      </c>
      <c r="C4130" s="58">
        <v>2</v>
      </c>
      <c r="D4130" s="58" t="s">
        <v>5898</v>
      </c>
      <c r="E4130" s="10" t="s">
        <v>5899</v>
      </c>
      <c r="F4130" s="398" t="s">
        <v>5444</v>
      </c>
      <c r="G4130" s="402">
        <v>198.35</v>
      </c>
      <c r="H4130" s="402">
        <v>33.06</v>
      </c>
      <c r="I4130" s="402">
        <f t="shared" si="113"/>
        <v>165.29</v>
      </c>
      <c r="J4130" s="357"/>
      <c r="K4130" s="364"/>
    </row>
    <row r="4131" spans="1:11" customFormat="1" ht="28.5" customHeight="1">
      <c r="A4131" s="58">
        <v>255</v>
      </c>
      <c r="B4131" s="129" t="s">
        <v>5900</v>
      </c>
      <c r="C4131" s="130">
        <v>1</v>
      </c>
      <c r="D4131" s="130" t="s">
        <v>5901</v>
      </c>
      <c r="E4131" s="24" t="s">
        <v>5471</v>
      </c>
      <c r="F4131" s="400" t="s">
        <v>5444</v>
      </c>
      <c r="G4131" s="403">
        <v>396.62</v>
      </c>
      <c r="H4131" s="403">
        <v>6.61</v>
      </c>
      <c r="I4131" s="402">
        <f t="shared" si="113"/>
        <v>390.01</v>
      </c>
      <c r="J4131" s="357"/>
      <c r="K4131" s="363"/>
    </row>
    <row r="4132" spans="1:11" customFormat="1" ht="27" customHeight="1">
      <c r="A4132" s="58">
        <v>256</v>
      </c>
      <c r="B4132" s="382" t="s">
        <v>5902</v>
      </c>
      <c r="C4132" s="372">
        <v>1</v>
      </c>
      <c r="D4132" s="372" t="s">
        <v>5903</v>
      </c>
      <c r="E4132" s="374" t="s">
        <v>5904</v>
      </c>
      <c r="F4132" s="399" t="s">
        <v>5444</v>
      </c>
      <c r="G4132" s="404">
        <v>217.35</v>
      </c>
      <c r="H4132" s="404">
        <v>74.260000000000005</v>
      </c>
      <c r="I4132" s="402">
        <f t="shared" si="113"/>
        <v>143.08999999999997</v>
      </c>
      <c r="J4132" s="357"/>
      <c r="K4132" s="109"/>
    </row>
    <row r="4133" spans="1:11" customFormat="1" ht="18.95" customHeight="1">
      <c r="A4133" s="58">
        <v>257</v>
      </c>
      <c r="B4133" s="10" t="s">
        <v>5905</v>
      </c>
      <c r="C4133" s="58">
        <v>1</v>
      </c>
      <c r="D4133" s="58" t="s">
        <v>5906</v>
      </c>
      <c r="E4133" s="10" t="s">
        <v>5860</v>
      </c>
      <c r="F4133" s="398" t="s">
        <v>5444</v>
      </c>
      <c r="G4133" s="402">
        <v>144.63</v>
      </c>
      <c r="H4133" s="402">
        <v>38.57</v>
      </c>
      <c r="I4133" s="402">
        <f t="shared" si="113"/>
        <v>106.06</v>
      </c>
      <c r="J4133" s="357"/>
      <c r="K4133" s="364"/>
    </row>
    <row r="4134" spans="1:11" customFormat="1" ht="18.95" customHeight="1">
      <c r="A4134" s="58">
        <v>258</v>
      </c>
      <c r="B4134" s="10" t="s">
        <v>5907</v>
      </c>
      <c r="C4134" s="58">
        <v>1</v>
      </c>
      <c r="D4134" s="58" t="s">
        <v>5908</v>
      </c>
      <c r="E4134" s="10" t="s">
        <v>5777</v>
      </c>
      <c r="F4134" s="58" t="s">
        <v>5444</v>
      </c>
      <c r="G4134" s="402">
        <v>104.13</v>
      </c>
      <c r="H4134" s="402">
        <v>20.83</v>
      </c>
      <c r="I4134" s="402">
        <f t="shared" si="113"/>
        <v>83.3</v>
      </c>
      <c r="J4134" s="339"/>
      <c r="K4134" s="109"/>
    </row>
    <row r="4135" spans="1:11" customFormat="1" ht="26.25" customHeight="1">
      <c r="A4135" s="58">
        <v>259</v>
      </c>
      <c r="B4135" s="119" t="s">
        <v>5909</v>
      </c>
      <c r="C4135" s="58">
        <v>1</v>
      </c>
      <c r="D4135" s="58" t="s">
        <v>5910</v>
      </c>
      <c r="E4135" s="10" t="s">
        <v>5777</v>
      </c>
      <c r="F4135" s="398" t="s">
        <v>5444</v>
      </c>
      <c r="G4135" s="402">
        <v>92.08</v>
      </c>
      <c r="H4135" s="402">
        <v>18.420000000000002</v>
      </c>
      <c r="I4135" s="402">
        <f t="shared" ref="I4135:I4201" si="114">SUM(G4135,-H4135)</f>
        <v>73.66</v>
      </c>
      <c r="J4135" s="357"/>
      <c r="K4135" s="109"/>
    </row>
    <row r="4136" spans="1:11" ht="96">
      <c r="A4136" s="423" t="s">
        <v>5</v>
      </c>
      <c r="B4136" s="194" t="s">
        <v>155</v>
      </c>
      <c r="C4136" s="194" t="s">
        <v>156</v>
      </c>
      <c r="D4136" s="194" t="s">
        <v>8</v>
      </c>
      <c r="E4136" s="194" t="s">
        <v>157</v>
      </c>
      <c r="F4136" s="194" t="s">
        <v>158</v>
      </c>
      <c r="G4136" s="194" t="s">
        <v>10</v>
      </c>
      <c r="H4136" s="194" t="s">
        <v>159</v>
      </c>
      <c r="I4136" s="194" t="s">
        <v>160</v>
      </c>
      <c r="J4136" s="194" t="s">
        <v>161</v>
      </c>
      <c r="K4136" s="195" t="s">
        <v>14</v>
      </c>
    </row>
    <row r="4137" spans="1:11" customFormat="1" ht="26.25" customHeight="1">
      <c r="A4137" s="58">
        <v>260</v>
      </c>
      <c r="B4137" s="119" t="s">
        <v>5911</v>
      </c>
      <c r="C4137" s="58">
        <v>1</v>
      </c>
      <c r="D4137" s="58" t="s">
        <v>5912</v>
      </c>
      <c r="E4137" s="10" t="s">
        <v>5913</v>
      </c>
      <c r="F4137" s="398" t="s">
        <v>5444</v>
      </c>
      <c r="G4137" s="402">
        <v>136.55000000000001</v>
      </c>
      <c r="H4137" s="402">
        <v>27.31</v>
      </c>
      <c r="I4137" s="402">
        <f t="shared" si="114"/>
        <v>109.24000000000001</v>
      </c>
      <c r="J4137" s="357"/>
      <c r="K4137" s="363"/>
    </row>
    <row r="4138" spans="1:11" customFormat="1" ht="18.95" customHeight="1">
      <c r="A4138" s="58">
        <v>261</v>
      </c>
      <c r="B4138" s="10" t="s">
        <v>5914</v>
      </c>
      <c r="C4138" s="58">
        <v>1</v>
      </c>
      <c r="D4138" s="58" t="s">
        <v>5915</v>
      </c>
      <c r="E4138" s="10" t="s">
        <v>5916</v>
      </c>
      <c r="F4138" s="398" t="s">
        <v>5444</v>
      </c>
      <c r="G4138" s="402">
        <v>141.9</v>
      </c>
      <c r="H4138" s="402">
        <v>2.37</v>
      </c>
      <c r="I4138" s="402">
        <f t="shared" si="114"/>
        <v>139.53</v>
      </c>
      <c r="J4138" s="357"/>
      <c r="K4138" s="109"/>
    </row>
    <row r="4139" spans="1:11" customFormat="1" ht="18.95" customHeight="1">
      <c r="A4139" s="58">
        <v>262</v>
      </c>
      <c r="B4139" s="10" t="s">
        <v>5917</v>
      </c>
      <c r="C4139" s="58">
        <v>4</v>
      </c>
      <c r="D4139" s="58" t="s">
        <v>5918</v>
      </c>
      <c r="E4139" s="10" t="s">
        <v>5916</v>
      </c>
      <c r="F4139" s="398" t="s">
        <v>5444</v>
      </c>
      <c r="G4139" s="402">
        <v>80</v>
      </c>
      <c r="H4139" s="402">
        <v>1.33</v>
      </c>
      <c r="I4139" s="402">
        <f t="shared" si="114"/>
        <v>78.67</v>
      </c>
      <c r="J4139" s="357"/>
      <c r="K4139" s="109"/>
    </row>
    <row r="4140" spans="1:11" customFormat="1" ht="18.95" customHeight="1">
      <c r="A4140" s="58">
        <v>263</v>
      </c>
      <c r="B4140" s="10" t="s">
        <v>5919</v>
      </c>
      <c r="C4140" s="58">
        <v>2</v>
      </c>
      <c r="D4140" s="58" t="s">
        <v>5920</v>
      </c>
      <c r="E4140" s="10" t="s">
        <v>5921</v>
      </c>
      <c r="F4140" s="398" t="s">
        <v>5444</v>
      </c>
      <c r="G4140" s="402">
        <v>418</v>
      </c>
      <c r="H4140" s="402">
        <v>20.9</v>
      </c>
      <c r="I4140" s="402">
        <f t="shared" si="114"/>
        <v>397.1</v>
      </c>
      <c r="J4140" s="357"/>
      <c r="K4140" s="363"/>
    </row>
    <row r="4141" spans="1:11" customFormat="1" ht="18.95" customHeight="1">
      <c r="A4141" s="58">
        <v>264</v>
      </c>
      <c r="B4141" s="10" t="s">
        <v>5905</v>
      </c>
      <c r="C4141" s="58">
        <v>1</v>
      </c>
      <c r="D4141" s="58" t="s">
        <v>5922</v>
      </c>
      <c r="E4141" s="10" t="s">
        <v>5923</v>
      </c>
      <c r="F4141" s="398" t="s">
        <v>5444</v>
      </c>
      <c r="G4141" s="402">
        <v>144.63</v>
      </c>
      <c r="H4141" s="402">
        <v>38.57</v>
      </c>
      <c r="I4141" s="402">
        <f t="shared" si="114"/>
        <v>106.06</v>
      </c>
      <c r="J4141" s="357"/>
      <c r="K4141" s="109"/>
    </row>
    <row r="4142" spans="1:11" s="351" customFormat="1" ht="18.95" customHeight="1">
      <c r="A4142" s="58">
        <v>265</v>
      </c>
      <c r="B4142" s="10" t="s">
        <v>5924</v>
      </c>
      <c r="C4142" s="58">
        <v>1</v>
      </c>
      <c r="D4142" s="58" t="s">
        <v>5925</v>
      </c>
      <c r="E4142" s="10" t="s">
        <v>5471</v>
      </c>
      <c r="F4142" s="398" t="s">
        <v>5444</v>
      </c>
      <c r="G4142" s="402">
        <v>1941</v>
      </c>
      <c r="H4142" s="402">
        <v>355.85</v>
      </c>
      <c r="I4142" s="402">
        <f t="shared" si="114"/>
        <v>1585.15</v>
      </c>
      <c r="J4142" s="357"/>
      <c r="K4142" s="109"/>
    </row>
    <row r="4143" spans="1:11" customFormat="1" ht="18.95" customHeight="1">
      <c r="A4143" s="58">
        <v>266</v>
      </c>
      <c r="B4143" s="374" t="s">
        <v>5787</v>
      </c>
      <c r="C4143" s="372">
        <v>3</v>
      </c>
      <c r="D4143" s="372" t="s">
        <v>5926</v>
      </c>
      <c r="E4143" s="374" t="s">
        <v>5471</v>
      </c>
      <c r="F4143" s="400" t="s">
        <v>5444</v>
      </c>
      <c r="G4143" s="404">
        <v>427.78</v>
      </c>
      <c r="H4143" s="404">
        <v>7.13</v>
      </c>
      <c r="I4143" s="402">
        <f t="shared" si="114"/>
        <v>420.65</v>
      </c>
      <c r="J4143" s="359"/>
      <c r="K4143" s="364"/>
    </row>
    <row r="4144" spans="1:11" customFormat="1" ht="25.5" customHeight="1">
      <c r="A4144" s="58">
        <v>267</v>
      </c>
      <c r="B4144" s="119" t="s">
        <v>5927</v>
      </c>
      <c r="C4144" s="58">
        <v>1</v>
      </c>
      <c r="D4144" s="58" t="s">
        <v>5928</v>
      </c>
      <c r="E4144" s="10" t="s">
        <v>5929</v>
      </c>
      <c r="F4144" s="398" t="s">
        <v>5444</v>
      </c>
      <c r="G4144" s="402">
        <v>192.64</v>
      </c>
      <c r="H4144" s="402">
        <v>72.239999999999995</v>
      </c>
      <c r="I4144" s="402">
        <f t="shared" si="114"/>
        <v>120.39999999999999</v>
      </c>
      <c r="J4144" s="357"/>
      <c r="K4144" s="364"/>
    </row>
    <row r="4145" spans="1:11" customFormat="1" ht="18.95" customHeight="1">
      <c r="A4145" s="58">
        <v>268</v>
      </c>
      <c r="B4145" s="10" t="s">
        <v>5678</v>
      </c>
      <c r="C4145" s="58">
        <v>2</v>
      </c>
      <c r="D4145" s="58" t="s">
        <v>5930</v>
      </c>
      <c r="E4145" s="10" t="s">
        <v>5471</v>
      </c>
      <c r="F4145" s="398" t="s">
        <v>5444</v>
      </c>
      <c r="G4145" s="402">
        <v>178.12</v>
      </c>
      <c r="H4145" s="402"/>
      <c r="I4145" s="402">
        <f t="shared" si="114"/>
        <v>178.12</v>
      </c>
      <c r="J4145" s="357"/>
      <c r="K4145" s="363"/>
    </row>
    <row r="4146" spans="1:11" customFormat="1" ht="18.95" customHeight="1">
      <c r="A4146" s="58">
        <v>269</v>
      </c>
      <c r="B4146" s="374" t="s">
        <v>5931</v>
      </c>
      <c r="C4146" s="372">
        <v>4</v>
      </c>
      <c r="D4146" s="372">
        <v>50271</v>
      </c>
      <c r="E4146" s="374" t="s">
        <v>5471</v>
      </c>
      <c r="F4146" s="399" t="s">
        <v>5444</v>
      </c>
      <c r="G4146" s="404">
        <v>7862</v>
      </c>
      <c r="H4146" s="404">
        <v>131.03</v>
      </c>
      <c r="I4146" s="402">
        <f t="shared" si="114"/>
        <v>7730.97</v>
      </c>
      <c r="J4146" s="357"/>
      <c r="K4146" s="109"/>
    </row>
    <row r="4147" spans="1:11" customFormat="1" ht="18.95" customHeight="1">
      <c r="A4147" s="58">
        <v>270</v>
      </c>
      <c r="B4147" s="10" t="s">
        <v>40</v>
      </c>
      <c r="C4147" s="58">
        <v>4</v>
      </c>
      <c r="D4147" s="58">
        <v>50272</v>
      </c>
      <c r="E4147" s="10" t="s">
        <v>5471</v>
      </c>
      <c r="F4147" s="398" t="s">
        <v>5444</v>
      </c>
      <c r="G4147" s="402">
        <v>749</v>
      </c>
      <c r="H4147" s="402">
        <v>12.48</v>
      </c>
      <c r="I4147" s="402">
        <f t="shared" si="114"/>
        <v>736.52</v>
      </c>
      <c r="J4147" s="357"/>
      <c r="K4147" s="364"/>
    </row>
    <row r="4148" spans="1:11" customFormat="1" ht="18.95" customHeight="1">
      <c r="A4148" s="58">
        <v>271</v>
      </c>
      <c r="B4148" s="374" t="s">
        <v>178</v>
      </c>
      <c r="C4148" s="372">
        <v>2</v>
      </c>
      <c r="D4148" s="372" t="s">
        <v>5932</v>
      </c>
      <c r="E4148" s="374" t="s">
        <v>5680</v>
      </c>
      <c r="F4148" s="399" t="s">
        <v>5444</v>
      </c>
      <c r="G4148" s="404">
        <v>86.4</v>
      </c>
      <c r="H4148" s="389">
        <v>1.44</v>
      </c>
      <c r="I4148" s="402">
        <f t="shared" si="114"/>
        <v>84.960000000000008</v>
      </c>
      <c r="J4148" s="357"/>
      <c r="K4148" s="364"/>
    </row>
    <row r="4149" spans="1:11" customFormat="1" ht="18.95" customHeight="1">
      <c r="A4149" s="58">
        <v>272</v>
      </c>
      <c r="B4149" s="10" t="s">
        <v>222</v>
      </c>
      <c r="C4149" s="58">
        <v>2</v>
      </c>
      <c r="D4149" s="58" t="s">
        <v>5933</v>
      </c>
      <c r="E4149" s="10" t="s">
        <v>5471</v>
      </c>
      <c r="F4149" s="398" t="s">
        <v>5478</v>
      </c>
      <c r="G4149" s="402">
        <v>16.52</v>
      </c>
      <c r="H4149" s="402">
        <v>16.52</v>
      </c>
      <c r="I4149" s="402">
        <f t="shared" si="114"/>
        <v>0</v>
      </c>
      <c r="J4149" s="357"/>
      <c r="K4149" s="364"/>
    </row>
    <row r="4150" spans="1:11" customFormat="1" ht="18.95" customHeight="1">
      <c r="A4150" s="58">
        <v>273</v>
      </c>
      <c r="B4150" s="374" t="s">
        <v>5502</v>
      </c>
      <c r="C4150" s="372">
        <v>1</v>
      </c>
      <c r="D4150" s="372" t="s">
        <v>5934</v>
      </c>
      <c r="E4150" s="374" t="s">
        <v>5471</v>
      </c>
      <c r="F4150" s="399" t="s">
        <v>5444</v>
      </c>
      <c r="G4150" s="404">
        <v>59.54</v>
      </c>
      <c r="H4150" s="389">
        <v>0.99</v>
      </c>
      <c r="I4150" s="402">
        <f t="shared" si="114"/>
        <v>58.55</v>
      </c>
      <c r="J4150" s="357"/>
      <c r="K4150" s="363"/>
    </row>
    <row r="4151" spans="1:11" customFormat="1" ht="18.95" customHeight="1">
      <c r="A4151" s="58">
        <v>274</v>
      </c>
      <c r="B4151" s="10" t="s">
        <v>5494</v>
      </c>
      <c r="C4151" s="58">
        <v>7</v>
      </c>
      <c r="D4151" s="58" t="s">
        <v>5935</v>
      </c>
      <c r="E4151" s="10" t="s">
        <v>5471</v>
      </c>
      <c r="F4151" s="58" t="s">
        <v>5444</v>
      </c>
      <c r="G4151" s="402">
        <v>1043.42</v>
      </c>
      <c r="H4151" s="402">
        <v>17.39</v>
      </c>
      <c r="I4151" s="402">
        <f t="shared" si="114"/>
        <v>1026.03</v>
      </c>
      <c r="J4151" s="357"/>
      <c r="K4151" s="109"/>
    </row>
    <row r="4152" spans="1:11" customFormat="1" ht="18.95" customHeight="1">
      <c r="A4152" s="58">
        <v>275</v>
      </c>
      <c r="B4152" s="10" t="s">
        <v>5787</v>
      </c>
      <c r="C4152" s="58">
        <v>3</v>
      </c>
      <c r="D4152" s="58" t="s">
        <v>5936</v>
      </c>
      <c r="E4152" s="10" t="s">
        <v>5471</v>
      </c>
      <c r="F4152" s="58" t="s">
        <v>5444</v>
      </c>
      <c r="G4152" s="402">
        <v>1283.3399999999999</v>
      </c>
      <c r="H4152" s="402">
        <v>21.39</v>
      </c>
      <c r="I4152" s="402">
        <f t="shared" si="114"/>
        <v>1261.9499999999998</v>
      </c>
      <c r="J4152" s="357"/>
      <c r="K4152" s="109"/>
    </row>
    <row r="4153" spans="1:11" customFormat="1" ht="18.95" customHeight="1">
      <c r="A4153" s="58">
        <v>276</v>
      </c>
      <c r="B4153" s="374" t="s">
        <v>5789</v>
      </c>
      <c r="C4153" s="58">
        <v>2</v>
      </c>
      <c r="D4153" s="372" t="s">
        <v>5937</v>
      </c>
      <c r="E4153" s="374" t="s">
        <v>5471</v>
      </c>
      <c r="F4153" s="6" t="s">
        <v>5444</v>
      </c>
      <c r="G4153" s="402">
        <v>708.1</v>
      </c>
      <c r="H4153" s="387">
        <v>11.8</v>
      </c>
      <c r="I4153" s="402">
        <f t="shared" si="114"/>
        <v>696.30000000000007</v>
      </c>
      <c r="J4153" s="357"/>
      <c r="K4153" s="363"/>
    </row>
    <row r="4154" spans="1:11" customFormat="1" ht="18.95" customHeight="1">
      <c r="A4154" s="58">
        <v>277</v>
      </c>
      <c r="B4154" s="10" t="s">
        <v>5601</v>
      </c>
      <c r="C4154" s="372">
        <v>2</v>
      </c>
      <c r="D4154" s="58" t="s">
        <v>5938</v>
      </c>
      <c r="E4154" s="10" t="s">
        <v>5471</v>
      </c>
      <c r="F4154" s="6" t="s">
        <v>5444</v>
      </c>
      <c r="G4154" s="404">
        <v>1425.32</v>
      </c>
      <c r="H4154" s="389">
        <v>23.76</v>
      </c>
      <c r="I4154" s="402">
        <f t="shared" si="114"/>
        <v>1401.56</v>
      </c>
      <c r="J4154" s="357"/>
      <c r="K4154" s="109"/>
    </row>
    <row r="4155" spans="1:11" customFormat="1" ht="18.95" customHeight="1">
      <c r="A4155" s="58">
        <v>278</v>
      </c>
      <c r="B4155" s="10" t="s">
        <v>5939</v>
      </c>
      <c r="C4155" s="58">
        <v>3</v>
      </c>
      <c r="D4155" s="58" t="s">
        <v>5940</v>
      </c>
      <c r="E4155" s="10" t="s">
        <v>5471</v>
      </c>
      <c r="F4155" s="58" t="s">
        <v>5444</v>
      </c>
      <c r="G4155" s="402">
        <v>3765</v>
      </c>
      <c r="H4155" s="387">
        <v>62.75</v>
      </c>
      <c r="I4155" s="402">
        <f t="shared" si="114"/>
        <v>3702.25</v>
      </c>
      <c r="J4155" s="357"/>
      <c r="K4155" s="109"/>
    </row>
    <row r="4156" spans="1:11" customFormat="1" ht="18.95" customHeight="1">
      <c r="A4156" s="58">
        <v>279</v>
      </c>
      <c r="B4156" s="10" t="s">
        <v>5487</v>
      </c>
      <c r="C4156" s="58">
        <v>1</v>
      </c>
      <c r="D4156" s="58" t="s">
        <v>5941</v>
      </c>
      <c r="E4156" s="10" t="s">
        <v>5471</v>
      </c>
      <c r="F4156" s="58" t="s">
        <v>5444</v>
      </c>
      <c r="G4156" s="402">
        <v>168.69</v>
      </c>
      <c r="H4156" s="387">
        <v>2.81</v>
      </c>
      <c r="I4156" s="402">
        <f t="shared" si="114"/>
        <v>165.88</v>
      </c>
      <c r="J4156" s="357"/>
      <c r="K4156" s="109"/>
    </row>
    <row r="4157" spans="1:11" customFormat="1" ht="27" customHeight="1">
      <c r="A4157" s="58">
        <v>280</v>
      </c>
      <c r="B4157" s="119" t="s">
        <v>5942</v>
      </c>
      <c r="C4157" s="58">
        <v>1</v>
      </c>
      <c r="D4157" s="58" t="s">
        <v>5943</v>
      </c>
      <c r="E4157" s="10" t="s">
        <v>5471</v>
      </c>
      <c r="F4157" s="58" t="s">
        <v>5444</v>
      </c>
      <c r="G4157" s="402">
        <v>942.28</v>
      </c>
      <c r="H4157" s="387">
        <v>15.7</v>
      </c>
      <c r="I4157" s="402">
        <f t="shared" si="114"/>
        <v>926.57999999999993</v>
      </c>
      <c r="J4157" s="357"/>
      <c r="K4157" s="109"/>
    </row>
    <row r="4158" spans="1:11" customFormat="1" ht="26.25" customHeight="1">
      <c r="A4158" s="58">
        <v>281</v>
      </c>
      <c r="B4158" s="119" t="s">
        <v>5944</v>
      </c>
      <c r="C4158" s="58">
        <v>2</v>
      </c>
      <c r="D4158" s="58" t="s">
        <v>5945</v>
      </c>
      <c r="E4158" s="10" t="s">
        <v>5471</v>
      </c>
      <c r="F4158" s="58" t="s">
        <v>5444</v>
      </c>
      <c r="G4158" s="402">
        <v>7000</v>
      </c>
      <c r="H4158" s="387">
        <v>116.67</v>
      </c>
      <c r="I4158" s="402">
        <f t="shared" si="114"/>
        <v>6883.33</v>
      </c>
      <c r="J4158" s="357"/>
      <c r="K4158" s="109"/>
    </row>
    <row r="4159" spans="1:11" ht="96">
      <c r="A4159" s="423" t="s">
        <v>5</v>
      </c>
      <c r="B4159" s="194" t="s">
        <v>155</v>
      </c>
      <c r="C4159" s="194" t="s">
        <v>156</v>
      </c>
      <c r="D4159" s="194" t="s">
        <v>8</v>
      </c>
      <c r="E4159" s="194" t="s">
        <v>157</v>
      </c>
      <c r="F4159" s="194" t="s">
        <v>158</v>
      </c>
      <c r="G4159" s="194" t="s">
        <v>10</v>
      </c>
      <c r="H4159" s="194" t="s">
        <v>159</v>
      </c>
      <c r="I4159" s="194" t="s">
        <v>160</v>
      </c>
      <c r="J4159" s="194" t="s">
        <v>161</v>
      </c>
      <c r="K4159" s="195" t="s">
        <v>14</v>
      </c>
    </row>
    <row r="4160" spans="1:11" customFormat="1" ht="25.5" customHeight="1">
      <c r="A4160" s="58">
        <v>282</v>
      </c>
      <c r="B4160" s="119" t="s">
        <v>5946</v>
      </c>
      <c r="C4160" s="58">
        <v>2</v>
      </c>
      <c r="D4160" s="58" t="s">
        <v>5947</v>
      </c>
      <c r="E4160" s="10" t="s">
        <v>5471</v>
      </c>
      <c r="F4160" s="6" t="s">
        <v>5444</v>
      </c>
      <c r="G4160" s="402">
        <v>1773.84</v>
      </c>
      <c r="H4160" s="387">
        <v>29.56</v>
      </c>
      <c r="I4160" s="402">
        <f t="shared" si="114"/>
        <v>1744.28</v>
      </c>
      <c r="J4160" s="357"/>
      <c r="K4160" s="109"/>
    </row>
    <row r="4161" spans="1:11" customFormat="1" ht="25.5" customHeight="1">
      <c r="A4161" s="58">
        <v>283</v>
      </c>
      <c r="B4161" s="119" t="s">
        <v>5948</v>
      </c>
      <c r="C4161" s="58">
        <v>1</v>
      </c>
      <c r="D4161" s="58" t="s">
        <v>5949</v>
      </c>
      <c r="E4161" s="10" t="s">
        <v>5471</v>
      </c>
      <c r="F4161" s="58" t="s">
        <v>5444</v>
      </c>
      <c r="G4161" s="402">
        <v>1650</v>
      </c>
      <c r="H4161" s="387">
        <v>27.5</v>
      </c>
      <c r="I4161" s="402">
        <f t="shared" si="114"/>
        <v>1622.5</v>
      </c>
      <c r="J4161" s="357"/>
      <c r="K4161" s="363"/>
    </row>
    <row r="4162" spans="1:11" customFormat="1" ht="26.25" customHeight="1">
      <c r="A4162" s="58">
        <v>284</v>
      </c>
      <c r="B4162" s="119" t="s">
        <v>5950</v>
      </c>
      <c r="C4162" s="58">
        <v>2</v>
      </c>
      <c r="D4162" s="58" t="s">
        <v>5951</v>
      </c>
      <c r="E4162" s="10" t="s">
        <v>5471</v>
      </c>
      <c r="F4162" s="58" t="s">
        <v>5444</v>
      </c>
      <c r="G4162" s="402">
        <v>670</v>
      </c>
      <c r="H4162" s="387">
        <v>11.17</v>
      </c>
      <c r="I4162" s="402">
        <f t="shared" si="114"/>
        <v>658.83</v>
      </c>
      <c r="J4162" s="357"/>
      <c r="K4162" s="109"/>
    </row>
    <row r="4163" spans="1:11" customFormat="1" ht="27.75" customHeight="1">
      <c r="A4163" s="58">
        <v>285</v>
      </c>
      <c r="B4163" s="119" t="s">
        <v>5952</v>
      </c>
      <c r="C4163" s="58">
        <v>1</v>
      </c>
      <c r="D4163" s="58" t="s">
        <v>5953</v>
      </c>
      <c r="E4163" s="10" t="s">
        <v>5471</v>
      </c>
      <c r="F4163" s="58" t="s">
        <v>5444</v>
      </c>
      <c r="G4163" s="402">
        <v>1852.21</v>
      </c>
      <c r="H4163" s="387">
        <v>30.87</v>
      </c>
      <c r="I4163" s="402">
        <f t="shared" si="114"/>
        <v>1821.3400000000001</v>
      </c>
      <c r="J4163" s="357"/>
      <c r="K4163" s="109"/>
    </row>
    <row r="4164" spans="1:11" customFormat="1" ht="25.5" customHeight="1">
      <c r="A4164" s="58">
        <v>286</v>
      </c>
      <c r="B4164" s="119" t="s">
        <v>5954</v>
      </c>
      <c r="C4164" s="58">
        <v>10</v>
      </c>
      <c r="D4164" s="58" t="s">
        <v>5955</v>
      </c>
      <c r="E4164" s="10" t="s">
        <v>5471</v>
      </c>
      <c r="F4164" s="58" t="s">
        <v>5444</v>
      </c>
      <c r="G4164" s="402">
        <v>6050</v>
      </c>
      <c r="H4164" s="387">
        <v>100.83</v>
      </c>
      <c r="I4164" s="402">
        <f t="shared" si="114"/>
        <v>5949.17</v>
      </c>
      <c r="J4164" s="357"/>
      <c r="K4164" s="364"/>
    </row>
    <row r="4165" spans="1:11" customFormat="1" ht="18.95" customHeight="1">
      <c r="A4165" s="58">
        <v>287</v>
      </c>
      <c r="B4165" s="10" t="s">
        <v>5956</v>
      </c>
      <c r="C4165" s="58">
        <v>2</v>
      </c>
      <c r="D4165" s="58" t="s">
        <v>5957</v>
      </c>
      <c r="E4165" s="10" t="s">
        <v>5471</v>
      </c>
      <c r="F4165" s="58" t="s">
        <v>5444</v>
      </c>
      <c r="G4165" s="402">
        <v>1426.72</v>
      </c>
      <c r="H4165" s="387">
        <v>23.78</v>
      </c>
      <c r="I4165" s="402">
        <f t="shared" si="114"/>
        <v>1402.94</v>
      </c>
      <c r="J4165" s="357"/>
      <c r="K4165" s="363"/>
    </row>
    <row r="4166" spans="1:11" customFormat="1" ht="30" customHeight="1">
      <c r="A4166" s="58">
        <v>288</v>
      </c>
      <c r="B4166" s="119" t="s">
        <v>5958</v>
      </c>
      <c r="C4166" s="58">
        <v>10</v>
      </c>
      <c r="D4166" s="58" t="s">
        <v>5959</v>
      </c>
      <c r="E4166" s="10" t="s">
        <v>5960</v>
      </c>
      <c r="F4166" s="58" t="s">
        <v>5444</v>
      </c>
      <c r="G4166" s="402">
        <v>450.4</v>
      </c>
      <c r="H4166" s="387"/>
      <c r="I4166" s="402">
        <f t="shared" si="114"/>
        <v>450.4</v>
      </c>
      <c r="J4166" s="275"/>
      <c r="K4166" s="109"/>
    </row>
    <row r="4167" spans="1:11" customFormat="1" ht="19.5" customHeight="1">
      <c r="A4167" s="58">
        <v>289</v>
      </c>
      <c r="B4167" s="10" t="s">
        <v>5961</v>
      </c>
      <c r="C4167" s="58">
        <v>4</v>
      </c>
      <c r="D4167" s="58" t="s">
        <v>5962</v>
      </c>
      <c r="E4167" s="10" t="s">
        <v>5471</v>
      </c>
      <c r="F4167" s="58" t="s">
        <v>5444</v>
      </c>
      <c r="G4167" s="402">
        <v>2520</v>
      </c>
      <c r="H4167" s="387">
        <v>42</v>
      </c>
      <c r="I4167" s="402">
        <f t="shared" si="114"/>
        <v>2478</v>
      </c>
      <c r="J4167" s="275"/>
      <c r="K4167" s="109"/>
    </row>
    <row r="4168" spans="1:11" customFormat="1" ht="20.25" customHeight="1">
      <c r="A4168" s="58">
        <v>290</v>
      </c>
      <c r="B4168" s="10" t="s">
        <v>5963</v>
      </c>
      <c r="C4168" s="58">
        <v>1</v>
      </c>
      <c r="D4168" s="372" t="s">
        <v>5964</v>
      </c>
      <c r="E4168" s="10" t="s">
        <v>5471</v>
      </c>
      <c r="F4168" s="58" t="s">
        <v>5444</v>
      </c>
      <c r="G4168" s="402">
        <v>3302.04</v>
      </c>
      <c r="H4168" s="387">
        <v>55.03</v>
      </c>
      <c r="I4168" s="402">
        <f t="shared" si="114"/>
        <v>3247.0099999999998</v>
      </c>
      <c r="J4168" s="275"/>
      <c r="K4168" s="109"/>
    </row>
    <row r="4169" spans="1:11" customFormat="1" ht="18.75" customHeight="1">
      <c r="A4169" s="58">
        <v>291</v>
      </c>
      <c r="B4169" s="10" t="s">
        <v>5965</v>
      </c>
      <c r="C4169" s="58">
        <v>7</v>
      </c>
      <c r="D4169" s="58" t="s">
        <v>5966</v>
      </c>
      <c r="E4169" s="10" t="s">
        <v>5471</v>
      </c>
      <c r="F4169" s="58" t="s">
        <v>5444</v>
      </c>
      <c r="G4169" s="402">
        <v>2656.5</v>
      </c>
      <c r="H4169" s="387">
        <v>44.28</v>
      </c>
      <c r="I4169" s="402">
        <f t="shared" si="114"/>
        <v>2612.2199999999998</v>
      </c>
      <c r="J4169" s="275"/>
      <c r="K4169" s="109"/>
    </row>
    <row r="4170" spans="1:11" customFormat="1" ht="18" customHeight="1">
      <c r="A4170" s="58">
        <v>292</v>
      </c>
      <c r="B4170" s="10" t="s">
        <v>5967</v>
      </c>
      <c r="C4170" s="58">
        <v>3</v>
      </c>
      <c r="D4170" s="58" t="s">
        <v>5968</v>
      </c>
      <c r="E4170" s="10" t="s">
        <v>5471</v>
      </c>
      <c r="F4170" s="58" t="s">
        <v>5444</v>
      </c>
      <c r="G4170" s="402">
        <v>450</v>
      </c>
      <c r="H4170" s="387">
        <v>7.5</v>
      </c>
      <c r="I4170" s="402">
        <f t="shared" si="114"/>
        <v>442.5</v>
      </c>
      <c r="J4170" s="275"/>
      <c r="K4170" s="109"/>
    </row>
    <row r="4171" spans="1:11" customFormat="1" ht="19.5" customHeight="1">
      <c r="A4171" s="58">
        <v>293</v>
      </c>
      <c r="B4171" s="10" t="s">
        <v>5969</v>
      </c>
      <c r="C4171" s="58">
        <v>1</v>
      </c>
      <c r="D4171" s="58" t="s">
        <v>5970</v>
      </c>
      <c r="E4171" s="10" t="s">
        <v>5471</v>
      </c>
      <c r="F4171" s="58" t="s">
        <v>5444</v>
      </c>
      <c r="G4171" s="402">
        <v>80.900000000000006</v>
      </c>
      <c r="H4171" s="402">
        <v>1.35</v>
      </c>
      <c r="I4171" s="402">
        <f t="shared" si="114"/>
        <v>79.550000000000011</v>
      </c>
      <c r="J4171" s="275"/>
      <c r="K4171" s="109"/>
    </row>
    <row r="4172" spans="1:11" customFormat="1" ht="15" customHeight="1">
      <c r="A4172" s="58">
        <v>294</v>
      </c>
      <c r="B4172" s="10" t="s">
        <v>5971</v>
      </c>
      <c r="C4172" s="58">
        <v>1</v>
      </c>
      <c r="D4172" s="58" t="s">
        <v>5972</v>
      </c>
      <c r="E4172" s="10" t="s">
        <v>5471</v>
      </c>
      <c r="F4172" s="399" t="s">
        <v>5444</v>
      </c>
      <c r="G4172" s="402">
        <v>270</v>
      </c>
      <c r="H4172" s="402">
        <v>4.5</v>
      </c>
      <c r="I4172" s="402">
        <f t="shared" si="114"/>
        <v>265.5</v>
      </c>
      <c r="J4172" s="275"/>
      <c r="K4172" s="109"/>
    </row>
    <row r="4173" spans="1:11" customFormat="1" ht="18.95" customHeight="1">
      <c r="A4173" s="58">
        <v>295</v>
      </c>
      <c r="B4173" s="10" t="s">
        <v>5973</v>
      </c>
      <c r="C4173" s="58">
        <v>3</v>
      </c>
      <c r="D4173" s="58" t="s">
        <v>5974</v>
      </c>
      <c r="E4173" s="10" t="s">
        <v>5471</v>
      </c>
      <c r="F4173" s="6" t="s">
        <v>5444</v>
      </c>
      <c r="G4173" s="402">
        <v>9274.7999999999993</v>
      </c>
      <c r="H4173" s="387">
        <v>154.58000000000001</v>
      </c>
      <c r="I4173" s="402">
        <f t="shared" si="114"/>
        <v>9120.2199999999993</v>
      </c>
      <c r="J4173" s="275"/>
      <c r="K4173" s="363"/>
    </row>
    <row r="4174" spans="1:11" customFormat="1" ht="18.95" customHeight="1">
      <c r="A4174" s="58">
        <v>296</v>
      </c>
      <c r="B4174" s="10" t="s">
        <v>5975</v>
      </c>
      <c r="C4174" s="58">
        <v>2</v>
      </c>
      <c r="D4174" s="58" t="s">
        <v>5976</v>
      </c>
      <c r="E4174" s="10" t="s">
        <v>5471</v>
      </c>
      <c r="F4174" s="58" t="s">
        <v>5444</v>
      </c>
      <c r="G4174" s="402">
        <v>2925.5</v>
      </c>
      <c r="H4174" s="387">
        <v>48.76</v>
      </c>
      <c r="I4174" s="402">
        <f t="shared" si="114"/>
        <v>2876.74</v>
      </c>
      <c r="J4174" s="275"/>
      <c r="K4174" s="109"/>
    </row>
    <row r="4175" spans="1:11" customFormat="1" ht="26.25" customHeight="1">
      <c r="A4175" s="58">
        <v>297</v>
      </c>
      <c r="B4175" s="119" t="s">
        <v>5977</v>
      </c>
      <c r="C4175" s="58">
        <v>2</v>
      </c>
      <c r="D4175" s="58" t="s">
        <v>5978</v>
      </c>
      <c r="E4175" s="10" t="s">
        <v>5471</v>
      </c>
      <c r="F4175" s="58" t="s">
        <v>5444</v>
      </c>
      <c r="G4175" s="402">
        <v>2046.78</v>
      </c>
      <c r="H4175" s="387">
        <v>34.11</v>
      </c>
      <c r="I4175" s="402">
        <f t="shared" si="114"/>
        <v>2012.67</v>
      </c>
      <c r="J4175" s="275"/>
      <c r="K4175" s="109"/>
    </row>
    <row r="4176" spans="1:11" customFormat="1" ht="18.95" customHeight="1">
      <c r="A4176" s="58">
        <v>298</v>
      </c>
      <c r="B4176" s="10" t="s">
        <v>5979</v>
      </c>
      <c r="C4176" s="58">
        <v>1</v>
      </c>
      <c r="D4176" s="58" t="s">
        <v>5980</v>
      </c>
      <c r="E4176" s="10" t="s">
        <v>5471</v>
      </c>
      <c r="F4176" s="58" t="s">
        <v>5444</v>
      </c>
      <c r="G4176" s="402">
        <v>1256.31</v>
      </c>
      <c r="H4176" s="387">
        <v>20.94</v>
      </c>
      <c r="I4176" s="402">
        <f t="shared" si="114"/>
        <v>1235.3699999999999</v>
      </c>
      <c r="J4176" s="275"/>
      <c r="K4176" s="109"/>
    </row>
    <row r="4177" spans="1:11" customFormat="1" ht="18.95" customHeight="1">
      <c r="A4177" s="58">
        <v>299</v>
      </c>
      <c r="B4177" s="10" t="s">
        <v>5981</v>
      </c>
      <c r="C4177" s="58">
        <v>2</v>
      </c>
      <c r="D4177" s="58" t="s">
        <v>5982</v>
      </c>
      <c r="E4177" s="10" t="s">
        <v>5471</v>
      </c>
      <c r="F4177" s="58" t="s">
        <v>5444</v>
      </c>
      <c r="G4177" s="402">
        <v>5613.1</v>
      </c>
      <c r="H4177" s="387">
        <v>93.55</v>
      </c>
      <c r="I4177" s="402">
        <f t="shared" si="114"/>
        <v>5519.55</v>
      </c>
      <c r="J4177" s="357"/>
      <c r="K4177" s="109"/>
    </row>
    <row r="4178" spans="1:11" s="351" customFormat="1" ht="18.95" customHeight="1">
      <c r="A4178" s="58">
        <v>300</v>
      </c>
      <c r="B4178" s="10" t="s">
        <v>5983</v>
      </c>
      <c r="C4178" s="58">
        <v>2</v>
      </c>
      <c r="D4178" s="58" t="s">
        <v>5984</v>
      </c>
      <c r="E4178" s="10" t="s">
        <v>5471</v>
      </c>
      <c r="F4178" s="6" t="s">
        <v>5444</v>
      </c>
      <c r="G4178" s="402">
        <v>1980</v>
      </c>
      <c r="H4178" s="387">
        <v>33</v>
      </c>
      <c r="I4178" s="402">
        <f t="shared" si="114"/>
        <v>1947</v>
      </c>
      <c r="J4178" s="357"/>
      <c r="K4178" s="109"/>
    </row>
    <row r="4179" spans="1:11" customFormat="1" ht="18.95" customHeight="1">
      <c r="A4179" s="58">
        <v>301</v>
      </c>
      <c r="B4179" s="24" t="s">
        <v>5985</v>
      </c>
      <c r="C4179" s="130">
        <v>2</v>
      </c>
      <c r="D4179" s="130" t="s">
        <v>5986</v>
      </c>
      <c r="E4179" s="24" t="s">
        <v>5471</v>
      </c>
      <c r="F4179" s="130" t="s">
        <v>5444</v>
      </c>
      <c r="G4179" s="403">
        <v>3319.66</v>
      </c>
      <c r="H4179" s="388">
        <v>55.33</v>
      </c>
      <c r="I4179" s="402">
        <f t="shared" si="114"/>
        <v>3264.33</v>
      </c>
      <c r="J4179" s="359"/>
      <c r="K4179" s="364"/>
    </row>
    <row r="4180" spans="1:11" customFormat="1" ht="28.5" customHeight="1">
      <c r="A4180" s="58">
        <v>302</v>
      </c>
      <c r="B4180" s="119" t="s">
        <v>5987</v>
      </c>
      <c r="C4180" s="58">
        <v>2</v>
      </c>
      <c r="D4180" s="58" t="s">
        <v>5988</v>
      </c>
      <c r="E4180" s="10" t="s">
        <v>5471</v>
      </c>
      <c r="F4180" s="58" t="s">
        <v>5444</v>
      </c>
      <c r="G4180" s="402">
        <v>2100</v>
      </c>
      <c r="H4180" s="387">
        <v>35</v>
      </c>
      <c r="I4180" s="402">
        <f t="shared" si="114"/>
        <v>2065</v>
      </c>
      <c r="J4180" s="357"/>
      <c r="K4180" s="363"/>
    </row>
    <row r="4181" spans="1:11" ht="96">
      <c r="A4181" s="423" t="s">
        <v>5</v>
      </c>
      <c r="B4181" s="194" t="s">
        <v>155</v>
      </c>
      <c r="C4181" s="194" t="s">
        <v>156</v>
      </c>
      <c r="D4181" s="194" t="s">
        <v>8</v>
      </c>
      <c r="E4181" s="194" t="s">
        <v>157</v>
      </c>
      <c r="F4181" s="194" t="s">
        <v>158</v>
      </c>
      <c r="G4181" s="194" t="s">
        <v>10</v>
      </c>
      <c r="H4181" s="194" t="s">
        <v>159</v>
      </c>
      <c r="I4181" s="194" t="s">
        <v>160</v>
      </c>
      <c r="J4181" s="194" t="s">
        <v>161</v>
      </c>
      <c r="K4181" s="195" t="s">
        <v>14</v>
      </c>
    </row>
    <row r="4182" spans="1:11" customFormat="1" ht="18.95" customHeight="1">
      <c r="A4182" s="58">
        <v>303</v>
      </c>
      <c r="B4182" s="10" t="s">
        <v>5989</v>
      </c>
      <c r="C4182" s="58">
        <v>1</v>
      </c>
      <c r="D4182" s="58" t="s">
        <v>5990</v>
      </c>
      <c r="E4182" s="10" t="s">
        <v>5471</v>
      </c>
      <c r="F4182" s="58" t="s">
        <v>5444</v>
      </c>
      <c r="G4182" s="402">
        <v>1268.76</v>
      </c>
      <c r="H4182" s="402">
        <v>21.15</v>
      </c>
      <c r="I4182" s="402">
        <f t="shared" si="114"/>
        <v>1247.6099999999999</v>
      </c>
      <c r="J4182" s="357"/>
      <c r="K4182" s="109"/>
    </row>
    <row r="4183" spans="1:11" customFormat="1" ht="16.5" customHeight="1">
      <c r="A4183" s="58">
        <v>304</v>
      </c>
      <c r="B4183" s="10" t="s">
        <v>5991</v>
      </c>
      <c r="C4183" s="58">
        <v>2</v>
      </c>
      <c r="D4183" s="58" t="s">
        <v>5992</v>
      </c>
      <c r="E4183" s="10" t="s">
        <v>5471</v>
      </c>
      <c r="F4183" s="58" t="s">
        <v>5444</v>
      </c>
      <c r="G4183" s="402">
        <v>4790</v>
      </c>
      <c r="H4183" s="402">
        <v>79.83</v>
      </c>
      <c r="I4183" s="402">
        <f t="shared" si="114"/>
        <v>4710.17</v>
      </c>
      <c r="J4183" s="357"/>
      <c r="K4183" s="363"/>
    </row>
    <row r="4184" spans="1:11" customFormat="1" ht="15.95" customHeight="1">
      <c r="A4184" s="58">
        <v>305</v>
      </c>
      <c r="B4184" s="10" t="s">
        <v>5993</v>
      </c>
      <c r="C4184" s="58">
        <v>1</v>
      </c>
      <c r="D4184" s="58" t="s">
        <v>5994</v>
      </c>
      <c r="E4184" s="10" t="s">
        <v>5471</v>
      </c>
      <c r="F4184" s="6" t="s">
        <v>5444</v>
      </c>
      <c r="G4184" s="402">
        <v>6177.84</v>
      </c>
      <c r="H4184" s="387">
        <v>102.96</v>
      </c>
      <c r="I4184" s="402">
        <f t="shared" si="114"/>
        <v>6074.88</v>
      </c>
      <c r="J4184" s="357"/>
      <c r="K4184" s="109"/>
    </row>
    <row r="4185" spans="1:11" customFormat="1" ht="15.95" customHeight="1">
      <c r="A4185" s="58">
        <v>306</v>
      </c>
      <c r="B4185" s="10" t="s">
        <v>5995</v>
      </c>
      <c r="C4185" s="58">
        <v>5</v>
      </c>
      <c r="D4185" s="58" t="s">
        <v>5996</v>
      </c>
      <c r="E4185" s="10" t="s">
        <v>5471</v>
      </c>
      <c r="F4185" s="58" t="s">
        <v>5444</v>
      </c>
      <c r="G4185" s="402">
        <v>1475</v>
      </c>
      <c r="H4185" s="387">
        <v>24.58</v>
      </c>
      <c r="I4185" s="402">
        <f t="shared" si="114"/>
        <v>1450.42</v>
      </c>
      <c r="J4185" s="275"/>
      <c r="K4185" s="364"/>
    </row>
    <row r="4186" spans="1:11" customFormat="1" ht="27.75" customHeight="1">
      <c r="A4186" s="58">
        <v>307</v>
      </c>
      <c r="B4186" s="119" t="s">
        <v>5997</v>
      </c>
      <c r="C4186" s="58">
        <v>5</v>
      </c>
      <c r="D4186" s="58" t="s">
        <v>5998</v>
      </c>
      <c r="E4186" s="10" t="s">
        <v>5471</v>
      </c>
      <c r="F4186" s="6" t="s">
        <v>5444</v>
      </c>
      <c r="G4186" s="402">
        <v>210</v>
      </c>
      <c r="H4186" s="387">
        <v>3.5</v>
      </c>
      <c r="I4186" s="402">
        <f t="shared" si="114"/>
        <v>206.5</v>
      </c>
      <c r="J4186" s="275"/>
      <c r="K4186" s="363"/>
    </row>
    <row r="4187" spans="1:11" customFormat="1" ht="17.25" customHeight="1">
      <c r="A4187" s="58">
        <v>308</v>
      </c>
      <c r="B4187" s="10" t="s">
        <v>5999</v>
      </c>
      <c r="C4187" s="58">
        <v>4</v>
      </c>
      <c r="D4187" s="58" t="s">
        <v>6000</v>
      </c>
      <c r="E4187" s="10" t="s">
        <v>5471</v>
      </c>
      <c r="F4187" s="6" t="s">
        <v>5444</v>
      </c>
      <c r="G4187" s="402">
        <v>195.87</v>
      </c>
      <c r="H4187" s="387">
        <v>3.26</v>
      </c>
      <c r="I4187" s="402">
        <f t="shared" si="114"/>
        <v>192.61</v>
      </c>
      <c r="J4187" s="275"/>
      <c r="K4187" s="109"/>
    </row>
    <row r="4188" spans="1:11" customFormat="1" ht="17.25" customHeight="1">
      <c r="A4188" s="58">
        <v>309</v>
      </c>
      <c r="B4188" s="10" t="s">
        <v>176</v>
      </c>
      <c r="C4188" s="58">
        <v>1</v>
      </c>
      <c r="D4188" s="58" t="s">
        <v>6001</v>
      </c>
      <c r="E4188" s="10" t="s">
        <v>5471</v>
      </c>
      <c r="F4188" s="58" t="s">
        <v>5444</v>
      </c>
      <c r="G4188" s="402">
        <v>194.25</v>
      </c>
      <c r="H4188" s="387">
        <v>3.24</v>
      </c>
      <c r="I4188" s="402">
        <f t="shared" si="114"/>
        <v>191.01</v>
      </c>
      <c r="J4188" s="275"/>
      <c r="K4188" s="363"/>
    </row>
    <row r="4189" spans="1:11" customFormat="1" ht="18" customHeight="1">
      <c r="A4189" s="58">
        <v>310</v>
      </c>
      <c r="B4189" s="10" t="s">
        <v>6002</v>
      </c>
      <c r="C4189" s="58">
        <v>1</v>
      </c>
      <c r="D4189" s="58" t="s">
        <v>6003</v>
      </c>
      <c r="E4189" s="10" t="s">
        <v>6004</v>
      </c>
      <c r="F4189" s="58" t="s">
        <v>5444</v>
      </c>
      <c r="G4189" s="402">
        <v>465.34</v>
      </c>
      <c r="H4189" s="402">
        <v>7.76</v>
      </c>
      <c r="I4189" s="402">
        <f t="shared" si="114"/>
        <v>457.58</v>
      </c>
      <c r="J4189" s="275"/>
      <c r="K4189" s="109"/>
    </row>
    <row r="4190" spans="1:11" customFormat="1" ht="18.75" customHeight="1">
      <c r="A4190" s="58">
        <v>311</v>
      </c>
      <c r="B4190" s="10" t="s">
        <v>6005</v>
      </c>
      <c r="C4190" s="58">
        <v>1</v>
      </c>
      <c r="D4190" s="58" t="s">
        <v>6006</v>
      </c>
      <c r="E4190" s="10" t="s">
        <v>6007</v>
      </c>
      <c r="F4190" s="58" t="s">
        <v>5444</v>
      </c>
      <c r="G4190" s="402">
        <v>387.6</v>
      </c>
      <c r="H4190" s="402">
        <v>6.46</v>
      </c>
      <c r="I4190" s="402">
        <f t="shared" si="114"/>
        <v>381.14000000000004</v>
      </c>
      <c r="J4190" s="275"/>
      <c r="K4190" s="109"/>
    </row>
    <row r="4191" spans="1:11" customFormat="1" ht="18" customHeight="1">
      <c r="A4191" s="58">
        <v>312</v>
      </c>
      <c r="B4191" s="10" t="s">
        <v>5491</v>
      </c>
      <c r="C4191" s="58">
        <v>1</v>
      </c>
      <c r="D4191" s="58" t="s">
        <v>6008</v>
      </c>
      <c r="E4191" s="10" t="s">
        <v>6009</v>
      </c>
      <c r="F4191" s="58" t="s">
        <v>5444</v>
      </c>
      <c r="G4191" s="402">
        <v>73.8</v>
      </c>
      <c r="H4191" s="402">
        <v>1.23</v>
      </c>
      <c r="I4191" s="402">
        <f t="shared" si="114"/>
        <v>72.569999999999993</v>
      </c>
      <c r="J4191" s="275"/>
      <c r="K4191" s="364"/>
    </row>
    <row r="4192" spans="1:11" customFormat="1" ht="15.75" customHeight="1">
      <c r="A4192" s="58">
        <v>313</v>
      </c>
      <c r="B4192" s="10" t="s">
        <v>6010</v>
      </c>
      <c r="C4192" s="58">
        <v>4</v>
      </c>
      <c r="D4192" s="58" t="s">
        <v>6011</v>
      </c>
      <c r="E4192" s="10" t="s">
        <v>5471</v>
      </c>
      <c r="F4192" s="58" t="s">
        <v>5444</v>
      </c>
      <c r="G4192" s="402">
        <v>3080</v>
      </c>
      <c r="H4192" s="402">
        <v>51.33</v>
      </c>
      <c r="I4192" s="402">
        <f t="shared" si="114"/>
        <v>3028.67</v>
      </c>
      <c r="J4192" s="366"/>
      <c r="K4192" s="363"/>
    </row>
    <row r="4193" spans="1:11" customFormat="1" ht="15.75" customHeight="1">
      <c r="A4193" s="58">
        <v>314</v>
      </c>
      <c r="B4193" s="10" t="s">
        <v>6012</v>
      </c>
      <c r="C4193" s="58">
        <v>1</v>
      </c>
      <c r="D4193" s="58" t="s">
        <v>6013</v>
      </c>
      <c r="E4193" s="10" t="s">
        <v>5471</v>
      </c>
      <c r="F4193" s="58" t="s">
        <v>5444</v>
      </c>
      <c r="G4193" s="402">
        <v>694.62</v>
      </c>
      <c r="H4193" s="387">
        <v>11.58</v>
      </c>
      <c r="I4193" s="402">
        <f t="shared" si="114"/>
        <v>683.04</v>
      </c>
      <c r="J4193" s="275"/>
      <c r="K4193" s="109"/>
    </row>
    <row r="4194" spans="1:11" customFormat="1" ht="18" customHeight="1">
      <c r="A4194" s="58">
        <v>315</v>
      </c>
      <c r="B4194" s="10" t="s">
        <v>6014</v>
      </c>
      <c r="C4194" s="58">
        <v>2</v>
      </c>
      <c r="D4194" s="58" t="s">
        <v>6015</v>
      </c>
      <c r="E4194" s="10" t="s">
        <v>5471</v>
      </c>
      <c r="F4194" s="58" t="s">
        <v>5444</v>
      </c>
      <c r="G4194" s="402">
        <v>1226.8599999999999</v>
      </c>
      <c r="H4194" s="387">
        <v>20.45</v>
      </c>
      <c r="I4194" s="402">
        <f t="shared" si="114"/>
        <v>1206.4099999999999</v>
      </c>
      <c r="J4194" s="275"/>
      <c r="K4194" s="363"/>
    </row>
    <row r="4195" spans="1:11" customFormat="1" ht="16.5" customHeight="1">
      <c r="A4195" s="58">
        <v>316</v>
      </c>
      <c r="B4195" s="10" t="s">
        <v>6016</v>
      </c>
      <c r="C4195" s="58">
        <v>4</v>
      </c>
      <c r="D4195" s="58" t="s">
        <v>6017</v>
      </c>
      <c r="E4195" s="10" t="s">
        <v>5471</v>
      </c>
      <c r="F4195" s="58" t="s">
        <v>5444</v>
      </c>
      <c r="G4195" s="402">
        <v>7480</v>
      </c>
      <c r="H4195" s="387">
        <v>124.67</v>
      </c>
      <c r="I4195" s="402">
        <f t="shared" si="114"/>
        <v>7355.33</v>
      </c>
      <c r="J4195" s="366"/>
      <c r="K4195" s="109"/>
    </row>
    <row r="4196" spans="1:11" customFormat="1" ht="24.75" customHeight="1">
      <c r="A4196" s="58">
        <v>317</v>
      </c>
      <c r="B4196" s="119" t="s">
        <v>6018</v>
      </c>
      <c r="C4196" s="58">
        <v>1</v>
      </c>
      <c r="D4196" s="58" t="s">
        <v>6019</v>
      </c>
      <c r="E4196" s="10" t="s">
        <v>5471</v>
      </c>
      <c r="F4196" s="58" t="s">
        <v>5444</v>
      </c>
      <c r="G4196" s="402">
        <v>14445.8</v>
      </c>
      <c r="H4196" s="387">
        <v>240.76</v>
      </c>
      <c r="I4196" s="402">
        <f t="shared" si="114"/>
        <v>14205.039999999999</v>
      </c>
      <c r="J4196" s="275"/>
      <c r="K4196" s="363"/>
    </row>
    <row r="4197" spans="1:11" customFormat="1" ht="27" customHeight="1">
      <c r="A4197" s="58">
        <v>318</v>
      </c>
      <c r="B4197" s="119" t="s">
        <v>6020</v>
      </c>
      <c r="C4197" s="58">
        <v>5</v>
      </c>
      <c r="D4197" s="58" t="s">
        <v>6021</v>
      </c>
      <c r="E4197" s="10" t="s">
        <v>5471</v>
      </c>
      <c r="F4197" s="6" t="s">
        <v>5444</v>
      </c>
      <c r="G4197" s="402">
        <v>7875</v>
      </c>
      <c r="H4197" s="387">
        <v>131.25</v>
      </c>
      <c r="I4197" s="402">
        <f t="shared" si="114"/>
        <v>7743.75</v>
      </c>
      <c r="J4197" s="275"/>
      <c r="K4197" s="109"/>
    </row>
    <row r="4198" spans="1:11" customFormat="1" ht="27" customHeight="1">
      <c r="A4198" s="58">
        <v>319</v>
      </c>
      <c r="B4198" s="119" t="s">
        <v>6022</v>
      </c>
      <c r="C4198" s="58">
        <v>1</v>
      </c>
      <c r="D4198" s="58" t="s">
        <v>6023</v>
      </c>
      <c r="E4198" s="10" t="s">
        <v>6024</v>
      </c>
      <c r="F4198" s="58" t="s">
        <v>5444</v>
      </c>
      <c r="G4198" s="402">
        <v>325.12</v>
      </c>
      <c r="H4198" s="387">
        <v>316.97000000000003</v>
      </c>
      <c r="I4198" s="402">
        <f t="shared" si="114"/>
        <v>8.1499999999999773</v>
      </c>
      <c r="J4198" s="275"/>
      <c r="K4198" s="109"/>
    </row>
    <row r="4199" spans="1:11" customFormat="1" ht="18" customHeight="1">
      <c r="A4199" s="58">
        <v>320</v>
      </c>
      <c r="B4199" s="10" t="s">
        <v>6025</v>
      </c>
      <c r="C4199" s="58">
        <v>1</v>
      </c>
      <c r="D4199" s="58" t="s">
        <v>6026</v>
      </c>
      <c r="E4199" s="10" t="s">
        <v>6027</v>
      </c>
      <c r="F4199" s="58" t="s">
        <v>5444</v>
      </c>
      <c r="G4199" s="402">
        <v>569.49</v>
      </c>
      <c r="H4199" s="387"/>
      <c r="I4199" s="402">
        <f t="shared" si="114"/>
        <v>569.49</v>
      </c>
      <c r="J4199" s="275"/>
      <c r="K4199" s="109"/>
    </row>
    <row r="4200" spans="1:11" customFormat="1" ht="17.25" customHeight="1">
      <c r="A4200" s="58">
        <v>321</v>
      </c>
      <c r="B4200" s="10" t="s">
        <v>6028</v>
      </c>
      <c r="C4200" s="58">
        <v>1</v>
      </c>
      <c r="D4200" s="58" t="s">
        <v>6029</v>
      </c>
      <c r="E4200" s="10" t="s">
        <v>5471</v>
      </c>
      <c r="F4200" s="58" t="s">
        <v>5444</v>
      </c>
      <c r="G4200" s="402">
        <v>7501.25</v>
      </c>
      <c r="H4200" s="387">
        <v>125.02</v>
      </c>
      <c r="I4200" s="402">
        <f t="shared" si="114"/>
        <v>7376.23</v>
      </c>
      <c r="J4200" s="275"/>
      <c r="K4200" s="109"/>
    </row>
    <row r="4201" spans="1:11" customFormat="1" ht="17.25" customHeight="1">
      <c r="A4201" s="58">
        <v>322</v>
      </c>
      <c r="B4201" s="10" t="s">
        <v>6030</v>
      </c>
      <c r="C4201" s="58">
        <v>8</v>
      </c>
      <c r="D4201" s="58" t="s">
        <v>6031</v>
      </c>
      <c r="E4201" s="10" t="s">
        <v>5471</v>
      </c>
      <c r="F4201" s="58" t="s">
        <v>5444</v>
      </c>
      <c r="G4201" s="402">
        <v>2256</v>
      </c>
      <c r="H4201" s="387">
        <v>37.6</v>
      </c>
      <c r="I4201" s="402">
        <f t="shared" si="114"/>
        <v>2218.4</v>
      </c>
      <c r="J4201" s="367"/>
      <c r="K4201" s="364"/>
    </row>
    <row r="4202" spans="1:11" customFormat="1" ht="18" customHeight="1">
      <c r="A4202" s="58">
        <v>323</v>
      </c>
      <c r="B4202" s="10" t="s">
        <v>6032</v>
      </c>
      <c r="C4202" s="58">
        <v>4</v>
      </c>
      <c r="D4202" s="58" t="s">
        <v>6033</v>
      </c>
      <c r="E4202" s="10" t="s">
        <v>6034</v>
      </c>
      <c r="F4202" s="58" t="s">
        <v>5444</v>
      </c>
      <c r="G4202" s="402">
        <v>148.76</v>
      </c>
      <c r="H4202" s="387">
        <v>2.48</v>
      </c>
      <c r="I4202" s="402">
        <f t="shared" ref="I4202:I4268" si="115">SUM(G4202,-H4202)</f>
        <v>146.28</v>
      </c>
      <c r="J4202" s="366"/>
      <c r="K4202" s="364"/>
    </row>
    <row r="4203" spans="1:11" customFormat="1" ht="19.5" customHeight="1">
      <c r="A4203" s="58">
        <v>324</v>
      </c>
      <c r="B4203" s="10" t="s">
        <v>6035</v>
      </c>
      <c r="C4203" s="58">
        <v>1</v>
      </c>
      <c r="D4203" s="58" t="s">
        <v>6036</v>
      </c>
      <c r="E4203" s="10" t="s">
        <v>5471</v>
      </c>
      <c r="F4203" s="58" t="s">
        <v>5444</v>
      </c>
      <c r="G4203" s="402">
        <v>1944.98</v>
      </c>
      <c r="H4203" s="387">
        <v>32.42</v>
      </c>
      <c r="I4203" s="402">
        <f t="shared" si="115"/>
        <v>1912.56</v>
      </c>
      <c r="J4203" s="275"/>
      <c r="K4203" s="363"/>
    </row>
    <row r="4204" spans="1:11" customFormat="1" ht="15.75" customHeight="1">
      <c r="A4204" s="58">
        <v>325</v>
      </c>
      <c r="B4204" s="10" t="s">
        <v>6037</v>
      </c>
      <c r="C4204" s="58">
        <v>1</v>
      </c>
      <c r="D4204" s="58" t="s">
        <v>6038</v>
      </c>
      <c r="E4204" s="10" t="s">
        <v>5471</v>
      </c>
      <c r="F4204" s="58" t="s">
        <v>5444</v>
      </c>
      <c r="G4204" s="402">
        <v>3145.18</v>
      </c>
      <c r="H4204" s="387">
        <v>52.42</v>
      </c>
      <c r="I4204" s="402">
        <f t="shared" si="115"/>
        <v>3092.7599999999998</v>
      </c>
      <c r="J4204" s="275"/>
      <c r="K4204" s="109"/>
    </row>
    <row r="4205" spans="1:11" customFormat="1" ht="15.75" customHeight="1">
      <c r="A4205" s="58">
        <v>326</v>
      </c>
      <c r="B4205" s="10" t="s">
        <v>6039</v>
      </c>
      <c r="C4205" s="58">
        <v>1</v>
      </c>
      <c r="D4205" s="58" t="s">
        <v>6040</v>
      </c>
      <c r="E4205" s="10" t="s">
        <v>5471</v>
      </c>
      <c r="F4205" s="58" t="s">
        <v>5444</v>
      </c>
      <c r="G4205" s="402">
        <v>1473.47</v>
      </c>
      <c r="H4205" s="387">
        <v>24.56</v>
      </c>
      <c r="I4205" s="402">
        <f t="shared" si="115"/>
        <v>1448.91</v>
      </c>
      <c r="J4205" s="275"/>
      <c r="K4205" s="364"/>
    </row>
    <row r="4206" spans="1:11" ht="96">
      <c r="A4206" s="423" t="s">
        <v>5</v>
      </c>
      <c r="B4206" s="194" t="s">
        <v>155</v>
      </c>
      <c r="C4206" s="194" t="s">
        <v>156</v>
      </c>
      <c r="D4206" s="194" t="s">
        <v>8</v>
      </c>
      <c r="E4206" s="194" t="s">
        <v>157</v>
      </c>
      <c r="F4206" s="194" t="s">
        <v>158</v>
      </c>
      <c r="G4206" s="194" t="s">
        <v>10</v>
      </c>
      <c r="H4206" s="194" t="s">
        <v>159</v>
      </c>
      <c r="I4206" s="194" t="s">
        <v>160</v>
      </c>
      <c r="J4206" s="194" t="s">
        <v>161</v>
      </c>
      <c r="K4206" s="195" t="s">
        <v>14</v>
      </c>
    </row>
    <row r="4207" spans="1:11" customFormat="1" ht="16.5" customHeight="1">
      <c r="A4207" s="58">
        <v>327</v>
      </c>
      <c r="B4207" s="10" t="s">
        <v>6041</v>
      </c>
      <c r="C4207" s="58">
        <v>7</v>
      </c>
      <c r="D4207" s="58" t="s">
        <v>6042</v>
      </c>
      <c r="E4207" s="10" t="s">
        <v>5471</v>
      </c>
      <c r="F4207" s="58" t="s">
        <v>5444</v>
      </c>
      <c r="G4207" s="402">
        <v>805</v>
      </c>
      <c r="H4207" s="387">
        <v>13.42</v>
      </c>
      <c r="I4207" s="402">
        <f t="shared" si="115"/>
        <v>791.58</v>
      </c>
      <c r="J4207" s="275"/>
      <c r="K4207" s="364"/>
    </row>
    <row r="4208" spans="1:11" customFormat="1" ht="15.75" customHeight="1">
      <c r="A4208" s="58">
        <v>328</v>
      </c>
      <c r="B4208" s="10" t="s">
        <v>6043</v>
      </c>
      <c r="C4208" s="58">
        <v>3</v>
      </c>
      <c r="D4208" s="58" t="s">
        <v>6044</v>
      </c>
      <c r="E4208" s="10" t="s">
        <v>5471</v>
      </c>
      <c r="F4208" s="58" t="s">
        <v>5444</v>
      </c>
      <c r="G4208" s="402">
        <v>2100</v>
      </c>
      <c r="H4208" s="387">
        <v>35</v>
      </c>
      <c r="I4208" s="402">
        <f t="shared" si="115"/>
        <v>2065</v>
      </c>
      <c r="J4208" s="275"/>
      <c r="K4208" s="363"/>
    </row>
    <row r="4209" spans="1:11" customFormat="1" ht="15.75" customHeight="1">
      <c r="A4209" s="58">
        <v>329</v>
      </c>
      <c r="B4209" s="10" t="s">
        <v>6045</v>
      </c>
      <c r="C4209" s="58">
        <v>2</v>
      </c>
      <c r="D4209" s="58" t="s">
        <v>6046</v>
      </c>
      <c r="E4209" s="10" t="s">
        <v>5471</v>
      </c>
      <c r="F4209" s="58" t="s">
        <v>5444</v>
      </c>
      <c r="G4209" s="402">
        <v>1400</v>
      </c>
      <c r="H4209" s="387">
        <v>23.33</v>
      </c>
      <c r="I4209" s="402">
        <f t="shared" si="115"/>
        <v>1376.67</v>
      </c>
      <c r="J4209" s="275"/>
      <c r="K4209" s="109"/>
    </row>
    <row r="4210" spans="1:11" customFormat="1" ht="15.75" customHeight="1">
      <c r="A4210" s="58">
        <v>330</v>
      </c>
      <c r="B4210" s="10" t="s">
        <v>6047</v>
      </c>
      <c r="C4210" s="58">
        <v>2</v>
      </c>
      <c r="D4210" s="58" t="s">
        <v>6048</v>
      </c>
      <c r="E4210" s="10" t="s">
        <v>5471</v>
      </c>
      <c r="F4210" s="58" t="s">
        <v>5444</v>
      </c>
      <c r="G4210" s="402">
        <v>1400</v>
      </c>
      <c r="H4210" s="387">
        <v>23.33</v>
      </c>
      <c r="I4210" s="402">
        <f t="shared" si="115"/>
        <v>1376.67</v>
      </c>
      <c r="J4210" s="275"/>
      <c r="K4210" s="109"/>
    </row>
    <row r="4211" spans="1:11" customFormat="1" ht="17.25" customHeight="1">
      <c r="A4211" s="58">
        <v>331</v>
      </c>
      <c r="B4211" s="10" t="s">
        <v>6049</v>
      </c>
      <c r="C4211" s="58">
        <v>3</v>
      </c>
      <c r="D4211" s="58" t="s">
        <v>6050</v>
      </c>
      <c r="E4211" s="10" t="s">
        <v>5471</v>
      </c>
      <c r="F4211" s="6" t="s">
        <v>5444</v>
      </c>
      <c r="G4211" s="402">
        <v>1478.19</v>
      </c>
      <c r="H4211" s="387">
        <v>24.64</v>
      </c>
      <c r="I4211" s="402">
        <f t="shared" si="115"/>
        <v>1453.55</v>
      </c>
      <c r="J4211" s="275"/>
      <c r="K4211" s="109"/>
    </row>
    <row r="4212" spans="1:11" customFormat="1" ht="16.5" customHeight="1">
      <c r="A4212" s="58">
        <v>332</v>
      </c>
      <c r="B4212" s="10" t="s">
        <v>6051</v>
      </c>
      <c r="C4212" s="58">
        <v>1</v>
      </c>
      <c r="D4212" s="58" t="s">
        <v>6052</v>
      </c>
      <c r="E4212" s="10" t="s">
        <v>5471</v>
      </c>
      <c r="F4212" s="6" t="s">
        <v>5444</v>
      </c>
      <c r="G4212" s="402">
        <v>1676.55</v>
      </c>
      <c r="H4212" s="387">
        <v>27.94</v>
      </c>
      <c r="I4212" s="402">
        <f t="shared" si="115"/>
        <v>1648.61</v>
      </c>
      <c r="J4212" s="275"/>
      <c r="K4212" s="363"/>
    </row>
    <row r="4213" spans="1:11" customFormat="1" ht="18" customHeight="1">
      <c r="A4213" s="58">
        <v>333</v>
      </c>
      <c r="B4213" s="10" t="s">
        <v>6053</v>
      </c>
      <c r="C4213" s="58">
        <v>1</v>
      </c>
      <c r="D4213" s="58" t="s">
        <v>6054</v>
      </c>
      <c r="E4213" s="10" t="s">
        <v>5471</v>
      </c>
      <c r="F4213" s="6" t="s">
        <v>5444</v>
      </c>
      <c r="G4213" s="402">
        <v>4255</v>
      </c>
      <c r="H4213" s="387">
        <v>70.92</v>
      </c>
      <c r="I4213" s="402">
        <f t="shared" si="115"/>
        <v>4184.08</v>
      </c>
      <c r="J4213" s="275"/>
      <c r="K4213" s="109"/>
    </row>
    <row r="4214" spans="1:11" customFormat="1" ht="18" customHeight="1">
      <c r="A4214" s="58">
        <v>334</v>
      </c>
      <c r="B4214" s="10" t="s">
        <v>6055</v>
      </c>
      <c r="C4214" s="58">
        <v>3</v>
      </c>
      <c r="D4214" s="58" t="s">
        <v>6056</v>
      </c>
      <c r="E4214" s="10" t="s">
        <v>5471</v>
      </c>
      <c r="F4214" s="6" t="s">
        <v>5444</v>
      </c>
      <c r="G4214" s="402">
        <v>885</v>
      </c>
      <c r="H4214" s="387">
        <v>14.75</v>
      </c>
      <c r="I4214" s="402">
        <f t="shared" si="115"/>
        <v>870.25</v>
      </c>
      <c r="J4214" s="275"/>
      <c r="K4214" s="109"/>
    </row>
    <row r="4215" spans="1:11" customFormat="1" ht="18.75" customHeight="1">
      <c r="A4215" s="58">
        <v>335</v>
      </c>
      <c r="B4215" s="10" t="s">
        <v>6057</v>
      </c>
      <c r="C4215" s="58">
        <v>2</v>
      </c>
      <c r="D4215" s="58" t="s">
        <v>6058</v>
      </c>
      <c r="E4215" s="10" t="s">
        <v>5471</v>
      </c>
      <c r="F4215" s="6" t="s">
        <v>5444</v>
      </c>
      <c r="G4215" s="402">
        <v>550</v>
      </c>
      <c r="H4215" s="387">
        <v>9.17</v>
      </c>
      <c r="I4215" s="402">
        <f t="shared" si="115"/>
        <v>540.83000000000004</v>
      </c>
      <c r="J4215" s="275"/>
      <c r="K4215" s="363"/>
    </row>
    <row r="4216" spans="1:11" customFormat="1" ht="15.75" customHeight="1">
      <c r="A4216" s="58">
        <v>336</v>
      </c>
      <c r="B4216" s="10" t="s">
        <v>6059</v>
      </c>
      <c r="C4216" s="58">
        <v>4</v>
      </c>
      <c r="D4216" s="58" t="s">
        <v>6060</v>
      </c>
      <c r="E4216" s="10" t="s">
        <v>5471</v>
      </c>
      <c r="F4216" s="58" t="s">
        <v>5444</v>
      </c>
      <c r="G4216" s="402">
        <v>860</v>
      </c>
      <c r="H4216" s="387">
        <v>14.33</v>
      </c>
      <c r="I4216" s="402">
        <f t="shared" si="115"/>
        <v>845.67</v>
      </c>
      <c r="J4216" s="275"/>
      <c r="K4216" s="109"/>
    </row>
    <row r="4217" spans="1:11" customFormat="1" ht="18.75" customHeight="1">
      <c r="A4217" s="58">
        <v>337</v>
      </c>
      <c r="B4217" s="10" t="s">
        <v>6061</v>
      </c>
      <c r="C4217" s="58">
        <v>2</v>
      </c>
      <c r="D4217" s="58" t="s">
        <v>6062</v>
      </c>
      <c r="E4217" s="10" t="s">
        <v>5471</v>
      </c>
      <c r="F4217" s="58" t="s">
        <v>5444</v>
      </c>
      <c r="G4217" s="402">
        <v>510</v>
      </c>
      <c r="H4217" s="387">
        <v>8.5</v>
      </c>
      <c r="I4217" s="402">
        <f t="shared" si="115"/>
        <v>501.5</v>
      </c>
      <c r="J4217" s="275"/>
      <c r="K4217" s="109"/>
    </row>
    <row r="4218" spans="1:11" s="351" customFormat="1" ht="27" customHeight="1">
      <c r="A4218" s="58">
        <v>338</v>
      </c>
      <c r="B4218" s="129" t="s">
        <v>6063</v>
      </c>
      <c r="C4218" s="130">
        <v>1</v>
      </c>
      <c r="D4218" s="130" t="s">
        <v>6064</v>
      </c>
      <c r="E4218" s="24" t="s">
        <v>5471</v>
      </c>
      <c r="F4218" s="130" t="s">
        <v>5444</v>
      </c>
      <c r="G4218" s="403">
        <v>2755</v>
      </c>
      <c r="H4218" s="388">
        <v>45.92</v>
      </c>
      <c r="I4218" s="402">
        <f t="shared" si="115"/>
        <v>2709.08</v>
      </c>
      <c r="J4218" s="367"/>
      <c r="K4218" s="363"/>
    </row>
    <row r="4219" spans="1:11" customFormat="1" ht="17.25" customHeight="1">
      <c r="A4219" s="58">
        <v>339</v>
      </c>
      <c r="B4219" s="10" t="s">
        <v>6065</v>
      </c>
      <c r="C4219" s="58">
        <v>1</v>
      </c>
      <c r="D4219" s="58" t="s">
        <v>6066</v>
      </c>
      <c r="E4219" s="10" t="s">
        <v>5471</v>
      </c>
      <c r="F4219" s="58" t="s">
        <v>5444</v>
      </c>
      <c r="G4219" s="402">
        <v>6900</v>
      </c>
      <c r="H4219" s="387">
        <v>115</v>
      </c>
      <c r="I4219" s="402">
        <f t="shared" si="115"/>
        <v>6785</v>
      </c>
      <c r="J4219" s="275"/>
      <c r="K4219" s="109"/>
    </row>
    <row r="4220" spans="1:11" customFormat="1" ht="26.25" customHeight="1">
      <c r="A4220" s="58">
        <v>340</v>
      </c>
      <c r="B4220" s="119" t="s">
        <v>6067</v>
      </c>
      <c r="C4220" s="58">
        <v>1</v>
      </c>
      <c r="D4220" s="58" t="s">
        <v>6068</v>
      </c>
      <c r="E4220" s="10" t="s">
        <v>5471</v>
      </c>
      <c r="F4220" s="58" t="s">
        <v>5444</v>
      </c>
      <c r="G4220" s="402">
        <v>1690</v>
      </c>
      <c r="H4220" s="387">
        <v>28.17</v>
      </c>
      <c r="I4220" s="402">
        <f t="shared" si="115"/>
        <v>1661.83</v>
      </c>
      <c r="J4220" s="275"/>
      <c r="K4220" s="109"/>
    </row>
    <row r="4221" spans="1:11" customFormat="1" ht="25.5" customHeight="1">
      <c r="A4221" s="58">
        <v>341</v>
      </c>
      <c r="B4221" s="119" t="s">
        <v>6069</v>
      </c>
      <c r="C4221" s="58">
        <v>2</v>
      </c>
      <c r="D4221" s="58" t="s">
        <v>6070</v>
      </c>
      <c r="E4221" s="10" t="s">
        <v>5471</v>
      </c>
      <c r="F4221" s="58" t="s">
        <v>5444</v>
      </c>
      <c r="G4221" s="402">
        <v>3677.1</v>
      </c>
      <c r="H4221" s="387"/>
      <c r="I4221" s="402">
        <f t="shared" si="115"/>
        <v>3677.1</v>
      </c>
      <c r="J4221" s="275"/>
      <c r="K4221" s="109"/>
    </row>
    <row r="4222" spans="1:11" customFormat="1" ht="26.25" customHeight="1">
      <c r="A4222" s="58">
        <v>342</v>
      </c>
      <c r="B4222" s="119" t="s">
        <v>6071</v>
      </c>
      <c r="C4222" s="58">
        <v>1</v>
      </c>
      <c r="D4222" s="58" t="s">
        <v>6072</v>
      </c>
      <c r="E4222" s="10" t="s">
        <v>6073</v>
      </c>
      <c r="F4222" s="58" t="s">
        <v>5444</v>
      </c>
      <c r="G4222" s="402">
        <v>2952.01</v>
      </c>
      <c r="H4222" s="387">
        <v>1279.2</v>
      </c>
      <c r="I4222" s="402">
        <f t="shared" si="115"/>
        <v>1672.8100000000002</v>
      </c>
      <c r="J4222" s="275"/>
      <c r="K4222" s="109"/>
    </row>
    <row r="4223" spans="1:11" customFormat="1" ht="15.75" customHeight="1">
      <c r="A4223" s="58">
        <v>343</v>
      </c>
      <c r="B4223" s="10" t="s">
        <v>6074</v>
      </c>
      <c r="C4223" s="58">
        <v>2</v>
      </c>
      <c r="D4223" s="58" t="s">
        <v>6075</v>
      </c>
      <c r="E4223" s="10" t="s">
        <v>5471</v>
      </c>
      <c r="F4223" s="58" t="s">
        <v>5444</v>
      </c>
      <c r="G4223" s="402">
        <v>410</v>
      </c>
      <c r="H4223" s="387">
        <v>6.83</v>
      </c>
      <c r="I4223" s="402">
        <f t="shared" si="115"/>
        <v>403.17</v>
      </c>
      <c r="J4223" s="270"/>
      <c r="K4223" s="364"/>
    </row>
    <row r="4224" spans="1:11" customFormat="1" ht="29.25" customHeight="1">
      <c r="A4224" s="58">
        <v>344</v>
      </c>
      <c r="B4224" s="119" t="s">
        <v>5843</v>
      </c>
      <c r="C4224" s="58">
        <v>1</v>
      </c>
      <c r="D4224" s="58" t="s">
        <v>6076</v>
      </c>
      <c r="E4224" s="10" t="s">
        <v>5845</v>
      </c>
      <c r="F4224" s="6" t="s">
        <v>5444</v>
      </c>
      <c r="G4224" s="402">
        <v>1908</v>
      </c>
      <c r="H4224" s="387">
        <v>954</v>
      </c>
      <c r="I4224" s="402">
        <f t="shared" si="115"/>
        <v>954</v>
      </c>
      <c r="J4224" s="270"/>
      <c r="K4224" s="364"/>
    </row>
    <row r="4225" spans="1:11" customFormat="1" ht="27.75" customHeight="1">
      <c r="A4225" s="58">
        <v>345</v>
      </c>
      <c r="B4225" s="119" t="s">
        <v>6077</v>
      </c>
      <c r="C4225" s="58">
        <v>1</v>
      </c>
      <c r="D4225" s="58" t="s">
        <v>6078</v>
      </c>
      <c r="E4225" s="10" t="s">
        <v>6079</v>
      </c>
      <c r="F4225" s="6" t="s">
        <v>5444</v>
      </c>
      <c r="G4225" s="402">
        <v>244.21</v>
      </c>
      <c r="H4225" s="387">
        <v>142.44999999999999</v>
      </c>
      <c r="I4225" s="402">
        <f t="shared" si="115"/>
        <v>101.76000000000002</v>
      </c>
      <c r="J4225" s="357"/>
      <c r="K4225" s="363"/>
    </row>
    <row r="4226" spans="1:11" customFormat="1" ht="27" customHeight="1">
      <c r="A4226" s="58">
        <v>346</v>
      </c>
      <c r="B4226" s="119" t="s">
        <v>6080</v>
      </c>
      <c r="C4226" s="58">
        <v>1</v>
      </c>
      <c r="D4226" s="58" t="s">
        <v>6081</v>
      </c>
      <c r="E4226" s="10" t="s">
        <v>6082</v>
      </c>
      <c r="F4226" s="6" t="s">
        <v>5444</v>
      </c>
      <c r="G4226" s="402">
        <v>272.73</v>
      </c>
      <c r="H4226" s="387">
        <v>90.91</v>
      </c>
      <c r="I4226" s="402">
        <f t="shared" si="115"/>
        <v>181.82000000000002</v>
      </c>
      <c r="J4226" s="357"/>
      <c r="K4226" s="109"/>
    </row>
    <row r="4227" spans="1:11" customFormat="1" ht="18.75" customHeight="1">
      <c r="A4227" s="58">
        <v>347</v>
      </c>
      <c r="B4227" s="10" t="s">
        <v>6083</v>
      </c>
      <c r="C4227" s="58">
        <v>1</v>
      </c>
      <c r="D4227" s="58" t="s">
        <v>6084</v>
      </c>
      <c r="E4227" s="10" t="s">
        <v>6085</v>
      </c>
      <c r="F4227" s="58" t="s">
        <v>5444</v>
      </c>
      <c r="G4227" s="402">
        <v>196.69</v>
      </c>
      <c r="H4227" s="387">
        <v>42.62</v>
      </c>
      <c r="I4227" s="402">
        <f t="shared" si="115"/>
        <v>154.07</v>
      </c>
      <c r="J4227" s="357"/>
      <c r="K4227" s="363"/>
    </row>
    <row r="4228" spans="1:11" customFormat="1" ht="18.75" customHeight="1">
      <c r="A4228" s="58">
        <v>348</v>
      </c>
      <c r="B4228" s="10" t="s">
        <v>6086</v>
      </c>
      <c r="C4228" s="58">
        <v>1</v>
      </c>
      <c r="D4228" s="58" t="s">
        <v>6087</v>
      </c>
      <c r="E4228" s="10" t="s">
        <v>5471</v>
      </c>
      <c r="F4228" s="58" t="s">
        <v>5444</v>
      </c>
      <c r="G4228" s="402">
        <v>10800</v>
      </c>
      <c r="H4228" s="387">
        <v>180</v>
      </c>
      <c r="I4228" s="402">
        <f t="shared" si="115"/>
        <v>10620</v>
      </c>
      <c r="J4228" s="357"/>
      <c r="K4228" s="109"/>
    </row>
    <row r="4229" spans="1:11" ht="96">
      <c r="A4229" s="423" t="s">
        <v>5</v>
      </c>
      <c r="B4229" s="194" t="s">
        <v>155</v>
      </c>
      <c r="C4229" s="194" t="s">
        <v>156</v>
      </c>
      <c r="D4229" s="194" t="s">
        <v>8</v>
      </c>
      <c r="E4229" s="194" t="s">
        <v>157</v>
      </c>
      <c r="F4229" s="194" t="s">
        <v>158</v>
      </c>
      <c r="G4229" s="194" t="s">
        <v>10</v>
      </c>
      <c r="H4229" s="194" t="s">
        <v>159</v>
      </c>
      <c r="I4229" s="194" t="s">
        <v>160</v>
      </c>
      <c r="J4229" s="194" t="s">
        <v>161</v>
      </c>
      <c r="K4229" s="195" t="s">
        <v>14</v>
      </c>
    </row>
    <row r="4230" spans="1:11" customFormat="1" ht="23.25" customHeight="1">
      <c r="A4230" s="58">
        <v>349</v>
      </c>
      <c r="B4230" s="119" t="s">
        <v>6088</v>
      </c>
      <c r="C4230" s="58">
        <v>1</v>
      </c>
      <c r="D4230" s="58" t="s">
        <v>6089</v>
      </c>
      <c r="E4230" s="10" t="s">
        <v>5471</v>
      </c>
      <c r="F4230" s="6" t="s">
        <v>5444</v>
      </c>
      <c r="G4230" s="402">
        <v>744.23</v>
      </c>
      <c r="H4230" s="387">
        <v>12.4</v>
      </c>
      <c r="I4230" s="402">
        <f t="shared" si="115"/>
        <v>731.83</v>
      </c>
      <c r="J4230" s="357"/>
      <c r="K4230" s="363"/>
    </row>
    <row r="4231" spans="1:11" customFormat="1" ht="28.5" customHeight="1">
      <c r="A4231" s="58">
        <v>350</v>
      </c>
      <c r="B4231" s="119" t="s">
        <v>6090</v>
      </c>
      <c r="C4231" s="58">
        <v>6</v>
      </c>
      <c r="D4231" s="58" t="s">
        <v>6091</v>
      </c>
      <c r="E4231" s="10" t="s">
        <v>5471</v>
      </c>
      <c r="F4231" s="58" t="s">
        <v>5444</v>
      </c>
      <c r="G4231" s="402">
        <v>4492.4399999999996</v>
      </c>
      <c r="H4231" s="387">
        <v>74.87</v>
      </c>
      <c r="I4231" s="402">
        <f t="shared" si="115"/>
        <v>4417.57</v>
      </c>
      <c r="J4231" s="357"/>
      <c r="K4231" s="109"/>
    </row>
    <row r="4232" spans="1:11" customFormat="1" ht="27" customHeight="1">
      <c r="A4232" s="58">
        <v>351</v>
      </c>
      <c r="B4232" s="119" t="s">
        <v>6090</v>
      </c>
      <c r="C4232" s="58">
        <v>2</v>
      </c>
      <c r="D4232" s="58" t="s">
        <v>6092</v>
      </c>
      <c r="E4232" s="10" t="s">
        <v>5471</v>
      </c>
      <c r="F4232" s="58" t="s">
        <v>5444</v>
      </c>
      <c r="G4232" s="402">
        <v>1488.46</v>
      </c>
      <c r="H4232" s="387">
        <v>24.81</v>
      </c>
      <c r="I4232" s="402">
        <f t="shared" si="115"/>
        <v>1463.65</v>
      </c>
      <c r="J4232" s="357"/>
      <c r="K4232" s="109"/>
    </row>
    <row r="4233" spans="1:11" customFormat="1" ht="17.25" customHeight="1">
      <c r="A4233" s="58">
        <v>352</v>
      </c>
      <c r="B4233" s="10" t="s">
        <v>6093</v>
      </c>
      <c r="C4233" s="58">
        <v>1</v>
      </c>
      <c r="D4233" s="58" t="s">
        <v>6094</v>
      </c>
      <c r="E4233" s="10" t="s">
        <v>5471</v>
      </c>
      <c r="F4233" s="58" t="s">
        <v>5444</v>
      </c>
      <c r="G4233" s="402">
        <v>315.74</v>
      </c>
      <c r="H4233" s="387">
        <v>5.26</v>
      </c>
      <c r="I4233" s="402">
        <f t="shared" si="115"/>
        <v>310.48</v>
      </c>
      <c r="J4233" s="357"/>
      <c r="K4233" s="109"/>
    </row>
    <row r="4234" spans="1:11" customFormat="1" ht="17.25" customHeight="1">
      <c r="A4234" s="58">
        <v>353</v>
      </c>
      <c r="B4234" s="10" t="s">
        <v>6093</v>
      </c>
      <c r="C4234" s="58">
        <v>1</v>
      </c>
      <c r="D4234" s="58" t="s">
        <v>6095</v>
      </c>
      <c r="E4234" s="10" t="s">
        <v>5471</v>
      </c>
      <c r="F4234" s="58" t="s">
        <v>5444</v>
      </c>
      <c r="G4234" s="402">
        <v>148.85</v>
      </c>
      <c r="H4234" s="387">
        <v>2.48</v>
      </c>
      <c r="I4234" s="402">
        <f t="shared" si="115"/>
        <v>146.37</v>
      </c>
      <c r="J4234" s="357"/>
      <c r="K4234" s="109"/>
    </row>
    <row r="4235" spans="1:11" customFormat="1" ht="27" customHeight="1">
      <c r="A4235" s="58">
        <v>354</v>
      </c>
      <c r="B4235" s="119" t="s">
        <v>6096</v>
      </c>
      <c r="C4235" s="58">
        <v>1</v>
      </c>
      <c r="D4235" s="58" t="s">
        <v>6097</v>
      </c>
      <c r="E4235" s="10" t="s">
        <v>6098</v>
      </c>
      <c r="F4235" s="58" t="s">
        <v>5478</v>
      </c>
      <c r="G4235" s="402">
        <v>144.63</v>
      </c>
      <c r="H4235" s="387">
        <v>144.63</v>
      </c>
      <c r="I4235" s="402">
        <f t="shared" si="115"/>
        <v>0</v>
      </c>
      <c r="J4235" s="357"/>
      <c r="K4235" s="109"/>
    </row>
    <row r="4236" spans="1:11" customFormat="1" ht="17.25" customHeight="1">
      <c r="A4236" s="58">
        <v>355</v>
      </c>
      <c r="B4236" s="10" t="s">
        <v>6099</v>
      </c>
      <c r="C4236" s="58">
        <v>1</v>
      </c>
      <c r="D4236" s="58" t="s">
        <v>6100</v>
      </c>
      <c r="E4236" s="10" t="s">
        <v>6101</v>
      </c>
      <c r="F4236" s="58" t="s">
        <v>5444</v>
      </c>
      <c r="G4236" s="402">
        <v>85.01</v>
      </c>
      <c r="H4236" s="387">
        <v>1.42</v>
      </c>
      <c r="I4236" s="402">
        <f t="shared" si="115"/>
        <v>83.59</v>
      </c>
      <c r="J4236" s="357"/>
      <c r="K4236" s="109"/>
    </row>
    <row r="4237" spans="1:11" customFormat="1" ht="17.25" customHeight="1">
      <c r="A4237" s="58">
        <v>356</v>
      </c>
      <c r="B4237" s="10" t="s">
        <v>6102</v>
      </c>
      <c r="C4237" s="58">
        <v>1</v>
      </c>
      <c r="D4237" s="58" t="s">
        <v>6103</v>
      </c>
      <c r="E4237" s="10" t="s">
        <v>6104</v>
      </c>
      <c r="F4237" s="58" t="s">
        <v>5444</v>
      </c>
      <c r="G4237" s="402">
        <v>311.60000000000002</v>
      </c>
      <c r="H4237" s="387">
        <v>5.19</v>
      </c>
      <c r="I4237" s="402">
        <f t="shared" si="115"/>
        <v>306.41000000000003</v>
      </c>
      <c r="J4237" s="357"/>
      <c r="K4237" s="109"/>
    </row>
    <row r="4238" spans="1:11" customFormat="1" ht="24.75" customHeight="1">
      <c r="A4238" s="58">
        <v>357</v>
      </c>
      <c r="B4238" s="119" t="s">
        <v>6105</v>
      </c>
      <c r="C4238" s="58">
        <v>2</v>
      </c>
      <c r="D4238" s="58" t="s">
        <v>6106</v>
      </c>
      <c r="E4238" s="10" t="s">
        <v>6107</v>
      </c>
      <c r="F4238" s="58" t="s">
        <v>5444</v>
      </c>
      <c r="G4238" s="402">
        <v>148.76</v>
      </c>
      <c r="H4238" s="387">
        <v>86.77</v>
      </c>
      <c r="I4238" s="402">
        <f t="shared" si="115"/>
        <v>61.989999999999995</v>
      </c>
      <c r="J4238" s="357"/>
      <c r="K4238" s="109"/>
    </row>
    <row r="4239" spans="1:11" customFormat="1" ht="24.75" customHeight="1">
      <c r="A4239" s="58">
        <v>358</v>
      </c>
      <c r="B4239" s="119" t="s">
        <v>6108</v>
      </c>
      <c r="C4239" s="58">
        <v>1</v>
      </c>
      <c r="D4239" s="58" t="s">
        <v>6109</v>
      </c>
      <c r="E4239" s="10" t="s">
        <v>6110</v>
      </c>
      <c r="F4239" s="58" t="s">
        <v>5444</v>
      </c>
      <c r="G4239" s="402">
        <v>1223.1400000000001</v>
      </c>
      <c r="H4239" s="387">
        <v>652.35</v>
      </c>
      <c r="I4239" s="402">
        <f t="shared" si="115"/>
        <v>570.79000000000008</v>
      </c>
      <c r="J4239" s="357"/>
      <c r="K4239" s="109"/>
    </row>
    <row r="4240" spans="1:11" customFormat="1" ht="17.25" customHeight="1">
      <c r="A4240" s="58">
        <v>359</v>
      </c>
      <c r="B4240" s="10" t="s">
        <v>6111</v>
      </c>
      <c r="C4240" s="58">
        <v>2</v>
      </c>
      <c r="D4240" s="58" t="s">
        <v>6112</v>
      </c>
      <c r="E4240" s="10" t="s">
        <v>6113</v>
      </c>
      <c r="F4240" s="58" t="s">
        <v>5444</v>
      </c>
      <c r="G4240" s="402">
        <v>190.08</v>
      </c>
      <c r="H4240" s="387">
        <v>98.22</v>
      </c>
      <c r="I4240" s="402">
        <f t="shared" si="115"/>
        <v>91.860000000000014</v>
      </c>
      <c r="J4240" s="357"/>
      <c r="K4240" s="109"/>
    </row>
    <row r="4241" spans="1:11" customFormat="1" ht="17.25" customHeight="1">
      <c r="A4241" s="58">
        <v>360</v>
      </c>
      <c r="B4241" s="10" t="s">
        <v>6114</v>
      </c>
      <c r="C4241" s="58">
        <v>1</v>
      </c>
      <c r="D4241" s="58" t="s">
        <v>6115</v>
      </c>
      <c r="E4241" s="10" t="s">
        <v>6004</v>
      </c>
      <c r="F4241" s="58" t="s">
        <v>5444</v>
      </c>
      <c r="G4241" s="402">
        <v>2984.43</v>
      </c>
      <c r="H4241" s="387">
        <v>49.74</v>
      </c>
      <c r="I4241" s="402">
        <f t="shared" si="115"/>
        <v>2934.69</v>
      </c>
      <c r="J4241" s="357"/>
      <c r="K4241" s="109"/>
    </row>
    <row r="4242" spans="1:11" customFormat="1" ht="25.5" customHeight="1">
      <c r="A4242" s="58">
        <v>361</v>
      </c>
      <c r="B4242" s="383" t="s">
        <v>6116</v>
      </c>
      <c r="C4242" s="58">
        <v>24</v>
      </c>
      <c r="D4242" s="58" t="s">
        <v>6117</v>
      </c>
      <c r="E4242" s="10" t="s">
        <v>6118</v>
      </c>
      <c r="F4242" s="58" t="s">
        <v>5444</v>
      </c>
      <c r="G4242" s="402">
        <v>376.86</v>
      </c>
      <c r="H4242" s="387">
        <v>6.28</v>
      </c>
      <c r="I4242" s="402">
        <f t="shared" si="115"/>
        <v>370.58000000000004</v>
      </c>
      <c r="J4242" s="357"/>
      <c r="K4242" s="109"/>
    </row>
    <row r="4243" spans="1:11" customFormat="1" ht="17.25" customHeight="1">
      <c r="A4243" s="58">
        <v>362</v>
      </c>
      <c r="B4243" s="23" t="s">
        <v>6119</v>
      </c>
      <c r="C4243" s="58">
        <v>1</v>
      </c>
      <c r="D4243" s="58" t="s">
        <v>6120</v>
      </c>
      <c r="E4243" s="10" t="s">
        <v>6121</v>
      </c>
      <c r="F4243" s="58" t="s">
        <v>5444</v>
      </c>
      <c r="G4243" s="402">
        <v>125.37</v>
      </c>
      <c r="H4243" s="387">
        <v>100.28</v>
      </c>
      <c r="I4243" s="402">
        <f t="shared" si="115"/>
        <v>25.090000000000003</v>
      </c>
      <c r="J4243" s="357"/>
      <c r="K4243" s="109"/>
    </row>
    <row r="4244" spans="1:11" customFormat="1" ht="17.25" customHeight="1">
      <c r="A4244" s="58">
        <v>363</v>
      </c>
      <c r="B4244" s="23" t="s">
        <v>6122</v>
      </c>
      <c r="C4244" s="58">
        <v>1</v>
      </c>
      <c r="D4244" s="58" t="s">
        <v>6123</v>
      </c>
      <c r="E4244" s="10" t="s">
        <v>5471</v>
      </c>
      <c r="F4244" s="6" t="s">
        <v>5444</v>
      </c>
      <c r="G4244" s="402">
        <v>272</v>
      </c>
      <c r="H4244" s="402">
        <v>4.53</v>
      </c>
      <c r="I4244" s="402">
        <f t="shared" si="115"/>
        <v>267.47000000000003</v>
      </c>
      <c r="J4244" s="357"/>
      <c r="K4244" s="109"/>
    </row>
    <row r="4245" spans="1:11" customFormat="1" ht="16.5" customHeight="1">
      <c r="A4245" s="58">
        <v>364</v>
      </c>
      <c r="B4245" s="23" t="s">
        <v>6124</v>
      </c>
      <c r="C4245" s="58">
        <v>1</v>
      </c>
      <c r="D4245" s="58" t="s">
        <v>6125</v>
      </c>
      <c r="E4245" s="10" t="s">
        <v>5471</v>
      </c>
      <c r="F4245" s="6" t="s">
        <v>5444</v>
      </c>
      <c r="G4245" s="402">
        <v>350</v>
      </c>
      <c r="H4245" s="387">
        <v>5.83</v>
      </c>
      <c r="I4245" s="402">
        <f t="shared" si="115"/>
        <v>344.17</v>
      </c>
      <c r="J4245" s="357"/>
      <c r="K4245" s="364"/>
    </row>
    <row r="4246" spans="1:11" customFormat="1" ht="16.5" customHeight="1">
      <c r="A4246" s="58">
        <v>365</v>
      </c>
      <c r="B4246" s="23" t="s">
        <v>178</v>
      </c>
      <c r="C4246" s="58">
        <v>1</v>
      </c>
      <c r="D4246" s="58" t="s">
        <v>6126</v>
      </c>
      <c r="E4246" s="10" t="s">
        <v>5680</v>
      </c>
      <c r="F4246" s="6" t="s">
        <v>5444</v>
      </c>
      <c r="G4246" s="402">
        <v>43.2</v>
      </c>
      <c r="H4246" s="387">
        <v>0.72</v>
      </c>
      <c r="I4246" s="402">
        <f t="shared" si="115"/>
        <v>42.480000000000004</v>
      </c>
      <c r="J4246" s="357"/>
      <c r="K4246" s="364"/>
    </row>
    <row r="4247" spans="1:11" customFormat="1" ht="18" customHeight="1">
      <c r="A4247" s="58">
        <v>366</v>
      </c>
      <c r="B4247" s="375" t="s">
        <v>222</v>
      </c>
      <c r="C4247" s="372">
        <v>2</v>
      </c>
      <c r="D4247" s="58" t="s">
        <v>6127</v>
      </c>
      <c r="E4247" s="10" t="s">
        <v>5651</v>
      </c>
      <c r="F4247" s="58" t="s">
        <v>5478</v>
      </c>
      <c r="G4247" s="402">
        <v>8.26</v>
      </c>
      <c r="H4247" s="387">
        <v>8.26</v>
      </c>
      <c r="I4247" s="402">
        <f t="shared" si="115"/>
        <v>0</v>
      </c>
      <c r="J4247" s="265"/>
      <c r="K4247" s="339"/>
    </row>
    <row r="4248" spans="1:11" customFormat="1" ht="19.5" customHeight="1">
      <c r="A4248" s="58">
        <v>367</v>
      </c>
      <c r="B4248" s="10" t="s">
        <v>5502</v>
      </c>
      <c r="C4248" s="58">
        <v>1</v>
      </c>
      <c r="D4248" s="58" t="s">
        <v>6128</v>
      </c>
      <c r="E4248" s="10" t="s">
        <v>5471</v>
      </c>
      <c r="F4248" s="58" t="s">
        <v>5444</v>
      </c>
      <c r="G4248" s="402">
        <v>59.54</v>
      </c>
      <c r="H4248" s="387">
        <v>0.99</v>
      </c>
      <c r="I4248" s="402">
        <f t="shared" si="115"/>
        <v>58.55</v>
      </c>
      <c r="J4248" s="109"/>
      <c r="K4248" s="109"/>
    </row>
    <row r="4249" spans="1:11" customFormat="1" ht="18.75" customHeight="1">
      <c r="A4249" s="58">
        <v>368</v>
      </c>
      <c r="B4249" s="375" t="s">
        <v>5791</v>
      </c>
      <c r="C4249" s="58">
        <v>6</v>
      </c>
      <c r="D4249" s="58" t="s">
        <v>6129</v>
      </c>
      <c r="E4249" s="10" t="s">
        <v>5471</v>
      </c>
      <c r="F4249" s="58" t="s">
        <v>5444</v>
      </c>
      <c r="G4249" s="402">
        <v>1012.5</v>
      </c>
      <c r="H4249" s="387">
        <v>16.88</v>
      </c>
      <c r="I4249" s="402">
        <f t="shared" si="115"/>
        <v>995.62</v>
      </c>
      <c r="J4249" s="109"/>
      <c r="K4249" s="109"/>
    </row>
    <row r="4250" spans="1:11" customFormat="1" ht="18" customHeight="1">
      <c r="A4250" s="58">
        <v>369</v>
      </c>
      <c r="B4250" s="23" t="s">
        <v>6130</v>
      </c>
      <c r="C4250" s="58">
        <v>1</v>
      </c>
      <c r="D4250" s="58" t="s">
        <v>6131</v>
      </c>
      <c r="E4250" s="10" t="s">
        <v>6132</v>
      </c>
      <c r="F4250" s="274" t="s">
        <v>5444</v>
      </c>
      <c r="G4250" s="402">
        <v>3500</v>
      </c>
      <c r="H4250" s="387">
        <v>58.33</v>
      </c>
      <c r="I4250" s="402">
        <f t="shared" si="115"/>
        <v>3441.67</v>
      </c>
      <c r="J4250" s="109"/>
      <c r="K4250" s="368"/>
    </row>
    <row r="4251" spans="1:11" customFormat="1" ht="18" customHeight="1">
      <c r="A4251" s="58">
        <v>370</v>
      </c>
      <c r="B4251" s="23" t="s">
        <v>6133</v>
      </c>
      <c r="C4251" s="58">
        <v>1</v>
      </c>
      <c r="D4251" s="58" t="s">
        <v>6134</v>
      </c>
      <c r="E4251" s="10" t="s">
        <v>6135</v>
      </c>
      <c r="F4251" s="274" t="s">
        <v>5444</v>
      </c>
      <c r="G4251" s="402">
        <v>1243.25</v>
      </c>
      <c r="H4251" s="387">
        <v>20.72</v>
      </c>
      <c r="I4251" s="402">
        <f t="shared" si="115"/>
        <v>1222.53</v>
      </c>
      <c r="J4251" s="109"/>
      <c r="K4251" s="368"/>
    </row>
    <row r="4252" spans="1:11" ht="96">
      <c r="A4252" s="423" t="s">
        <v>5</v>
      </c>
      <c r="B4252" s="194" t="s">
        <v>155</v>
      </c>
      <c r="C4252" s="194" t="s">
        <v>156</v>
      </c>
      <c r="D4252" s="194" t="s">
        <v>8</v>
      </c>
      <c r="E4252" s="194" t="s">
        <v>157</v>
      </c>
      <c r="F4252" s="194" t="s">
        <v>158</v>
      </c>
      <c r="G4252" s="194" t="s">
        <v>10</v>
      </c>
      <c r="H4252" s="194" t="s">
        <v>159</v>
      </c>
      <c r="I4252" s="194" t="s">
        <v>160</v>
      </c>
      <c r="J4252" s="194" t="s">
        <v>161</v>
      </c>
      <c r="K4252" s="195" t="s">
        <v>14</v>
      </c>
    </row>
    <row r="4253" spans="1:11" customFormat="1" ht="16.5" customHeight="1">
      <c r="A4253" s="58">
        <v>371</v>
      </c>
      <c r="B4253" s="23" t="s">
        <v>6136</v>
      </c>
      <c r="C4253" s="58">
        <v>1</v>
      </c>
      <c r="D4253" s="58" t="s">
        <v>6137</v>
      </c>
      <c r="E4253" s="10" t="s">
        <v>6138</v>
      </c>
      <c r="F4253" s="274" t="s">
        <v>5444</v>
      </c>
      <c r="G4253" s="402">
        <v>246.19</v>
      </c>
      <c r="H4253" s="387">
        <v>4.0999999999999996</v>
      </c>
      <c r="I4253" s="402">
        <f t="shared" si="115"/>
        <v>242.09</v>
      </c>
      <c r="J4253" s="109"/>
      <c r="K4253" s="368"/>
    </row>
    <row r="4254" spans="1:11" customFormat="1" ht="16.5" customHeight="1">
      <c r="A4254" s="58">
        <v>372</v>
      </c>
      <c r="B4254" s="23" t="s">
        <v>6139</v>
      </c>
      <c r="C4254" s="58">
        <v>1</v>
      </c>
      <c r="D4254" s="58" t="s">
        <v>6140</v>
      </c>
      <c r="E4254" s="10" t="s">
        <v>6138</v>
      </c>
      <c r="F4254" s="274" t="s">
        <v>5444</v>
      </c>
      <c r="G4254" s="402">
        <v>343.64</v>
      </c>
      <c r="H4254" s="387">
        <v>5.73</v>
      </c>
      <c r="I4254" s="402">
        <f t="shared" si="115"/>
        <v>337.90999999999997</v>
      </c>
      <c r="J4254" s="109"/>
      <c r="K4254" s="368"/>
    </row>
    <row r="4255" spans="1:11" customFormat="1" ht="18" customHeight="1">
      <c r="A4255" s="58">
        <v>373</v>
      </c>
      <c r="B4255" s="23" t="s">
        <v>6141</v>
      </c>
      <c r="C4255" s="58">
        <v>1</v>
      </c>
      <c r="D4255" s="58" t="s">
        <v>6142</v>
      </c>
      <c r="E4255" s="10" t="s">
        <v>6138</v>
      </c>
      <c r="F4255" s="274" t="s">
        <v>5444</v>
      </c>
      <c r="G4255" s="402">
        <v>421.74</v>
      </c>
      <c r="H4255" s="387">
        <v>7.03</v>
      </c>
      <c r="I4255" s="402">
        <f t="shared" si="115"/>
        <v>414.71000000000004</v>
      </c>
      <c r="J4255" s="109"/>
      <c r="K4255" s="368"/>
    </row>
    <row r="4256" spans="1:11" customFormat="1" ht="18" customHeight="1">
      <c r="A4256" s="58">
        <v>374</v>
      </c>
      <c r="B4256" s="23" t="s">
        <v>6143</v>
      </c>
      <c r="C4256" s="58">
        <v>1</v>
      </c>
      <c r="D4256" s="58" t="s">
        <v>6144</v>
      </c>
      <c r="E4256" s="10" t="s">
        <v>6145</v>
      </c>
      <c r="F4256" s="274" t="s">
        <v>5478</v>
      </c>
      <c r="G4256" s="402">
        <v>31.15</v>
      </c>
      <c r="H4256" s="387">
        <v>31.15</v>
      </c>
      <c r="I4256" s="402">
        <f t="shared" si="115"/>
        <v>0</v>
      </c>
      <c r="J4256" s="109"/>
      <c r="K4256" s="368"/>
    </row>
    <row r="4257" spans="1:11" customFormat="1" ht="18" customHeight="1">
      <c r="A4257" s="58">
        <v>375</v>
      </c>
      <c r="B4257" s="23" t="s">
        <v>6146</v>
      </c>
      <c r="C4257" s="58">
        <v>1</v>
      </c>
      <c r="D4257" s="58" t="s">
        <v>6147</v>
      </c>
      <c r="E4257" s="10" t="s">
        <v>6148</v>
      </c>
      <c r="F4257" s="274" t="s">
        <v>5444</v>
      </c>
      <c r="G4257" s="402">
        <v>391.74</v>
      </c>
      <c r="H4257" s="387">
        <v>6.53</v>
      </c>
      <c r="I4257" s="402">
        <f t="shared" si="115"/>
        <v>385.21000000000004</v>
      </c>
      <c r="J4257" s="109"/>
      <c r="K4257" s="368"/>
    </row>
    <row r="4258" spans="1:11" customFormat="1" ht="30" customHeight="1">
      <c r="A4258" s="58">
        <v>376</v>
      </c>
      <c r="B4258" s="383" t="s">
        <v>5863</v>
      </c>
      <c r="C4258" s="58">
        <v>1</v>
      </c>
      <c r="D4258" s="58" t="s">
        <v>6149</v>
      </c>
      <c r="E4258" s="10" t="s">
        <v>5471</v>
      </c>
      <c r="F4258" s="274" t="s">
        <v>5444</v>
      </c>
      <c r="G4258" s="402">
        <v>622.45000000000005</v>
      </c>
      <c r="H4258" s="387">
        <v>114.12</v>
      </c>
      <c r="I4258" s="402">
        <f t="shared" si="115"/>
        <v>508.33000000000004</v>
      </c>
      <c r="J4258" s="109"/>
      <c r="K4258" s="368"/>
    </row>
    <row r="4259" spans="1:11" customFormat="1" ht="15" customHeight="1">
      <c r="A4259" s="58">
        <v>377</v>
      </c>
      <c r="B4259" s="23" t="s">
        <v>6122</v>
      </c>
      <c r="C4259" s="58">
        <v>1</v>
      </c>
      <c r="D4259" s="58" t="s">
        <v>6150</v>
      </c>
      <c r="E4259" s="10" t="s">
        <v>6151</v>
      </c>
      <c r="F4259" s="274" t="s">
        <v>5444</v>
      </c>
      <c r="G4259" s="402">
        <v>244.8</v>
      </c>
      <c r="H4259" s="387">
        <v>4.08</v>
      </c>
      <c r="I4259" s="402">
        <f t="shared" si="115"/>
        <v>240.72</v>
      </c>
      <c r="J4259" s="109"/>
      <c r="K4259" s="368"/>
    </row>
    <row r="4260" spans="1:11" customFormat="1" ht="16.5" customHeight="1">
      <c r="A4260" s="58">
        <v>378</v>
      </c>
      <c r="B4260" s="23" t="s">
        <v>6124</v>
      </c>
      <c r="C4260" s="58">
        <v>1</v>
      </c>
      <c r="D4260" s="58" t="s">
        <v>6152</v>
      </c>
      <c r="E4260" s="10" t="s">
        <v>6151</v>
      </c>
      <c r="F4260" s="274" t="s">
        <v>5444</v>
      </c>
      <c r="G4260" s="402">
        <v>315</v>
      </c>
      <c r="H4260" s="387">
        <v>5.25</v>
      </c>
      <c r="I4260" s="402">
        <f t="shared" si="115"/>
        <v>309.75</v>
      </c>
      <c r="J4260" s="109"/>
      <c r="K4260" s="368"/>
    </row>
    <row r="4261" spans="1:11" customFormat="1" ht="17.25" customHeight="1">
      <c r="A4261" s="58">
        <v>379</v>
      </c>
      <c r="B4261" s="23" t="s">
        <v>5791</v>
      </c>
      <c r="C4261" s="58">
        <v>1</v>
      </c>
      <c r="D4261" s="58" t="s">
        <v>6153</v>
      </c>
      <c r="E4261" s="10" t="s">
        <v>5471</v>
      </c>
      <c r="F4261" s="274" t="s">
        <v>5444</v>
      </c>
      <c r="G4261" s="402">
        <v>168.75</v>
      </c>
      <c r="H4261" s="387">
        <v>2.81</v>
      </c>
      <c r="I4261" s="402">
        <f t="shared" si="115"/>
        <v>165.94</v>
      </c>
      <c r="J4261" s="109"/>
      <c r="K4261" s="368"/>
    </row>
    <row r="4262" spans="1:11" customFormat="1" ht="27" customHeight="1">
      <c r="A4262" s="58">
        <v>380</v>
      </c>
      <c r="B4262" s="383" t="s">
        <v>6154</v>
      </c>
      <c r="C4262" s="58">
        <v>4</v>
      </c>
      <c r="D4262" s="58" t="s">
        <v>6155</v>
      </c>
      <c r="E4262" s="10" t="s">
        <v>5471</v>
      </c>
      <c r="F4262" s="274" t="s">
        <v>5444</v>
      </c>
      <c r="G4262" s="402">
        <v>356.24</v>
      </c>
      <c r="H4262" s="387">
        <v>5.94</v>
      </c>
      <c r="I4262" s="402">
        <f t="shared" si="115"/>
        <v>350.3</v>
      </c>
      <c r="J4262" s="109"/>
      <c r="K4262" s="368"/>
    </row>
    <row r="4263" spans="1:11" customFormat="1" ht="15.75" customHeight="1">
      <c r="A4263" s="58">
        <v>381</v>
      </c>
      <c r="B4263" s="23" t="s">
        <v>6156</v>
      </c>
      <c r="C4263" s="58">
        <v>1</v>
      </c>
      <c r="D4263" s="58" t="s">
        <v>6157</v>
      </c>
      <c r="E4263" s="10" t="s">
        <v>5471</v>
      </c>
      <c r="F4263" s="274" t="s">
        <v>5444</v>
      </c>
      <c r="G4263" s="402">
        <v>956.25</v>
      </c>
      <c r="H4263" s="387">
        <v>15.94</v>
      </c>
      <c r="I4263" s="402">
        <f t="shared" si="115"/>
        <v>940.31</v>
      </c>
      <c r="J4263" s="109"/>
      <c r="K4263" s="368"/>
    </row>
    <row r="4264" spans="1:11" customFormat="1" ht="16.5" customHeight="1">
      <c r="A4264" s="58">
        <v>382</v>
      </c>
      <c r="B4264" s="23" t="s">
        <v>5793</v>
      </c>
      <c r="C4264" s="58">
        <v>1</v>
      </c>
      <c r="D4264" s="58" t="s">
        <v>6158</v>
      </c>
      <c r="E4264" s="10" t="s">
        <v>5471</v>
      </c>
      <c r="F4264" s="274" t="s">
        <v>5444</v>
      </c>
      <c r="G4264" s="402">
        <v>194.25</v>
      </c>
      <c r="H4264" s="387">
        <v>3.24</v>
      </c>
      <c r="I4264" s="402">
        <f t="shared" si="115"/>
        <v>191.01</v>
      </c>
      <c r="J4264" s="109"/>
      <c r="K4264" s="368"/>
    </row>
    <row r="4265" spans="1:11" customFormat="1" ht="17.25" customHeight="1">
      <c r="A4265" s="58">
        <v>383</v>
      </c>
      <c r="B4265" s="23" t="s">
        <v>5498</v>
      </c>
      <c r="C4265" s="58">
        <v>1</v>
      </c>
      <c r="D4265" s="58" t="s">
        <v>6159</v>
      </c>
      <c r="E4265" s="10" t="s">
        <v>5471</v>
      </c>
      <c r="F4265" s="274" t="s">
        <v>5444</v>
      </c>
      <c r="G4265" s="402">
        <v>48</v>
      </c>
      <c r="H4265" s="387">
        <v>0.8</v>
      </c>
      <c r="I4265" s="402">
        <f t="shared" si="115"/>
        <v>47.2</v>
      </c>
      <c r="J4265" s="109"/>
      <c r="K4265" s="368"/>
    </row>
    <row r="4266" spans="1:11" customFormat="1" ht="20.25" customHeight="1">
      <c r="A4266" s="58">
        <v>384</v>
      </c>
      <c r="B4266" s="23" t="s">
        <v>6160</v>
      </c>
      <c r="C4266" s="58">
        <v>1</v>
      </c>
      <c r="D4266" s="58" t="s">
        <v>6161</v>
      </c>
      <c r="E4266" s="10" t="s">
        <v>5471</v>
      </c>
      <c r="F4266" s="274" t="s">
        <v>5444</v>
      </c>
      <c r="G4266" s="402">
        <v>59.54</v>
      </c>
      <c r="H4266" s="387">
        <v>0.99</v>
      </c>
      <c r="I4266" s="402">
        <f t="shared" si="115"/>
        <v>58.55</v>
      </c>
      <c r="J4266" s="109"/>
      <c r="K4266" s="368"/>
    </row>
    <row r="4267" spans="1:11" customFormat="1" ht="18.75" customHeight="1">
      <c r="A4267" s="58">
        <v>385</v>
      </c>
      <c r="B4267" s="23" t="s">
        <v>6162</v>
      </c>
      <c r="C4267" s="58">
        <v>1</v>
      </c>
      <c r="D4267" s="58" t="s">
        <v>6163</v>
      </c>
      <c r="E4267" s="10" t="s">
        <v>5471</v>
      </c>
      <c r="F4267" s="274" t="s">
        <v>5444</v>
      </c>
      <c r="G4267" s="402">
        <v>277.5</v>
      </c>
      <c r="H4267" s="387">
        <v>4.63</v>
      </c>
      <c r="I4267" s="402">
        <f t="shared" si="115"/>
        <v>272.87</v>
      </c>
      <c r="J4267" s="109"/>
      <c r="K4267" s="368"/>
    </row>
    <row r="4268" spans="1:11" customFormat="1" ht="18" customHeight="1">
      <c r="A4268" s="58">
        <v>386</v>
      </c>
      <c r="B4268" s="23" t="s">
        <v>5500</v>
      </c>
      <c r="C4268" s="58">
        <v>1</v>
      </c>
      <c r="D4268" s="58" t="s">
        <v>6164</v>
      </c>
      <c r="E4268" s="10" t="s">
        <v>6165</v>
      </c>
      <c r="F4268" s="274" t="s">
        <v>5444</v>
      </c>
      <c r="G4268" s="402">
        <v>397.52</v>
      </c>
      <c r="H4268" s="387">
        <v>6.63</v>
      </c>
      <c r="I4268" s="402">
        <f t="shared" si="115"/>
        <v>390.89</v>
      </c>
      <c r="J4268" s="109"/>
      <c r="K4268" s="368"/>
    </row>
    <row r="4269" spans="1:11" customFormat="1" ht="16.5" customHeight="1">
      <c r="A4269" s="58">
        <v>387</v>
      </c>
      <c r="B4269" s="23" t="s">
        <v>6166</v>
      </c>
      <c r="C4269" s="58">
        <v>1</v>
      </c>
      <c r="D4269" s="58" t="s">
        <v>6167</v>
      </c>
      <c r="E4269" s="10" t="s">
        <v>6168</v>
      </c>
      <c r="F4269" s="274" t="s">
        <v>5444</v>
      </c>
      <c r="G4269" s="402">
        <v>76.849999999999994</v>
      </c>
      <c r="H4269" s="387"/>
      <c r="I4269" s="402">
        <f t="shared" ref="I4269:I4335" si="116">SUM(G4269,-H4269)</f>
        <v>76.849999999999994</v>
      </c>
      <c r="J4269" s="109"/>
      <c r="K4269" s="368"/>
    </row>
    <row r="4270" spans="1:11" customFormat="1" ht="18.75" customHeight="1">
      <c r="A4270" s="58">
        <v>388</v>
      </c>
      <c r="B4270" s="10" t="s">
        <v>5924</v>
      </c>
      <c r="C4270" s="58">
        <v>1</v>
      </c>
      <c r="D4270" s="58" t="s">
        <v>6169</v>
      </c>
      <c r="E4270" s="10" t="s">
        <v>6170</v>
      </c>
      <c r="F4270" s="274" t="s">
        <v>5444</v>
      </c>
      <c r="G4270" s="402">
        <v>1941</v>
      </c>
      <c r="H4270" s="387"/>
      <c r="I4270" s="402">
        <f t="shared" si="116"/>
        <v>1941</v>
      </c>
      <c r="J4270" s="109"/>
      <c r="K4270" s="368"/>
    </row>
    <row r="4271" spans="1:11" customFormat="1" ht="27.75" customHeight="1">
      <c r="A4271" s="58">
        <v>389</v>
      </c>
      <c r="B4271" s="383" t="s">
        <v>6171</v>
      </c>
      <c r="C4271" s="58">
        <v>1</v>
      </c>
      <c r="D4271" s="58" t="s">
        <v>6172</v>
      </c>
      <c r="E4271" s="10" t="s">
        <v>6173</v>
      </c>
      <c r="F4271" s="274" t="s">
        <v>5444</v>
      </c>
      <c r="G4271" s="402">
        <v>562.65</v>
      </c>
      <c r="H4271" s="387">
        <v>290.07</v>
      </c>
      <c r="I4271" s="402">
        <f t="shared" si="116"/>
        <v>272.58</v>
      </c>
      <c r="J4271" s="109"/>
      <c r="K4271" s="368"/>
    </row>
    <row r="4272" spans="1:11" customFormat="1" ht="21" customHeight="1">
      <c r="A4272" s="58">
        <v>390</v>
      </c>
      <c r="B4272" s="375" t="s">
        <v>6174</v>
      </c>
      <c r="C4272" s="58">
        <v>1</v>
      </c>
      <c r="D4272" s="58" t="s">
        <v>6175</v>
      </c>
      <c r="E4272" s="10" t="s">
        <v>6176</v>
      </c>
      <c r="F4272" s="274" t="s">
        <v>5444</v>
      </c>
      <c r="G4272" s="402">
        <v>294.20999999999998</v>
      </c>
      <c r="H4272" s="387"/>
      <c r="I4272" s="402">
        <f t="shared" si="116"/>
        <v>294.20999999999998</v>
      </c>
      <c r="J4272" s="109"/>
      <c r="K4272" s="368"/>
    </row>
    <row r="4273" spans="1:11" customFormat="1" ht="16.5" customHeight="1">
      <c r="A4273" s="58">
        <v>391</v>
      </c>
      <c r="B4273" s="23" t="s">
        <v>6177</v>
      </c>
      <c r="C4273" s="58">
        <v>1</v>
      </c>
      <c r="D4273" s="58" t="s">
        <v>6178</v>
      </c>
      <c r="E4273" s="10" t="s">
        <v>5651</v>
      </c>
      <c r="F4273" s="274" t="s">
        <v>5478</v>
      </c>
      <c r="G4273" s="402">
        <v>8.26</v>
      </c>
      <c r="H4273" s="387">
        <v>8.26</v>
      </c>
      <c r="I4273" s="402">
        <f t="shared" si="116"/>
        <v>0</v>
      </c>
      <c r="J4273" s="109"/>
      <c r="K4273" s="368"/>
    </row>
    <row r="4274" spans="1:11" customFormat="1" ht="19.5" customHeight="1">
      <c r="A4274" s="58">
        <v>392</v>
      </c>
      <c r="B4274" s="23" t="s">
        <v>6179</v>
      </c>
      <c r="C4274" s="58">
        <v>1</v>
      </c>
      <c r="D4274" s="58" t="s">
        <v>6180</v>
      </c>
      <c r="E4274" s="10" t="s">
        <v>6181</v>
      </c>
      <c r="F4274" s="274" t="s">
        <v>5444</v>
      </c>
      <c r="G4274" s="402">
        <v>191.9</v>
      </c>
      <c r="H4274" s="387">
        <v>3.2</v>
      </c>
      <c r="I4274" s="402">
        <f t="shared" si="116"/>
        <v>188.70000000000002</v>
      </c>
      <c r="J4274" s="109"/>
      <c r="K4274" s="368"/>
    </row>
    <row r="4275" spans="1:11" customFormat="1" ht="18" customHeight="1">
      <c r="A4275" s="58">
        <v>393</v>
      </c>
      <c r="B4275" s="23" t="s">
        <v>6182</v>
      </c>
      <c r="C4275" s="58">
        <v>5</v>
      </c>
      <c r="D4275" s="58" t="s">
        <v>6183</v>
      </c>
      <c r="E4275" s="10" t="s">
        <v>6184</v>
      </c>
      <c r="F4275" s="274" t="s">
        <v>5444</v>
      </c>
      <c r="G4275" s="402">
        <v>2995</v>
      </c>
      <c r="H4275" s="387">
        <v>549.08000000000004</v>
      </c>
      <c r="I4275" s="402">
        <f t="shared" si="116"/>
        <v>2445.92</v>
      </c>
      <c r="J4275" s="109"/>
      <c r="K4275" s="368"/>
    </row>
    <row r="4276" spans="1:11" customFormat="1" ht="16.5" customHeight="1">
      <c r="A4276" s="58">
        <v>394</v>
      </c>
      <c r="B4276" s="23" t="s">
        <v>6185</v>
      </c>
      <c r="C4276" s="58">
        <v>2</v>
      </c>
      <c r="D4276" s="58" t="s">
        <v>6186</v>
      </c>
      <c r="E4276" s="10" t="s">
        <v>6187</v>
      </c>
      <c r="F4276" s="274" t="s">
        <v>5444</v>
      </c>
      <c r="G4276" s="402">
        <v>270</v>
      </c>
      <c r="H4276" s="387">
        <v>49.5</v>
      </c>
      <c r="I4276" s="402">
        <f t="shared" si="116"/>
        <v>220.5</v>
      </c>
      <c r="J4276" s="109"/>
      <c r="K4276" s="368"/>
    </row>
    <row r="4277" spans="1:11" ht="96">
      <c r="A4277" s="423" t="s">
        <v>5</v>
      </c>
      <c r="B4277" s="194" t="s">
        <v>155</v>
      </c>
      <c r="C4277" s="194" t="s">
        <v>156</v>
      </c>
      <c r="D4277" s="194" t="s">
        <v>8</v>
      </c>
      <c r="E4277" s="194" t="s">
        <v>157</v>
      </c>
      <c r="F4277" s="194" t="s">
        <v>158</v>
      </c>
      <c r="G4277" s="194" t="s">
        <v>10</v>
      </c>
      <c r="H4277" s="194" t="s">
        <v>159</v>
      </c>
      <c r="I4277" s="194" t="s">
        <v>160</v>
      </c>
      <c r="J4277" s="194" t="s">
        <v>161</v>
      </c>
      <c r="K4277" s="195" t="s">
        <v>14</v>
      </c>
    </row>
    <row r="4278" spans="1:11" customFormat="1" ht="17.25" customHeight="1">
      <c r="A4278" s="58">
        <v>395</v>
      </c>
      <c r="B4278" s="23" t="s">
        <v>6188</v>
      </c>
      <c r="C4278" s="58">
        <v>2</v>
      </c>
      <c r="D4278" s="58" t="s">
        <v>6189</v>
      </c>
      <c r="E4278" s="10" t="s">
        <v>6187</v>
      </c>
      <c r="F4278" s="274" t="s">
        <v>5444</v>
      </c>
      <c r="G4278" s="402">
        <v>2250</v>
      </c>
      <c r="H4278" s="387">
        <v>412.5</v>
      </c>
      <c r="I4278" s="402">
        <f t="shared" si="116"/>
        <v>1837.5</v>
      </c>
      <c r="J4278" s="109"/>
      <c r="K4278" s="368"/>
    </row>
    <row r="4279" spans="1:11" customFormat="1" ht="17.25" customHeight="1">
      <c r="A4279" s="58">
        <v>396</v>
      </c>
      <c r="B4279" s="23" t="s">
        <v>6190</v>
      </c>
      <c r="C4279" s="58">
        <v>2</v>
      </c>
      <c r="D4279" s="58" t="s">
        <v>6191</v>
      </c>
      <c r="E4279" s="10" t="s">
        <v>6192</v>
      </c>
      <c r="F4279" s="274" t="s">
        <v>5444</v>
      </c>
      <c r="G4279" s="402">
        <v>301.36</v>
      </c>
      <c r="H4279" s="387"/>
      <c r="I4279" s="402">
        <f t="shared" si="116"/>
        <v>301.36</v>
      </c>
      <c r="J4279" s="109"/>
      <c r="K4279" s="109"/>
    </row>
    <row r="4280" spans="1:11" customFormat="1" ht="17.25" customHeight="1">
      <c r="A4280" s="58">
        <v>397</v>
      </c>
      <c r="B4280" s="23" t="s">
        <v>6193</v>
      </c>
      <c r="C4280" s="58">
        <v>1</v>
      </c>
      <c r="D4280" s="58" t="s">
        <v>6194</v>
      </c>
      <c r="E4280" s="10" t="s">
        <v>6195</v>
      </c>
      <c r="F4280" s="274" t="s">
        <v>5444</v>
      </c>
      <c r="G4280" s="402">
        <v>449.58</v>
      </c>
      <c r="H4280" s="387">
        <v>269.75</v>
      </c>
      <c r="I4280" s="402">
        <f t="shared" si="116"/>
        <v>179.82999999999998</v>
      </c>
      <c r="J4280" s="109"/>
      <c r="K4280" s="368"/>
    </row>
    <row r="4281" spans="1:11" customFormat="1" ht="15" customHeight="1">
      <c r="A4281" s="58">
        <v>398</v>
      </c>
      <c r="B4281" s="23" t="s">
        <v>6196</v>
      </c>
      <c r="C4281" s="58">
        <v>1</v>
      </c>
      <c r="D4281" s="58" t="s">
        <v>6197</v>
      </c>
      <c r="E4281" s="10" t="s">
        <v>6198</v>
      </c>
      <c r="F4281" s="274" t="s">
        <v>5444</v>
      </c>
      <c r="G4281" s="402">
        <v>151.4</v>
      </c>
      <c r="H4281" s="387">
        <v>151.4</v>
      </c>
      <c r="I4281" s="402">
        <f t="shared" si="116"/>
        <v>0</v>
      </c>
      <c r="J4281" s="109"/>
      <c r="K4281" s="368"/>
    </row>
    <row r="4282" spans="1:11" customFormat="1" ht="15.75" customHeight="1">
      <c r="A4282" s="58">
        <v>399</v>
      </c>
      <c r="B4282" s="376" t="s">
        <v>6199</v>
      </c>
      <c r="C4282" s="58">
        <v>1</v>
      </c>
      <c r="D4282" s="58" t="s">
        <v>6200</v>
      </c>
      <c r="E4282" s="10" t="s">
        <v>6107</v>
      </c>
      <c r="F4282" s="274" t="s">
        <v>5444</v>
      </c>
      <c r="G4282" s="402">
        <v>74.38</v>
      </c>
      <c r="H4282" s="387">
        <v>43.4</v>
      </c>
      <c r="I4282" s="402">
        <f t="shared" si="116"/>
        <v>30.979999999999997</v>
      </c>
      <c r="J4282" s="109"/>
      <c r="K4282" s="368"/>
    </row>
    <row r="4283" spans="1:11" customFormat="1" ht="15.75" customHeight="1">
      <c r="A4283" s="58">
        <v>400</v>
      </c>
      <c r="B4283" s="23" t="s">
        <v>6201</v>
      </c>
      <c r="C4283" s="58">
        <v>1</v>
      </c>
      <c r="D4283" s="58" t="s">
        <v>6202</v>
      </c>
      <c r="E4283" s="10" t="s">
        <v>6203</v>
      </c>
      <c r="F4283" s="274" t="s">
        <v>5444</v>
      </c>
      <c r="G4283" s="402">
        <v>64.459999999999994</v>
      </c>
      <c r="H4283" s="387">
        <v>44.04</v>
      </c>
      <c r="I4283" s="402">
        <f t="shared" si="116"/>
        <v>20.419999999999995</v>
      </c>
      <c r="J4283" s="109"/>
      <c r="K4283" s="368"/>
    </row>
    <row r="4284" spans="1:11" customFormat="1" ht="25.5" customHeight="1">
      <c r="A4284" s="58">
        <v>401</v>
      </c>
      <c r="B4284" s="384" t="s">
        <v>5863</v>
      </c>
      <c r="C4284" s="58">
        <v>1</v>
      </c>
      <c r="D4284" s="58" t="s">
        <v>6204</v>
      </c>
      <c r="E4284" s="10" t="s">
        <v>5471</v>
      </c>
      <c r="F4284" s="274" t="s">
        <v>5444</v>
      </c>
      <c r="G4284" s="402">
        <v>622.45000000000005</v>
      </c>
      <c r="H4284" s="387">
        <v>10.37</v>
      </c>
      <c r="I4284" s="402">
        <f t="shared" si="116"/>
        <v>612.08000000000004</v>
      </c>
      <c r="J4284" s="109"/>
      <c r="K4284" s="368"/>
    </row>
    <row r="4285" spans="1:11" customFormat="1" ht="26.25" customHeight="1">
      <c r="A4285" s="58">
        <v>402</v>
      </c>
      <c r="B4285" s="384" t="s">
        <v>6205</v>
      </c>
      <c r="C4285" s="58">
        <v>1</v>
      </c>
      <c r="D4285" s="58" t="s">
        <v>6206</v>
      </c>
      <c r="E4285" s="10" t="s">
        <v>6207</v>
      </c>
      <c r="F4285" s="274" t="s">
        <v>5444</v>
      </c>
      <c r="G4285" s="402">
        <v>2499.9</v>
      </c>
      <c r="H4285" s="387">
        <v>1666.6</v>
      </c>
      <c r="I4285" s="402">
        <f t="shared" si="116"/>
        <v>833.30000000000018</v>
      </c>
      <c r="J4285" s="109"/>
      <c r="K4285" s="368"/>
    </row>
    <row r="4286" spans="1:11" customFormat="1" ht="17.25" customHeight="1">
      <c r="A4286" s="58">
        <v>403</v>
      </c>
      <c r="B4286" s="376" t="s">
        <v>6208</v>
      </c>
      <c r="C4286" s="58">
        <v>1</v>
      </c>
      <c r="D4286" s="58" t="s">
        <v>6209</v>
      </c>
      <c r="E4286" s="10" t="s">
        <v>6210</v>
      </c>
      <c r="F4286" s="274" t="s">
        <v>5444</v>
      </c>
      <c r="G4286" s="402">
        <v>905</v>
      </c>
      <c r="H4286" s="387">
        <v>75.42</v>
      </c>
      <c r="I4286" s="402">
        <f t="shared" si="116"/>
        <v>829.58</v>
      </c>
      <c r="J4286" s="109"/>
      <c r="K4286" s="368"/>
    </row>
    <row r="4287" spans="1:11" customFormat="1" ht="15.75" customHeight="1">
      <c r="A4287" s="58">
        <v>404</v>
      </c>
      <c r="B4287" s="376" t="s">
        <v>40</v>
      </c>
      <c r="C4287" s="58">
        <v>2</v>
      </c>
      <c r="D4287" s="58" t="s">
        <v>6211</v>
      </c>
      <c r="E4287" s="10" t="s">
        <v>5471</v>
      </c>
      <c r="F4287" s="274" t="s">
        <v>5444</v>
      </c>
      <c r="G4287" s="405">
        <v>374.5</v>
      </c>
      <c r="H4287" s="387">
        <v>6.24</v>
      </c>
      <c r="I4287" s="402">
        <f t="shared" si="116"/>
        <v>368.26</v>
      </c>
      <c r="J4287" s="339"/>
      <c r="K4287" s="355"/>
    </row>
    <row r="4288" spans="1:11" customFormat="1" ht="16.5" customHeight="1">
      <c r="A4288" s="58">
        <v>405</v>
      </c>
      <c r="B4288" s="376" t="s">
        <v>176</v>
      </c>
      <c r="C4288" s="58">
        <v>3</v>
      </c>
      <c r="D4288" s="58" t="s">
        <v>6212</v>
      </c>
      <c r="E4288" s="10" t="s">
        <v>5471</v>
      </c>
      <c r="F4288" s="274" t="s">
        <v>5444</v>
      </c>
      <c r="G4288" s="402">
        <v>582.75</v>
      </c>
      <c r="H4288" s="387">
        <v>9.7100000000000009</v>
      </c>
      <c r="I4288" s="402">
        <f t="shared" si="116"/>
        <v>573.04</v>
      </c>
      <c r="J4288" s="339"/>
      <c r="K4288" s="355"/>
    </row>
    <row r="4289" spans="1:11" customFormat="1" ht="16.5" customHeight="1">
      <c r="A4289" s="58">
        <v>406</v>
      </c>
      <c r="B4289" s="376" t="s">
        <v>178</v>
      </c>
      <c r="C4289" s="58">
        <v>1</v>
      </c>
      <c r="D4289" s="58" t="s">
        <v>6213</v>
      </c>
      <c r="E4289" s="10" t="s">
        <v>5680</v>
      </c>
      <c r="F4289" s="274" t="s">
        <v>5444</v>
      </c>
      <c r="G4289" s="402">
        <v>43.2</v>
      </c>
      <c r="H4289" s="387">
        <v>7.92</v>
      </c>
      <c r="I4289" s="402">
        <f t="shared" si="116"/>
        <v>35.28</v>
      </c>
      <c r="J4289" s="339"/>
      <c r="K4289" s="355"/>
    </row>
    <row r="4290" spans="1:11" customFormat="1" ht="15" customHeight="1">
      <c r="A4290" s="58">
        <v>407</v>
      </c>
      <c r="B4290" s="376" t="s">
        <v>222</v>
      </c>
      <c r="C4290" s="58">
        <v>2</v>
      </c>
      <c r="D4290" s="58" t="s">
        <v>6214</v>
      </c>
      <c r="E4290" s="10" t="s">
        <v>5651</v>
      </c>
      <c r="F4290" s="274" t="s">
        <v>5478</v>
      </c>
      <c r="G4290" s="402">
        <v>16.52</v>
      </c>
      <c r="H4290" s="387">
        <v>16.52</v>
      </c>
      <c r="I4290" s="402">
        <f t="shared" si="116"/>
        <v>0</v>
      </c>
      <c r="J4290" s="339"/>
      <c r="K4290" s="355"/>
    </row>
    <row r="4291" spans="1:11" customFormat="1" ht="16.5" customHeight="1">
      <c r="A4291" s="58">
        <v>408</v>
      </c>
      <c r="B4291" s="376" t="s">
        <v>5502</v>
      </c>
      <c r="C4291" s="58">
        <v>1</v>
      </c>
      <c r="D4291" s="58" t="s">
        <v>6215</v>
      </c>
      <c r="E4291" s="10" t="s">
        <v>5471</v>
      </c>
      <c r="F4291" s="274" t="s">
        <v>5444</v>
      </c>
      <c r="G4291" s="402">
        <v>59.54</v>
      </c>
      <c r="H4291" s="387">
        <v>0.99</v>
      </c>
      <c r="I4291" s="402">
        <f t="shared" si="116"/>
        <v>58.55</v>
      </c>
      <c r="J4291" s="430"/>
      <c r="K4291" s="431"/>
    </row>
    <row r="4292" spans="1:11" customFormat="1" ht="15.75" customHeight="1">
      <c r="A4292" s="58">
        <v>409</v>
      </c>
      <c r="B4292" s="376" t="s">
        <v>5555</v>
      </c>
      <c r="C4292" s="58">
        <v>1</v>
      </c>
      <c r="D4292" s="58" t="s">
        <v>6216</v>
      </c>
      <c r="E4292" s="10" t="s">
        <v>5471</v>
      </c>
      <c r="F4292" s="274" t="s">
        <v>5444</v>
      </c>
      <c r="G4292" s="402">
        <v>691.25</v>
      </c>
      <c r="H4292" s="387">
        <v>11.52</v>
      </c>
      <c r="I4292" s="402">
        <f t="shared" si="116"/>
        <v>679.73</v>
      </c>
      <c r="J4292" s="339"/>
      <c r="K4292" s="355"/>
    </row>
    <row r="4293" spans="1:11" customFormat="1" ht="16.5" customHeight="1">
      <c r="A4293" s="58">
        <v>410</v>
      </c>
      <c r="B4293" s="376" t="s">
        <v>5791</v>
      </c>
      <c r="C4293" s="58">
        <v>1</v>
      </c>
      <c r="D4293" s="58" t="s">
        <v>6217</v>
      </c>
      <c r="E4293" s="10" t="s">
        <v>5471</v>
      </c>
      <c r="F4293" s="274" t="s">
        <v>5444</v>
      </c>
      <c r="G4293" s="402">
        <v>168.75</v>
      </c>
      <c r="H4293" s="387">
        <v>2.81</v>
      </c>
      <c r="I4293" s="402">
        <f t="shared" si="116"/>
        <v>165.94</v>
      </c>
      <c r="J4293" s="339"/>
      <c r="K4293" s="355"/>
    </row>
    <row r="4294" spans="1:11" customFormat="1" ht="25.5" customHeight="1">
      <c r="A4294" s="58">
        <v>411</v>
      </c>
      <c r="B4294" s="384" t="s">
        <v>6154</v>
      </c>
      <c r="C4294" s="58">
        <v>1</v>
      </c>
      <c r="D4294" s="58" t="s">
        <v>6218</v>
      </c>
      <c r="E4294" s="10" t="s">
        <v>5471</v>
      </c>
      <c r="F4294" s="274" t="s">
        <v>5444</v>
      </c>
      <c r="G4294" s="402">
        <v>89.06</v>
      </c>
      <c r="H4294" s="387">
        <v>1.48</v>
      </c>
      <c r="I4294" s="402">
        <f t="shared" si="116"/>
        <v>87.58</v>
      </c>
      <c r="J4294" s="339"/>
      <c r="K4294" s="355"/>
    </row>
    <row r="4295" spans="1:11" customFormat="1" ht="16.5" customHeight="1">
      <c r="A4295" s="58">
        <v>412</v>
      </c>
      <c r="B4295" s="23" t="s">
        <v>5601</v>
      </c>
      <c r="C4295" s="58">
        <v>1</v>
      </c>
      <c r="D4295" s="58" t="s">
        <v>6219</v>
      </c>
      <c r="E4295" s="10" t="s">
        <v>5471</v>
      </c>
      <c r="F4295" s="274" t="s">
        <v>5444</v>
      </c>
      <c r="G4295" s="402">
        <v>712.66</v>
      </c>
      <c r="H4295" s="387">
        <v>11.88</v>
      </c>
      <c r="I4295" s="402">
        <f t="shared" si="116"/>
        <v>700.78</v>
      </c>
      <c r="J4295" s="339"/>
      <c r="K4295" s="355"/>
    </row>
    <row r="4296" spans="1:11" customFormat="1" ht="15" customHeight="1">
      <c r="A4296" s="58">
        <v>413</v>
      </c>
      <c r="B4296" s="10" t="s">
        <v>5494</v>
      </c>
      <c r="C4296" s="58">
        <v>1</v>
      </c>
      <c r="D4296" s="58" t="s">
        <v>6220</v>
      </c>
      <c r="E4296" s="10" t="s">
        <v>5471</v>
      </c>
      <c r="F4296" s="274" t="s">
        <v>5444</v>
      </c>
      <c r="G4296" s="402">
        <v>149.06</v>
      </c>
      <c r="H4296" s="387">
        <v>2.48</v>
      </c>
      <c r="I4296" s="402">
        <f t="shared" si="116"/>
        <v>146.58000000000001</v>
      </c>
      <c r="J4296" s="339"/>
      <c r="K4296" s="355"/>
    </row>
    <row r="4297" spans="1:11" customFormat="1" ht="17.25" customHeight="1">
      <c r="A4297" s="58">
        <v>414</v>
      </c>
      <c r="B4297" s="376" t="s">
        <v>5787</v>
      </c>
      <c r="C4297" s="58">
        <v>1</v>
      </c>
      <c r="D4297" s="58" t="s">
        <v>6221</v>
      </c>
      <c r="E4297" s="10" t="s">
        <v>5471</v>
      </c>
      <c r="F4297" s="274" t="s">
        <v>5444</v>
      </c>
      <c r="G4297" s="402">
        <v>423.4</v>
      </c>
      <c r="H4297" s="387">
        <v>7.06</v>
      </c>
      <c r="I4297" s="402">
        <f t="shared" si="116"/>
        <v>416.34</v>
      </c>
      <c r="J4297" s="339"/>
      <c r="K4297" s="355"/>
    </row>
    <row r="4298" spans="1:11" customFormat="1" ht="16.5" customHeight="1">
      <c r="A4298" s="58">
        <v>415</v>
      </c>
      <c r="B4298" s="376" t="s">
        <v>6222</v>
      </c>
      <c r="C4298" s="58">
        <v>1</v>
      </c>
      <c r="D4298" s="58" t="s">
        <v>6223</v>
      </c>
      <c r="E4298" s="10" t="s">
        <v>6224</v>
      </c>
      <c r="F4298" s="274" t="s">
        <v>5444</v>
      </c>
      <c r="G4298" s="402">
        <v>2100</v>
      </c>
      <c r="H4298" s="387">
        <v>35</v>
      </c>
      <c r="I4298" s="402">
        <f t="shared" si="116"/>
        <v>2065</v>
      </c>
      <c r="J4298" s="339"/>
      <c r="K4298" s="355"/>
    </row>
    <row r="4299" spans="1:11" customFormat="1" ht="18" customHeight="1">
      <c r="A4299" s="58">
        <v>416</v>
      </c>
      <c r="B4299" s="376" t="s">
        <v>6225</v>
      </c>
      <c r="C4299" s="58">
        <v>1</v>
      </c>
      <c r="D4299" s="58" t="s">
        <v>6226</v>
      </c>
      <c r="E4299" s="10" t="s">
        <v>6227</v>
      </c>
      <c r="F4299" s="274" t="s">
        <v>5444</v>
      </c>
      <c r="G4299" s="402">
        <v>454.55</v>
      </c>
      <c r="H4299" s="387">
        <v>136.36000000000001</v>
      </c>
      <c r="I4299" s="402">
        <f t="shared" si="116"/>
        <v>318.19</v>
      </c>
      <c r="J4299" s="339"/>
      <c r="K4299" s="355"/>
    </row>
    <row r="4300" spans="1:11" customFormat="1" ht="27.75" customHeight="1">
      <c r="A4300" s="58">
        <v>417</v>
      </c>
      <c r="B4300" s="385" t="s">
        <v>6228</v>
      </c>
      <c r="C4300" s="58">
        <v>1</v>
      </c>
      <c r="D4300" s="274" t="s">
        <v>6229</v>
      </c>
      <c r="E4300" s="10" t="s">
        <v>6230</v>
      </c>
      <c r="F4300" s="58" t="s">
        <v>5444</v>
      </c>
      <c r="G4300" s="405">
        <v>345.45</v>
      </c>
      <c r="H4300" s="387">
        <v>86.36</v>
      </c>
      <c r="I4300" s="402">
        <f t="shared" si="116"/>
        <v>259.08999999999997</v>
      </c>
      <c r="J4300" s="339"/>
      <c r="K4300" s="355"/>
    </row>
    <row r="4301" spans="1:11" customFormat="1" ht="16.5" customHeight="1">
      <c r="A4301" s="58">
        <v>418</v>
      </c>
      <c r="B4301" s="276" t="s">
        <v>6231</v>
      </c>
      <c r="C4301" s="58">
        <v>1</v>
      </c>
      <c r="D4301" s="274" t="s">
        <v>6232</v>
      </c>
      <c r="E4301" s="377" t="s">
        <v>6233</v>
      </c>
      <c r="F4301" s="58" t="s">
        <v>5478</v>
      </c>
      <c r="G4301" s="402">
        <v>43.4</v>
      </c>
      <c r="H4301" s="387">
        <v>43.4</v>
      </c>
      <c r="I4301" s="402">
        <f t="shared" si="116"/>
        <v>0</v>
      </c>
      <c r="J4301" s="339"/>
      <c r="K4301" s="355"/>
    </row>
    <row r="4302" spans="1:11" customFormat="1" ht="15.75" customHeight="1">
      <c r="A4302" s="58">
        <v>419</v>
      </c>
      <c r="B4302" s="378" t="s">
        <v>6234</v>
      </c>
      <c r="C4302" s="130">
        <v>1</v>
      </c>
      <c r="D4302" s="391" t="s">
        <v>6235</v>
      </c>
      <c r="E4302" s="378" t="s">
        <v>6236</v>
      </c>
      <c r="F4302" s="130" t="s">
        <v>5444</v>
      </c>
      <c r="G4302" s="403">
        <v>243.8</v>
      </c>
      <c r="H4302" s="388">
        <v>73.14</v>
      </c>
      <c r="I4302" s="402">
        <f t="shared" si="116"/>
        <v>170.66000000000003</v>
      </c>
      <c r="J4302" s="339"/>
      <c r="K4302" s="339"/>
    </row>
    <row r="4303" spans="1:11" ht="96">
      <c r="A4303" s="423" t="s">
        <v>5</v>
      </c>
      <c r="B4303" s="194" t="s">
        <v>155</v>
      </c>
      <c r="C4303" s="194" t="s">
        <v>156</v>
      </c>
      <c r="D4303" s="194" t="s">
        <v>8</v>
      </c>
      <c r="E4303" s="194" t="s">
        <v>157</v>
      </c>
      <c r="F4303" s="194" t="s">
        <v>158</v>
      </c>
      <c r="G4303" s="194" t="s">
        <v>10</v>
      </c>
      <c r="H4303" s="194" t="s">
        <v>159</v>
      </c>
      <c r="I4303" s="194" t="s">
        <v>160</v>
      </c>
      <c r="J4303" s="194" t="s">
        <v>161</v>
      </c>
      <c r="K4303" s="195" t="s">
        <v>14</v>
      </c>
    </row>
    <row r="4304" spans="1:11" customFormat="1" ht="27" customHeight="1">
      <c r="A4304" s="58">
        <v>420</v>
      </c>
      <c r="B4304" s="386" t="s">
        <v>6171</v>
      </c>
      <c r="C4304" s="372">
        <v>1</v>
      </c>
      <c r="D4304" s="392" t="s">
        <v>6237</v>
      </c>
      <c r="E4304" s="373" t="s">
        <v>6173</v>
      </c>
      <c r="F4304" s="372" t="s">
        <v>5444</v>
      </c>
      <c r="G4304" s="404">
        <v>562.65</v>
      </c>
      <c r="H4304" s="389">
        <v>290.63</v>
      </c>
      <c r="I4304" s="402">
        <f t="shared" si="116"/>
        <v>272.02</v>
      </c>
      <c r="J4304" s="339"/>
      <c r="K4304" s="339"/>
    </row>
    <row r="4305" spans="1:11" customFormat="1" ht="25.5" customHeight="1">
      <c r="A4305" s="58">
        <v>421</v>
      </c>
      <c r="B4305" s="383" t="s">
        <v>6238</v>
      </c>
      <c r="C4305" s="58">
        <v>1</v>
      </c>
      <c r="D4305" s="274" t="s">
        <v>6239</v>
      </c>
      <c r="E4305" s="377" t="s">
        <v>6240</v>
      </c>
      <c r="F4305" s="58" t="s">
        <v>5444</v>
      </c>
      <c r="G4305" s="402">
        <v>460.5</v>
      </c>
      <c r="H4305" s="387">
        <v>299.33</v>
      </c>
      <c r="I4305" s="402">
        <f t="shared" si="116"/>
        <v>161.17000000000002</v>
      </c>
      <c r="J4305" s="339"/>
      <c r="K4305" s="339"/>
    </row>
    <row r="4306" spans="1:11" customFormat="1" ht="17.25" customHeight="1">
      <c r="A4306" s="58">
        <v>422</v>
      </c>
      <c r="B4306" s="10" t="s">
        <v>40</v>
      </c>
      <c r="C4306" s="58">
        <v>3</v>
      </c>
      <c r="D4306" s="274" t="s">
        <v>6241</v>
      </c>
      <c r="E4306" s="377" t="s">
        <v>5471</v>
      </c>
      <c r="F4306" s="58" t="s">
        <v>5444</v>
      </c>
      <c r="G4306" s="402">
        <v>561.75</v>
      </c>
      <c r="H4306" s="387">
        <v>9.36</v>
      </c>
      <c r="I4306" s="402">
        <f t="shared" si="116"/>
        <v>552.39</v>
      </c>
      <c r="J4306" s="339"/>
      <c r="K4306" s="339"/>
    </row>
    <row r="4307" spans="1:11" customFormat="1" ht="17.25" customHeight="1">
      <c r="A4307" s="58">
        <v>423</v>
      </c>
      <c r="B4307" s="10" t="s">
        <v>176</v>
      </c>
      <c r="C4307" s="130">
        <v>2</v>
      </c>
      <c r="D4307" s="391" t="s">
        <v>6242</v>
      </c>
      <c r="E4307" s="378" t="s">
        <v>5471</v>
      </c>
      <c r="F4307" s="58" t="s">
        <v>5444</v>
      </c>
      <c r="G4307" s="403">
        <v>388.5</v>
      </c>
      <c r="H4307" s="388">
        <v>6.48</v>
      </c>
      <c r="I4307" s="402">
        <f t="shared" si="116"/>
        <v>382.02</v>
      </c>
      <c r="J4307" s="339"/>
      <c r="K4307" s="339"/>
    </row>
    <row r="4308" spans="1:11" customFormat="1" ht="17.25" customHeight="1">
      <c r="A4308" s="58">
        <v>424</v>
      </c>
      <c r="B4308" s="23" t="s">
        <v>178</v>
      </c>
      <c r="C4308" s="372">
        <v>1</v>
      </c>
      <c r="D4308" s="392" t="s">
        <v>6243</v>
      </c>
      <c r="E4308" s="373" t="s">
        <v>5680</v>
      </c>
      <c r="F4308" s="372" t="s">
        <v>5444</v>
      </c>
      <c r="G4308" s="404">
        <v>43.2</v>
      </c>
      <c r="H4308" s="389">
        <v>0.72</v>
      </c>
      <c r="I4308" s="402">
        <f t="shared" si="116"/>
        <v>42.480000000000004</v>
      </c>
      <c r="J4308" s="353"/>
      <c r="K4308" s="353"/>
    </row>
    <row r="4309" spans="1:11" customFormat="1" ht="18" customHeight="1">
      <c r="A4309" s="58">
        <v>425</v>
      </c>
      <c r="B4309" s="379" t="s">
        <v>222</v>
      </c>
      <c r="C4309" s="58">
        <v>2</v>
      </c>
      <c r="D4309" s="274" t="s">
        <v>6244</v>
      </c>
      <c r="E4309" s="377" t="s">
        <v>5651</v>
      </c>
      <c r="F4309" s="58" t="s">
        <v>5478</v>
      </c>
      <c r="G4309" s="402">
        <v>16.52</v>
      </c>
      <c r="H4309" s="387">
        <v>16.52</v>
      </c>
      <c r="I4309" s="402">
        <f t="shared" si="116"/>
        <v>0</v>
      </c>
      <c r="J4309" s="356"/>
      <c r="K4309" s="356"/>
    </row>
    <row r="4310" spans="1:11" customFormat="1" ht="18" customHeight="1">
      <c r="A4310" s="58">
        <v>426</v>
      </c>
      <c r="B4310" s="10" t="s">
        <v>5502</v>
      </c>
      <c r="C4310" s="58">
        <v>1</v>
      </c>
      <c r="D4310" s="274" t="s">
        <v>6245</v>
      </c>
      <c r="E4310" s="377" t="s">
        <v>5471</v>
      </c>
      <c r="F4310" s="58" t="s">
        <v>5444</v>
      </c>
      <c r="G4310" s="402">
        <v>59.54</v>
      </c>
      <c r="H4310" s="390">
        <v>0.99</v>
      </c>
      <c r="I4310" s="402">
        <f t="shared" si="116"/>
        <v>58.55</v>
      </c>
      <c r="J4310" s="339"/>
      <c r="K4310" s="339"/>
    </row>
    <row r="4311" spans="1:11" customFormat="1" ht="18.75" customHeight="1">
      <c r="A4311" s="58">
        <v>427</v>
      </c>
      <c r="B4311" s="24" t="s">
        <v>5555</v>
      </c>
      <c r="C4311" s="130">
        <v>1</v>
      </c>
      <c r="D4311" s="391" t="s">
        <v>6246</v>
      </c>
      <c r="E4311" s="10" t="s">
        <v>5471</v>
      </c>
      <c r="F4311" s="401" t="s">
        <v>5444</v>
      </c>
      <c r="G4311" s="403">
        <v>691.25</v>
      </c>
      <c r="H4311" s="387">
        <v>11.52</v>
      </c>
      <c r="I4311" s="402">
        <f t="shared" si="116"/>
        <v>679.73</v>
      </c>
      <c r="J4311" s="339"/>
      <c r="K4311" s="339"/>
    </row>
    <row r="4312" spans="1:11" customFormat="1" ht="16.5" customHeight="1">
      <c r="A4312" s="58">
        <v>428</v>
      </c>
      <c r="B4312" s="22" t="s">
        <v>5791</v>
      </c>
      <c r="C4312" s="274">
        <v>2</v>
      </c>
      <c r="D4312" s="274" t="s">
        <v>6247</v>
      </c>
      <c r="E4312" s="377" t="s">
        <v>5471</v>
      </c>
      <c r="F4312" s="58" t="s">
        <v>5444</v>
      </c>
      <c r="G4312" s="402">
        <v>337.5</v>
      </c>
      <c r="H4312" s="387">
        <v>5.63</v>
      </c>
      <c r="I4312" s="402">
        <f t="shared" si="116"/>
        <v>331.87</v>
      </c>
      <c r="J4312" s="353"/>
      <c r="K4312" s="353"/>
    </row>
    <row r="4313" spans="1:11" customFormat="1" ht="27" customHeight="1">
      <c r="A4313" s="58">
        <v>429</v>
      </c>
      <c r="B4313" s="119" t="s">
        <v>6154</v>
      </c>
      <c r="C4313" s="391">
        <v>1</v>
      </c>
      <c r="D4313" s="391" t="s">
        <v>6248</v>
      </c>
      <c r="E4313" s="378" t="s">
        <v>5471</v>
      </c>
      <c r="F4313" s="58" t="s">
        <v>5444</v>
      </c>
      <c r="G4313" s="403">
        <v>89.06</v>
      </c>
      <c r="H4313" s="388">
        <v>1.48</v>
      </c>
      <c r="I4313" s="402">
        <f t="shared" si="116"/>
        <v>87.58</v>
      </c>
      <c r="J4313" s="356"/>
      <c r="K4313" s="356"/>
    </row>
    <row r="4314" spans="1:11" customFormat="1" ht="18.75" customHeight="1">
      <c r="A4314" s="58">
        <v>430</v>
      </c>
      <c r="B4314" s="10" t="s">
        <v>5601</v>
      </c>
      <c r="C4314" s="274">
        <v>2</v>
      </c>
      <c r="D4314" s="274" t="s">
        <v>6249</v>
      </c>
      <c r="E4314" s="377" t="s">
        <v>5471</v>
      </c>
      <c r="F4314" s="58" t="s">
        <v>5444</v>
      </c>
      <c r="G4314" s="402">
        <v>1425.32</v>
      </c>
      <c r="H4314" s="387">
        <v>23.76</v>
      </c>
      <c r="I4314" s="402">
        <f t="shared" si="116"/>
        <v>1401.56</v>
      </c>
      <c r="J4314" s="339"/>
      <c r="K4314" s="339"/>
    </row>
    <row r="4315" spans="1:11" customFormat="1" ht="19.5" customHeight="1">
      <c r="A4315" s="58">
        <v>431</v>
      </c>
      <c r="B4315" s="10" t="s">
        <v>6193</v>
      </c>
      <c r="C4315" s="58">
        <v>1</v>
      </c>
      <c r="D4315" s="58" t="s">
        <v>6250</v>
      </c>
      <c r="E4315" s="10" t="s">
        <v>6195</v>
      </c>
      <c r="F4315" s="58" t="s">
        <v>5444</v>
      </c>
      <c r="G4315" s="402">
        <v>449.58</v>
      </c>
      <c r="H4315" s="387">
        <v>269.75</v>
      </c>
      <c r="I4315" s="402">
        <f t="shared" si="116"/>
        <v>179.82999999999998</v>
      </c>
      <c r="J4315" s="339"/>
      <c r="K4315" s="354"/>
    </row>
    <row r="4316" spans="1:11" customFormat="1" ht="20.25" customHeight="1">
      <c r="A4316" s="58">
        <v>432</v>
      </c>
      <c r="B4316" s="10" t="s">
        <v>6174</v>
      </c>
      <c r="C4316" s="274">
        <v>1</v>
      </c>
      <c r="D4316" s="274" t="s">
        <v>6251</v>
      </c>
      <c r="E4316" s="377" t="s">
        <v>6252</v>
      </c>
      <c r="F4316" s="58" t="s">
        <v>5444</v>
      </c>
      <c r="G4316" s="402">
        <v>294.22000000000003</v>
      </c>
      <c r="H4316" s="387"/>
      <c r="I4316" s="402">
        <f t="shared" si="116"/>
        <v>294.22000000000003</v>
      </c>
      <c r="J4316" s="339"/>
      <c r="K4316" s="339"/>
    </row>
    <row r="4317" spans="1:11" customFormat="1" ht="18" customHeight="1">
      <c r="A4317" s="130">
        <v>433</v>
      </c>
      <c r="B4317" s="10" t="s">
        <v>6222</v>
      </c>
      <c r="C4317" s="391">
        <v>1</v>
      </c>
      <c r="D4317" s="391" t="s">
        <v>6253</v>
      </c>
      <c r="E4317" s="378" t="s">
        <v>6254</v>
      </c>
      <c r="F4317" s="130" t="s">
        <v>5444</v>
      </c>
      <c r="G4317" s="403">
        <v>900</v>
      </c>
      <c r="H4317" s="387">
        <v>165</v>
      </c>
      <c r="I4317" s="402">
        <f t="shared" si="116"/>
        <v>735</v>
      </c>
      <c r="J4317" s="339"/>
      <c r="K4317" s="339"/>
    </row>
    <row r="4318" spans="1:11" customFormat="1" ht="17.25" customHeight="1">
      <c r="A4318" s="372">
        <v>434</v>
      </c>
      <c r="B4318" s="374" t="s">
        <v>6255</v>
      </c>
      <c r="C4318" s="274">
        <v>1</v>
      </c>
      <c r="D4318" s="274" t="s">
        <v>6256</v>
      </c>
      <c r="E4318" s="378" t="s">
        <v>5471</v>
      </c>
      <c r="F4318" s="130" t="s">
        <v>5444</v>
      </c>
      <c r="G4318" s="402">
        <v>354.05</v>
      </c>
      <c r="H4318" s="389">
        <v>5.9</v>
      </c>
      <c r="I4318" s="402">
        <f t="shared" si="116"/>
        <v>348.15000000000003</v>
      </c>
      <c r="J4318" s="353"/>
      <c r="K4318" s="353"/>
    </row>
    <row r="4319" spans="1:11" customFormat="1" ht="17.25" customHeight="1">
      <c r="A4319" s="58">
        <v>435</v>
      </c>
      <c r="B4319" s="10" t="s">
        <v>6257</v>
      </c>
      <c r="C4319" s="274">
        <v>1</v>
      </c>
      <c r="D4319" s="274" t="s">
        <v>6258</v>
      </c>
      <c r="E4319" s="377" t="s">
        <v>6259</v>
      </c>
      <c r="F4319" s="130" t="s">
        <v>5444</v>
      </c>
      <c r="G4319" s="402">
        <v>74.77</v>
      </c>
      <c r="H4319" s="387">
        <v>74.77</v>
      </c>
      <c r="I4319" s="402">
        <f t="shared" si="116"/>
        <v>0</v>
      </c>
      <c r="J4319" s="339"/>
      <c r="K4319" s="339"/>
    </row>
    <row r="4320" spans="1:11" customFormat="1" ht="27" customHeight="1">
      <c r="A4320" s="58">
        <v>436</v>
      </c>
      <c r="B4320" s="119" t="s">
        <v>5891</v>
      </c>
      <c r="C4320" s="274">
        <v>1</v>
      </c>
      <c r="D4320" s="274" t="s">
        <v>6260</v>
      </c>
      <c r="E4320" s="377" t="s">
        <v>5893</v>
      </c>
      <c r="F4320" s="58" t="s">
        <v>5444</v>
      </c>
      <c r="G4320" s="402">
        <v>347.10599999999999</v>
      </c>
      <c r="H4320" s="387">
        <v>57.85</v>
      </c>
      <c r="I4320" s="402">
        <f t="shared" si="116"/>
        <v>289.25599999999997</v>
      </c>
      <c r="J4320" s="354"/>
      <c r="K4320" s="356"/>
    </row>
    <row r="4321" spans="1:11" customFormat="1" ht="15" customHeight="1">
      <c r="A4321" s="372">
        <v>437</v>
      </c>
      <c r="B4321" s="374" t="s">
        <v>40</v>
      </c>
      <c r="C4321" s="392">
        <v>5</v>
      </c>
      <c r="D4321" s="392" t="s">
        <v>6261</v>
      </c>
      <c r="E4321" s="373" t="s">
        <v>5471</v>
      </c>
      <c r="F4321" s="58" t="s">
        <v>5444</v>
      </c>
      <c r="G4321" s="404">
        <v>936.25</v>
      </c>
      <c r="H4321" s="389">
        <v>15.6</v>
      </c>
      <c r="I4321" s="402">
        <f t="shared" si="116"/>
        <v>920.65</v>
      </c>
      <c r="J4321" s="339"/>
      <c r="K4321" s="339"/>
    </row>
    <row r="4322" spans="1:11" customFormat="1" ht="15.75" customHeight="1">
      <c r="A4322" s="58">
        <v>438</v>
      </c>
      <c r="B4322" s="10" t="s">
        <v>176</v>
      </c>
      <c r="C4322" s="274">
        <v>5</v>
      </c>
      <c r="D4322" s="274" t="s">
        <v>6262</v>
      </c>
      <c r="E4322" s="377" t="s">
        <v>5471</v>
      </c>
      <c r="F4322" s="58" t="s">
        <v>5444</v>
      </c>
      <c r="G4322" s="402">
        <v>971.25</v>
      </c>
      <c r="H4322" s="387">
        <v>16.190000000000001</v>
      </c>
      <c r="I4322" s="402">
        <f t="shared" si="116"/>
        <v>955.06</v>
      </c>
      <c r="J4322" s="353"/>
      <c r="K4322" s="353"/>
    </row>
    <row r="4323" spans="1:11" customFormat="1" ht="15.75" customHeight="1">
      <c r="A4323" s="58">
        <v>439</v>
      </c>
      <c r="B4323" s="374" t="s">
        <v>5494</v>
      </c>
      <c r="C4323" s="392">
        <v>5</v>
      </c>
      <c r="D4323" s="392" t="s">
        <v>6263</v>
      </c>
      <c r="E4323" s="373" t="s">
        <v>5471</v>
      </c>
      <c r="F4323" s="372" t="s">
        <v>5444</v>
      </c>
      <c r="G4323" s="406">
        <v>745.3</v>
      </c>
      <c r="H4323" s="389">
        <v>12.42</v>
      </c>
      <c r="I4323" s="402">
        <f t="shared" si="116"/>
        <v>732.88</v>
      </c>
      <c r="J4323" s="339"/>
      <c r="K4323" s="339"/>
    </row>
    <row r="4324" spans="1:11" customFormat="1" ht="16.5" customHeight="1">
      <c r="A4324" s="278">
        <v>440</v>
      </c>
      <c r="B4324" s="10" t="s">
        <v>178</v>
      </c>
      <c r="C4324" s="274">
        <v>2</v>
      </c>
      <c r="D4324" s="274" t="s">
        <v>6264</v>
      </c>
      <c r="E4324" s="377" t="s">
        <v>6151</v>
      </c>
      <c r="F4324" s="58" t="s">
        <v>5444</v>
      </c>
      <c r="G4324" s="402">
        <v>86.4</v>
      </c>
      <c r="H4324" s="387">
        <v>1.44</v>
      </c>
      <c r="I4324" s="402">
        <f t="shared" si="116"/>
        <v>84.960000000000008</v>
      </c>
      <c r="J4324" s="339"/>
      <c r="K4324" s="339"/>
    </row>
    <row r="4325" spans="1:11" customFormat="1" ht="16.5" customHeight="1">
      <c r="A4325" s="58">
        <v>441</v>
      </c>
      <c r="B4325" s="10" t="s">
        <v>222</v>
      </c>
      <c r="C4325" s="391">
        <v>4</v>
      </c>
      <c r="D4325" s="391" t="s">
        <v>6265</v>
      </c>
      <c r="E4325" s="378" t="s">
        <v>5651</v>
      </c>
      <c r="F4325" s="130" t="s">
        <v>5478</v>
      </c>
      <c r="G4325" s="403">
        <v>33.04</v>
      </c>
      <c r="H4325" s="388">
        <v>33.04</v>
      </c>
      <c r="I4325" s="402">
        <f t="shared" si="116"/>
        <v>0</v>
      </c>
      <c r="J4325" s="339"/>
      <c r="K4325" s="339"/>
    </row>
    <row r="4326" spans="1:11" customFormat="1" ht="16.5" customHeight="1">
      <c r="A4326" s="58">
        <v>442</v>
      </c>
      <c r="B4326" s="10" t="s">
        <v>5502</v>
      </c>
      <c r="C4326" s="391">
        <v>5</v>
      </c>
      <c r="D4326" s="391" t="s">
        <v>6266</v>
      </c>
      <c r="E4326" s="378" t="s">
        <v>5471</v>
      </c>
      <c r="F4326" s="130" t="s">
        <v>5444</v>
      </c>
      <c r="G4326" s="403">
        <v>297.7</v>
      </c>
      <c r="H4326" s="388">
        <v>4.96</v>
      </c>
      <c r="I4326" s="402">
        <f t="shared" si="116"/>
        <v>292.74</v>
      </c>
      <c r="J4326" s="339"/>
      <c r="K4326" s="339"/>
    </row>
    <row r="4327" spans="1:11" customFormat="1" ht="18" customHeight="1">
      <c r="A4327" s="58">
        <v>443</v>
      </c>
      <c r="B4327" s="10" t="s">
        <v>5726</v>
      </c>
      <c r="C4327" s="391">
        <v>1</v>
      </c>
      <c r="D4327" s="391" t="s">
        <v>6267</v>
      </c>
      <c r="E4327" s="378" t="s">
        <v>5471</v>
      </c>
      <c r="F4327" s="130" t="s">
        <v>5444</v>
      </c>
      <c r="G4327" s="403">
        <v>61.88</v>
      </c>
      <c r="H4327" s="388">
        <v>1.03</v>
      </c>
      <c r="I4327" s="402">
        <f t="shared" si="116"/>
        <v>60.85</v>
      </c>
      <c r="J4327" s="339"/>
      <c r="K4327" s="339"/>
    </row>
    <row r="4328" spans="1:11" ht="96">
      <c r="A4328" s="423" t="s">
        <v>5</v>
      </c>
      <c r="B4328" s="194" t="s">
        <v>155</v>
      </c>
      <c r="C4328" s="194" t="s">
        <v>156</v>
      </c>
      <c r="D4328" s="194" t="s">
        <v>8</v>
      </c>
      <c r="E4328" s="194" t="s">
        <v>157</v>
      </c>
      <c r="F4328" s="194" t="s">
        <v>158</v>
      </c>
      <c r="G4328" s="194" t="s">
        <v>10</v>
      </c>
      <c r="H4328" s="194" t="s">
        <v>159</v>
      </c>
      <c r="I4328" s="194" t="s">
        <v>160</v>
      </c>
      <c r="J4328" s="194" t="s">
        <v>161</v>
      </c>
      <c r="K4328" s="195" t="s">
        <v>14</v>
      </c>
    </row>
    <row r="4329" spans="1:11" customFormat="1" ht="17.25" customHeight="1">
      <c r="A4329" s="58">
        <v>444</v>
      </c>
      <c r="B4329" s="10" t="s">
        <v>6268</v>
      </c>
      <c r="C4329" s="391">
        <v>1</v>
      </c>
      <c r="D4329" s="391" t="s">
        <v>6269</v>
      </c>
      <c r="E4329" s="378" t="s">
        <v>5471</v>
      </c>
      <c r="F4329" s="130" t="s">
        <v>5444</v>
      </c>
      <c r="G4329" s="403">
        <v>563.80999999999995</v>
      </c>
      <c r="H4329" s="388">
        <v>9.4</v>
      </c>
      <c r="I4329" s="402">
        <f t="shared" si="116"/>
        <v>554.41</v>
      </c>
      <c r="J4329" s="339"/>
      <c r="K4329" s="339"/>
    </row>
    <row r="4330" spans="1:11" customFormat="1" ht="16.5" customHeight="1">
      <c r="A4330" s="58">
        <v>445</v>
      </c>
      <c r="B4330" s="10" t="s">
        <v>5500</v>
      </c>
      <c r="C4330" s="391">
        <v>1</v>
      </c>
      <c r="D4330" s="391" t="s">
        <v>6270</v>
      </c>
      <c r="E4330" s="378" t="s">
        <v>6271</v>
      </c>
      <c r="F4330" s="130" t="s">
        <v>5444</v>
      </c>
      <c r="G4330" s="403">
        <v>397.52</v>
      </c>
      <c r="H4330" s="388">
        <v>6.63</v>
      </c>
      <c r="I4330" s="402">
        <f t="shared" si="116"/>
        <v>390.89</v>
      </c>
      <c r="J4330" s="339"/>
      <c r="K4330" s="339"/>
    </row>
    <row r="4331" spans="1:11" customFormat="1" ht="18" customHeight="1">
      <c r="A4331" s="58">
        <v>446</v>
      </c>
      <c r="B4331" s="10" t="s">
        <v>5678</v>
      </c>
      <c r="C4331" s="391">
        <v>3</v>
      </c>
      <c r="D4331" s="391" t="s">
        <v>6272</v>
      </c>
      <c r="E4331" s="378" t="s">
        <v>5471</v>
      </c>
      <c r="F4331" s="130" t="s">
        <v>5444</v>
      </c>
      <c r="G4331" s="403">
        <v>267.18</v>
      </c>
      <c r="H4331" s="388">
        <v>4.45</v>
      </c>
      <c r="I4331" s="402">
        <f t="shared" si="116"/>
        <v>262.73</v>
      </c>
      <c r="J4331" s="353"/>
      <c r="K4331" s="353"/>
    </row>
    <row r="4332" spans="1:11" customFormat="1" ht="27.75" customHeight="1">
      <c r="A4332" s="58">
        <v>447</v>
      </c>
      <c r="B4332" s="119" t="s">
        <v>6273</v>
      </c>
      <c r="C4332" s="391">
        <v>1</v>
      </c>
      <c r="D4332" s="391" t="s">
        <v>6274</v>
      </c>
      <c r="E4332" s="378" t="s">
        <v>6275</v>
      </c>
      <c r="F4332" s="130" t="s">
        <v>5444</v>
      </c>
      <c r="G4332" s="403">
        <v>1776.03</v>
      </c>
      <c r="H4332" s="387">
        <v>1716.83</v>
      </c>
      <c r="I4332" s="402">
        <f t="shared" si="116"/>
        <v>59.200000000000045</v>
      </c>
      <c r="J4332" s="353"/>
      <c r="K4332" s="353"/>
    </row>
    <row r="4333" spans="1:11" customFormat="1" ht="26.25" customHeight="1">
      <c r="A4333" s="58">
        <v>448</v>
      </c>
      <c r="B4333" s="119" t="s">
        <v>6276</v>
      </c>
      <c r="C4333" s="391">
        <v>1</v>
      </c>
      <c r="D4333" s="391" t="s">
        <v>6277</v>
      </c>
      <c r="E4333" s="378" t="s">
        <v>6278</v>
      </c>
      <c r="F4333" s="130" t="s">
        <v>5444</v>
      </c>
      <c r="G4333" s="403">
        <v>459</v>
      </c>
      <c r="H4333" s="388">
        <v>306</v>
      </c>
      <c r="I4333" s="402">
        <f t="shared" si="116"/>
        <v>153</v>
      </c>
      <c r="J4333" s="353"/>
      <c r="K4333" s="353"/>
    </row>
    <row r="4334" spans="1:11" customFormat="1" ht="24" customHeight="1">
      <c r="A4334" s="58">
        <v>449</v>
      </c>
      <c r="B4334" s="119" t="s">
        <v>6228</v>
      </c>
      <c r="C4334" s="391">
        <v>1</v>
      </c>
      <c r="D4334" s="391" t="s">
        <v>6279</v>
      </c>
      <c r="E4334" s="378" t="s">
        <v>6230</v>
      </c>
      <c r="F4334" s="130" t="s">
        <v>5444</v>
      </c>
      <c r="G4334" s="403">
        <v>345.45</v>
      </c>
      <c r="H4334" s="388">
        <v>86.36</v>
      </c>
      <c r="I4334" s="402">
        <f t="shared" si="116"/>
        <v>259.08999999999997</v>
      </c>
      <c r="J4334" s="353"/>
      <c r="K4334" s="353"/>
    </row>
    <row r="4335" spans="1:11" customFormat="1" ht="15" customHeight="1">
      <c r="A4335" s="58">
        <v>450</v>
      </c>
      <c r="B4335" s="10" t="s">
        <v>6280</v>
      </c>
      <c r="C4335" s="391">
        <v>1</v>
      </c>
      <c r="D4335" s="391" t="s">
        <v>6281</v>
      </c>
      <c r="E4335" s="378" t="s">
        <v>5471</v>
      </c>
      <c r="F4335" s="130" t="s">
        <v>5444</v>
      </c>
      <c r="G4335" s="403">
        <v>1086.25</v>
      </c>
      <c r="H4335" s="388"/>
      <c r="I4335" s="402">
        <f t="shared" si="116"/>
        <v>1086.25</v>
      </c>
      <c r="J4335" s="353"/>
      <c r="K4335" s="353"/>
    </row>
    <row r="4336" spans="1:11" customFormat="1" ht="24.75" customHeight="1">
      <c r="A4336" s="58">
        <v>451</v>
      </c>
      <c r="B4336" s="119" t="s">
        <v>6282</v>
      </c>
      <c r="C4336" s="391">
        <v>1</v>
      </c>
      <c r="D4336" s="391" t="s">
        <v>6283</v>
      </c>
      <c r="E4336" s="378" t="s">
        <v>6284</v>
      </c>
      <c r="F4336" s="130" t="s">
        <v>5444</v>
      </c>
      <c r="G4336" s="403">
        <v>1104.96</v>
      </c>
      <c r="H4336" s="388">
        <v>644.54999999999995</v>
      </c>
      <c r="I4336" s="402">
        <f t="shared" ref="I4336:I4401" si="117">SUM(G4336,-H4336)</f>
        <v>460.41000000000008</v>
      </c>
      <c r="J4336" s="353"/>
      <c r="K4336" s="353"/>
    </row>
    <row r="4337" spans="1:11" customFormat="1" ht="17.25" customHeight="1">
      <c r="A4337" s="58">
        <v>452</v>
      </c>
      <c r="B4337" s="10" t="s">
        <v>6285</v>
      </c>
      <c r="C4337" s="391">
        <v>1</v>
      </c>
      <c r="D4337" s="391" t="s">
        <v>6286</v>
      </c>
      <c r="E4337" s="378" t="s">
        <v>5562</v>
      </c>
      <c r="F4337" s="130" t="s">
        <v>5444</v>
      </c>
      <c r="G4337" s="403">
        <v>429.75</v>
      </c>
      <c r="H4337" s="388">
        <v>7.16</v>
      </c>
      <c r="I4337" s="402">
        <f t="shared" si="117"/>
        <v>422.59</v>
      </c>
      <c r="J4337" s="353"/>
      <c r="K4337" s="353"/>
    </row>
    <row r="4338" spans="1:11" customFormat="1" ht="17.25" customHeight="1">
      <c r="A4338" s="58">
        <v>453</v>
      </c>
      <c r="B4338" s="10" t="s">
        <v>40</v>
      </c>
      <c r="C4338" s="391">
        <v>20</v>
      </c>
      <c r="D4338" s="391" t="s">
        <v>6287</v>
      </c>
      <c r="E4338" s="378" t="s">
        <v>5471</v>
      </c>
      <c r="F4338" s="130" t="s">
        <v>5444</v>
      </c>
      <c r="G4338" s="403">
        <v>3745</v>
      </c>
      <c r="H4338" s="388">
        <v>62.42</v>
      </c>
      <c r="I4338" s="402">
        <f t="shared" si="117"/>
        <v>3682.58</v>
      </c>
      <c r="J4338" s="353"/>
      <c r="K4338" s="353"/>
    </row>
    <row r="4339" spans="1:11" customFormat="1" ht="17.25" customHeight="1">
      <c r="A4339" s="58">
        <v>454</v>
      </c>
      <c r="B4339" s="10" t="s">
        <v>176</v>
      </c>
      <c r="C4339" s="391">
        <v>20</v>
      </c>
      <c r="D4339" s="391" t="s">
        <v>6288</v>
      </c>
      <c r="E4339" s="378" t="s">
        <v>5471</v>
      </c>
      <c r="F4339" s="130" t="s">
        <v>5444</v>
      </c>
      <c r="G4339" s="403">
        <v>3885</v>
      </c>
      <c r="H4339" s="388">
        <v>64.75</v>
      </c>
      <c r="I4339" s="402">
        <f t="shared" si="117"/>
        <v>3820.25</v>
      </c>
      <c r="J4339" s="353"/>
      <c r="K4339" s="353"/>
    </row>
    <row r="4340" spans="1:11" customFormat="1" ht="18.75" customHeight="1">
      <c r="A4340" s="58">
        <v>455</v>
      </c>
      <c r="B4340" s="10" t="s">
        <v>5494</v>
      </c>
      <c r="C4340" s="391">
        <v>19</v>
      </c>
      <c r="D4340" s="391" t="s">
        <v>6289</v>
      </c>
      <c r="E4340" s="378" t="s">
        <v>5471</v>
      </c>
      <c r="F4340" s="130" t="s">
        <v>5444</v>
      </c>
      <c r="G4340" s="403">
        <v>2832.14</v>
      </c>
      <c r="H4340" s="388">
        <v>47.2</v>
      </c>
      <c r="I4340" s="402">
        <f t="shared" si="117"/>
        <v>2784.94</v>
      </c>
      <c r="J4340" s="353"/>
      <c r="K4340" s="353"/>
    </row>
    <row r="4341" spans="1:11" customFormat="1" ht="15.75" customHeight="1">
      <c r="A4341" s="58">
        <v>456</v>
      </c>
      <c r="B4341" s="10" t="s">
        <v>178</v>
      </c>
      <c r="C4341" s="391">
        <v>3</v>
      </c>
      <c r="D4341" s="391" t="s">
        <v>6290</v>
      </c>
      <c r="E4341" s="378" t="s">
        <v>5680</v>
      </c>
      <c r="F4341" s="130" t="s">
        <v>5444</v>
      </c>
      <c r="G4341" s="403">
        <v>129.6</v>
      </c>
      <c r="H4341" s="388">
        <v>2.16</v>
      </c>
      <c r="I4341" s="402">
        <f t="shared" si="117"/>
        <v>127.44</v>
      </c>
      <c r="J4341" s="353"/>
      <c r="K4341" s="353"/>
    </row>
    <row r="4342" spans="1:11" customFormat="1" ht="18.75" customHeight="1">
      <c r="A4342" s="58">
        <v>457</v>
      </c>
      <c r="B4342" s="10" t="s">
        <v>222</v>
      </c>
      <c r="C4342" s="391">
        <v>9</v>
      </c>
      <c r="D4342" s="391" t="s">
        <v>6291</v>
      </c>
      <c r="E4342" s="378" t="s">
        <v>5651</v>
      </c>
      <c r="F4342" s="130" t="s">
        <v>5478</v>
      </c>
      <c r="G4342" s="403">
        <v>74.34</v>
      </c>
      <c r="H4342" s="388">
        <v>74.34</v>
      </c>
      <c r="I4342" s="402">
        <f t="shared" si="117"/>
        <v>0</v>
      </c>
      <c r="J4342" s="353"/>
      <c r="K4342" s="353"/>
    </row>
    <row r="4343" spans="1:11" customFormat="1" ht="18.75" customHeight="1">
      <c r="A4343" s="58">
        <v>458</v>
      </c>
      <c r="B4343" s="10" t="s">
        <v>5502</v>
      </c>
      <c r="C4343" s="391">
        <v>11</v>
      </c>
      <c r="D4343" s="391" t="s">
        <v>6292</v>
      </c>
      <c r="E4343" s="378" t="s">
        <v>5471</v>
      </c>
      <c r="F4343" s="130" t="s">
        <v>5444</v>
      </c>
      <c r="G4343" s="403">
        <v>654.94000000000005</v>
      </c>
      <c r="H4343" s="388">
        <v>28.19</v>
      </c>
      <c r="I4343" s="402">
        <f t="shared" si="117"/>
        <v>626.75</v>
      </c>
      <c r="J4343" s="353"/>
      <c r="K4343" s="353"/>
    </row>
    <row r="4344" spans="1:11" customFormat="1" ht="17.25" customHeight="1">
      <c r="A4344" s="58">
        <v>459</v>
      </c>
      <c r="B4344" s="10" t="s">
        <v>6268</v>
      </c>
      <c r="C4344" s="391">
        <v>3</v>
      </c>
      <c r="D4344" s="391" t="s">
        <v>6293</v>
      </c>
      <c r="E4344" s="378" t="s">
        <v>5471</v>
      </c>
      <c r="F4344" s="58" t="s">
        <v>5444</v>
      </c>
      <c r="G4344" s="403">
        <v>1691.43</v>
      </c>
      <c r="H4344" s="408">
        <v>28.19</v>
      </c>
      <c r="I4344" s="402">
        <f t="shared" si="117"/>
        <v>1663.24</v>
      </c>
      <c r="J4344" s="353"/>
      <c r="K4344" s="361"/>
    </row>
    <row r="4345" spans="1:11" customFormat="1" ht="18.75" customHeight="1">
      <c r="A4345" s="58">
        <v>460</v>
      </c>
      <c r="B4345" s="10" t="s">
        <v>6294</v>
      </c>
      <c r="C4345" s="391">
        <v>3</v>
      </c>
      <c r="D4345" s="391" t="s">
        <v>6295</v>
      </c>
      <c r="E4345" s="378" t="s">
        <v>6296</v>
      </c>
      <c r="F4345" s="130" t="s">
        <v>5444</v>
      </c>
      <c r="G4345" s="403">
        <v>1175.22</v>
      </c>
      <c r="H4345" s="388">
        <v>19.59</v>
      </c>
      <c r="I4345" s="402">
        <f t="shared" si="117"/>
        <v>1155.6300000000001</v>
      </c>
      <c r="J4345" s="353"/>
      <c r="K4345" s="361"/>
    </row>
    <row r="4346" spans="1:11" customFormat="1" ht="18.75" customHeight="1">
      <c r="A4346" s="58">
        <v>461</v>
      </c>
      <c r="B4346" s="10" t="s">
        <v>6280</v>
      </c>
      <c r="C4346" s="391">
        <v>18</v>
      </c>
      <c r="D4346" s="391" t="s">
        <v>6297</v>
      </c>
      <c r="E4346" s="378" t="s">
        <v>5471</v>
      </c>
      <c r="F4346" s="130" t="s">
        <v>5444</v>
      </c>
      <c r="G4346" s="403">
        <v>19552.5</v>
      </c>
      <c r="H4346" s="388"/>
      <c r="I4346" s="402">
        <f t="shared" si="117"/>
        <v>19552.5</v>
      </c>
      <c r="J4346" s="353"/>
      <c r="K4346" s="361"/>
    </row>
    <row r="4347" spans="1:11" customFormat="1" ht="26.25" customHeight="1">
      <c r="A4347" s="58">
        <v>462</v>
      </c>
      <c r="B4347" s="119" t="s">
        <v>6298</v>
      </c>
      <c r="C4347" s="391">
        <v>1</v>
      </c>
      <c r="D4347" s="391" t="s">
        <v>6299</v>
      </c>
      <c r="E4347" s="378" t="s">
        <v>6300</v>
      </c>
      <c r="F4347" s="130" t="s">
        <v>5444</v>
      </c>
      <c r="G4347" s="403">
        <v>400</v>
      </c>
      <c r="H4347" s="388">
        <v>400</v>
      </c>
      <c r="I4347" s="402">
        <f t="shared" si="117"/>
        <v>0</v>
      </c>
      <c r="J4347" s="353"/>
      <c r="K4347" s="361"/>
    </row>
    <row r="4348" spans="1:11" customFormat="1" ht="28.5" customHeight="1">
      <c r="A4348" s="58">
        <v>463</v>
      </c>
      <c r="B4348" s="119" t="s">
        <v>5902</v>
      </c>
      <c r="C4348" s="58">
        <v>1</v>
      </c>
      <c r="D4348" s="58" t="s">
        <v>6301</v>
      </c>
      <c r="E4348" s="10" t="s">
        <v>5904</v>
      </c>
      <c r="F4348" s="58" t="s">
        <v>5444</v>
      </c>
      <c r="G4348" s="402">
        <v>217.35</v>
      </c>
      <c r="H4348" s="387">
        <v>74.260000000000005</v>
      </c>
      <c r="I4348" s="402">
        <f t="shared" si="117"/>
        <v>143.08999999999997</v>
      </c>
      <c r="J4348" s="339"/>
      <c r="K4348" s="339"/>
    </row>
    <row r="4349" spans="1:11" customFormat="1" ht="17.25" customHeight="1">
      <c r="A4349" s="58">
        <v>464</v>
      </c>
      <c r="B4349" s="10" t="s">
        <v>40</v>
      </c>
      <c r="C4349" s="391">
        <v>4</v>
      </c>
      <c r="D4349" s="391" t="s">
        <v>6302</v>
      </c>
      <c r="E4349" s="378" t="s">
        <v>5471</v>
      </c>
      <c r="F4349" s="130" t="s">
        <v>5444</v>
      </c>
      <c r="G4349" s="403">
        <v>749</v>
      </c>
      <c r="H4349" s="388">
        <v>12.48</v>
      </c>
      <c r="I4349" s="402">
        <f t="shared" si="117"/>
        <v>736.52</v>
      </c>
      <c r="J4349" s="353"/>
      <c r="K4349" s="361"/>
    </row>
    <row r="4350" spans="1:11" customFormat="1" ht="17.25" customHeight="1">
      <c r="A4350" s="58">
        <v>465</v>
      </c>
      <c r="B4350" s="10" t="s">
        <v>176</v>
      </c>
      <c r="C4350" s="391">
        <v>4</v>
      </c>
      <c r="D4350" s="391" t="s">
        <v>6303</v>
      </c>
      <c r="E4350" s="378" t="s">
        <v>5471</v>
      </c>
      <c r="F4350" s="58" t="s">
        <v>5444</v>
      </c>
      <c r="G4350" s="403">
        <v>777</v>
      </c>
      <c r="H4350" s="388">
        <v>12.95</v>
      </c>
      <c r="I4350" s="402">
        <f t="shared" si="117"/>
        <v>764.05</v>
      </c>
      <c r="J4350" s="353"/>
      <c r="K4350" s="361"/>
    </row>
    <row r="4351" spans="1:11" customFormat="1" ht="16.5" customHeight="1">
      <c r="A4351" s="58">
        <v>466</v>
      </c>
      <c r="B4351" s="10" t="s">
        <v>5494</v>
      </c>
      <c r="C4351" s="391">
        <v>6</v>
      </c>
      <c r="D4351" s="391" t="s">
        <v>6304</v>
      </c>
      <c r="E4351" s="378" t="s">
        <v>5471</v>
      </c>
      <c r="F4351" s="130" t="s">
        <v>5444</v>
      </c>
      <c r="G4351" s="403">
        <v>894.36</v>
      </c>
      <c r="H4351" s="388">
        <v>14.91</v>
      </c>
      <c r="I4351" s="402">
        <f t="shared" si="117"/>
        <v>879.45</v>
      </c>
      <c r="J4351" s="353"/>
      <c r="K4351" s="361"/>
    </row>
    <row r="4352" spans="1:11" ht="96">
      <c r="A4352" s="423" t="s">
        <v>5</v>
      </c>
      <c r="B4352" s="194" t="s">
        <v>155</v>
      </c>
      <c r="C4352" s="194" t="s">
        <v>156</v>
      </c>
      <c r="D4352" s="194" t="s">
        <v>8</v>
      </c>
      <c r="E4352" s="194" t="s">
        <v>157</v>
      </c>
      <c r="F4352" s="194" t="s">
        <v>158</v>
      </c>
      <c r="G4352" s="194" t="s">
        <v>10</v>
      </c>
      <c r="H4352" s="194" t="s">
        <v>159</v>
      </c>
      <c r="I4352" s="194" t="s">
        <v>160</v>
      </c>
      <c r="J4352" s="194" t="s">
        <v>161</v>
      </c>
      <c r="K4352" s="195" t="s">
        <v>14</v>
      </c>
    </row>
    <row r="4353" spans="1:11" customFormat="1" ht="17.25" customHeight="1">
      <c r="A4353" s="58">
        <v>467</v>
      </c>
      <c r="B4353" s="10" t="s">
        <v>178</v>
      </c>
      <c r="C4353" s="391">
        <v>1</v>
      </c>
      <c r="D4353" s="391" t="s">
        <v>6305</v>
      </c>
      <c r="E4353" s="378" t="s">
        <v>6151</v>
      </c>
      <c r="F4353" s="58" t="s">
        <v>5444</v>
      </c>
      <c r="G4353" s="403">
        <v>43.2</v>
      </c>
      <c r="H4353" s="388">
        <v>0.72</v>
      </c>
      <c r="I4353" s="402">
        <f t="shared" si="117"/>
        <v>42.480000000000004</v>
      </c>
      <c r="J4353" s="353"/>
      <c r="K4353" s="361"/>
    </row>
    <row r="4354" spans="1:11" customFormat="1" ht="16.5" customHeight="1">
      <c r="A4354" s="58">
        <v>468</v>
      </c>
      <c r="B4354" s="10" t="s">
        <v>222</v>
      </c>
      <c r="C4354" s="391">
        <v>2</v>
      </c>
      <c r="D4354" s="391" t="s">
        <v>6306</v>
      </c>
      <c r="E4354" s="378" t="s">
        <v>5651</v>
      </c>
      <c r="F4354" s="130" t="s">
        <v>5444</v>
      </c>
      <c r="G4354" s="403">
        <v>16.52</v>
      </c>
      <c r="H4354" s="388">
        <v>16.52</v>
      </c>
      <c r="I4354" s="402">
        <f t="shared" si="117"/>
        <v>0</v>
      </c>
      <c r="J4354" s="353"/>
      <c r="K4354" s="361"/>
    </row>
    <row r="4355" spans="1:11" customFormat="1" ht="15" customHeight="1">
      <c r="A4355" s="58">
        <v>469</v>
      </c>
      <c r="B4355" s="10" t="s">
        <v>5502</v>
      </c>
      <c r="C4355" s="391">
        <v>1</v>
      </c>
      <c r="D4355" s="391" t="s">
        <v>6307</v>
      </c>
      <c r="E4355" s="378" t="s">
        <v>5471</v>
      </c>
      <c r="F4355" s="130" t="s">
        <v>5444</v>
      </c>
      <c r="G4355" s="403">
        <v>59.54</v>
      </c>
      <c r="H4355" s="388">
        <v>0.99</v>
      </c>
      <c r="I4355" s="402">
        <f t="shared" si="117"/>
        <v>58.55</v>
      </c>
      <c r="J4355" s="353"/>
      <c r="K4355" s="361"/>
    </row>
    <row r="4356" spans="1:11" customFormat="1" ht="17.25" customHeight="1">
      <c r="A4356" s="58">
        <v>470</v>
      </c>
      <c r="B4356" s="10" t="s">
        <v>5726</v>
      </c>
      <c r="C4356" s="391">
        <v>1</v>
      </c>
      <c r="D4356" s="391" t="s">
        <v>6308</v>
      </c>
      <c r="E4356" s="378" t="s">
        <v>5471</v>
      </c>
      <c r="F4356" s="130" t="s">
        <v>5444</v>
      </c>
      <c r="G4356" s="403">
        <v>61.88</v>
      </c>
      <c r="H4356" s="388">
        <v>1.03</v>
      </c>
      <c r="I4356" s="402">
        <f t="shared" si="117"/>
        <v>60.85</v>
      </c>
      <c r="J4356" s="353"/>
      <c r="K4356" s="361"/>
    </row>
    <row r="4357" spans="1:11" customFormat="1" ht="18.75" customHeight="1">
      <c r="A4357" s="58">
        <v>471</v>
      </c>
      <c r="B4357" s="10" t="s">
        <v>5787</v>
      </c>
      <c r="C4357" s="391">
        <v>1</v>
      </c>
      <c r="D4357" s="391" t="s">
        <v>6309</v>
      </c>
      <c r="E4357" s="378" t="s">
        <v>5471</v>
      </c>
      <c r="F4357" s="130" t="s">
        <v>5444</v>
      </c>
      <c r="G4357" s="403">
        <v>423.4</v>
      </c>
      <c r="H4357" s="388">
        <v>7.06</v>
      </c>
      <c r="I4357" s="402">
        <f t="shared" si="117"/>
        <v>416.34</v>
      </c>
      <c r="J4357" s="353"/>
      <c r="K4357" s="361"/>
    </row>
    <row r="4358" spans="1:11" customFormat="1" ht="17.25" customHeight="1">
      <c r="A4358" s="58">
        <v>472</v>
      </c>
      <c r="B4358" s="10" t="s">
        <v>6268</v>
      </c>
      <c r="C4358" s="391">
        <v>1</v>
      </c>
      <c r="D4358" s="391" t="s">
        <v>6310</v>
      </c>
      <c r="E4358" s="378" t="s">
        <v>6311</v>
      </c>
      <c r="F4358" s="130" t="s">
        <v>5444</v>
      </c>
      <c r="G4358" s="403">
        <v>563.80999999999995</v>
      </c>
      <c r="H4358" s="388">
        <v>9.4</v>
      </c>
      <c r="I4358" s="402">
        <f t="shared" si="117"/>
        <v>554.41</v>
      </c>
      <c r="J4358" s="353"/>
      <c r="K4358" s="361"/>
    </row>
    <row r="4359" spans="1:11" customFormat="1" ht="23.25" customHeight="1">
      <c r="A4359" s="58">
        <v>473</v>
      </c>
      <c r="B4359" s="119" t="s">
        <v>6312</v>
      </c>
      <c r="C4359" s="391">
        <v>3</v>
      </c>
      <c r="D4359" s="391" t="s">
        <v>6313</v>
      </c>
      <c r="E4359" s="378" t="s">
        <v>6314</v>
      </c>
      <c r="F4359" s="130" t="s">
        <v>5444</v>
      </c>
      <c r="G4359" s="403">
        <v>1682.4</v>
      </c>
      <c r="H4359" s="388">
        <v>28.04</v>
      </c>
      <c r="I4359" s="402">
        <f t="shared" si="117"/>
        <v>1654.3600000000001</v>
      </c>
      <c r="J4359" s="353"/>
      <c r="K4359" s="361"/>
    </row>
    <row r="4360" spans="1:11" customFormat="1" ht="26.25" customHeight="1">
      <c r="A4360" s="58">
        <v>474</v>
      </c>
      <c r="B4360" s="119" t="s">
        <v>6282</v>
      </c>
      <c r="C4360" s="391">
        <v>1</v>
      </c>
      <c r="D4360" s="391" t="s">
        <v>6315</v>
      </c>
      <c r="E4360" s="378" t="s">
        <v>6284</v>
      </c>
      <c r="F4360" s="130" t="s">
        <v>5444</v>
      </c>
      <c r="G4360" s="403">
        <v>1104.96</v>
      </c>
      <c r="H4360" s="388">
        <v>644.54999999999995</v>
      </c>
      <c r="I4360" s="402">
        <f t="shared" si="117"/>
        <v>460.41000000000008</v>
      </c>
      <c r="J4360" s="353"/>
      <c r="K4360" s="361"/>
    </row>
    <row r="4361" spans="1:11" customFormat="1" ht="15.75" customHeight="1">
      <c r="A4361" s="58">
        <v>475</v>
      </c>
      <c r="B4361" s="10" t="s">
        <v>5500</v>
      </c>
      <c r="C4361" s="391">
        <v>1</v>
      </c>
      <c r="D4361" s="391" t="s">
        <v>6316</v>
      </c>
      <c r="E4361" s="378" t="s">
        <v>6271</v>
      </c>
      <c r="F4361" s="130" t="s">
        <v>5444</v>
      </c>
      <c r="G4361" s="403">
        <v>397.52</v>
      </c>
      <c r="H4361" s="388">
        <v>6.63</v>
      </c>
      <c r="I4361" s="402">
        <f t="shared" si="117"/>
        <v>390.89</v>
      </c>
      <c r="J4361" s="353"/>
      <c r="K4361" s="361"/>
    </row>
    <row r="4362" spans="1:11" customFormat="1" ht="30.75" customHeight="1">
      <c r="A4362" s="58">
        <v>476</v>
      </c>
      <c r="B4362" s="119" t="s">
        <v>5891</v>
      </c>
      <c r="C4362" s="391">
        <v>1</v>
      </c>
      <c r="D4362" s="391" t="s">
        <v>6317</v>
      </c>
      <c r="E4362" s="378" t="s">
        <v>6318</v>
      </c>
      <c r="F4362" s="58" t="s">
        <v>5444</v>
      </c>
      <c r="G4362" s="403">
        <v>347.10599999999999</v>
      </c>
      <c r="H4362" s="388">
        <v>57.85</v>
      </c>
      <c r="I4362" s="402">
        <f t="shared" si="117"/>
        <v>289.25599999999997</v>
      </c>
      <c r="J4362" s="353"/>
      <c r="K4362" s="361"/>
    </row>
    <row r="4363" spans="1:11" customFormat="1" ht="15" customHeight="1">
      <c r="A4363" s="58">
        <v>477</v>
      </c>
      <c r="B4363" s="10" t="s">
        <v>5787</v>
      </c>
      <c r="C4363" s="391">
        <v>1</v>
      </c>
      <c r="D4363" s="391" t="s">
        <v>6319</v>
      </c>
      <c r="E4363" s="378" t="s">
        <v>5471</v>
      </c>
      <c r="F4363" s="58" t="s">
        <v>5444</v>
      </c>
      <c r="G4363" s="403">
        <v>423.4</v>
      </c>
      <c r="H4363" s="388">
        <v>7.06</v>
      </c>
      <c r="I4363" s="402">
        <f t="shared" si="117"/>
        <v>416.34</v>
      </c>
      <c r="J4363" s="353"/>
      <c r="K4363" s="361"/>
    </row>
    <row r="4364" spans="1:11" customFormat="1" ht="15.75" customHeight="1">
      <c r="A4364" s="58">
        <v>478</v>
      </c>
      <c r="B4364" s="10" t="s">
        <v>40</v>
      </c>
      <c r="C4364" s="391">
        <v>1</v>
      </c>
      <c r="D4364" s="391" t="s">
        <v>6320</v>
      </c>
      <c r="E4364" s="378" t="s">
        <v>5471</v>
      </c>
      <c r="F4364" s="58" t="s">
        <v>5444</v>
      </c>
      <c r="G4364" s="403">
        <v>187.25</v>
      </c>
      <c r="H4364" s="388">
        <v>3.12</v>
      </c>
      <c r="I4364" s="402">
        <f t="shared" si="117"/>
        <v>184.13</v>
      </c>
      <c r="J4364" s="353"/>
      <c r="K4364" s="361"/>
    </row>
    <row r="4365" spans="1:11" customFormat="1" ht="16.5" customHeight="1">
      <c r="A4365" s="58">
        <v>479</v>
      </c>
      <c r="B4365" s="10" t="s">
        <v>176</v>
      </c>
      <c r="C4365" s="391">
        <v>1</v>
      </c>
      <c r="D4365" s="391" t="s">
        <v>6321</v>
      </c>
      <c r="E4365" s="378" t="s">
        <v>5471</v>
      </c>
      <c r="F4365" s="130" t="s">
        <v>5444</v>
      </c>
      <c r="G4365" s="403">
        <v>194.25</v>
      </c>
      <c r="H4365" s="388">
        <v>3.24</v>
      </c>
      <c r="I4365" s="402">
        <f t="shared" si="117"/>
        <v>191.01</v>
      </c>
      <c r="J4365" s="353"/>
      <c r="K4365" s="361"/>
    </row>
    <row r="4366" spans="1:11" customFormat="1" ht="16.5" customHeight="1">
      <c r="A4366" s="58">
        <v>480</v>
      </c>
      <c r="B4366" s="10" t="s">
        <v>5494</v>
      </c>
      <c r="C4366" s="391">
        <v>2</v>
      </c>
      <c r="D4366" s="391" t="s">
        <v>6322</v>
      </c>
      <c r="E4366" s="378" t="s">
        <v>5471</v>
      </c>
      <c r="F4366" s="130" t="s">
        <v>5444</v>
      </c>
      <c r="G4366" s="407">
        <v>298.12</v>
      </c>
      <c r="H4366" s="388">
        <v>4.97</v>
      </c>
      <c r="I4366" s="402">
        <f t="shared" si="117"/>
        <v>293.14999999999998</v>
      </c>
      <c r="J4366" s="353"/>
      <c r="K4366" s="355"/>
    </row>
    <row r="4367" spans="1:11" customFormat="1" ht="15" customHeight="1">
      <c r="A4367" s="58">
        <v>481</v>
      </c>
      <c r="B4367" s="10" t="s">
        <v>178</v>
      </c>
      <c r="C4367" s="391">
        <v>1</v>
      </c>
      <c r="D4367" s="391" t="s">
        <v>6323</v>
      </c>
      <c r="E4367" s="378" t="s">
        <v>6151</v>
      </c>
      <c r="F4367" s="130" t="s">
        <v>5444</v>
      </c>
      <c r="G4367" s="403">
        <v>43.2</v>
      </c>
      <c r="H4367" s="388">
        <v>0.72</v>
      </c>
      <c r="I4367" s="402">
        <f t="shared" si="117"/>
        <v>42.480000000000004</v>
      </c>
      <c r="J4367" s="353"/>
      <c r="K4367" s="361"/>
    </row>
    <row r="4368" spans="1:11" customFormat="1" ht="18" customHeight="1">
      <c r="A4368" s="58">
        <v>482</v>
      </c>
      <c r="B4368" s="10" t="s">
        <v>222</v>
      </c>
      <c r="C4368" s="391">
        <v>1</v>
      </c>
      <c r="D4368" s="391" t="s">
        <v>6324</v>
      </c>
      <c r="E4368" s="378" t="s">
        <v>5651</v>
      </c>
      <c r="F4368" s="130" t="s">
        <v>5478</v>
      </c>
      <c r="G4368" s="403">
        <v>8.26</v>
      </c>
      <c r="H4368" s="388">
        <v>8.26</v>
      </c>
      <c r="I4368" s="402">
        <f t="shared" si="117"/>
        <v>0</v>
      </c>
      <c r="J4368" s="353"/>
      <c r="K4368" s="361"/>
    </row>
    <row r="4369" spans="1:11" customFormat="1" ht="18" customHeight="1">
      <c r="A4369" s="58">
        <v>483</v>
      </c>
      <c r="B4369" s="10" t="s">
        <v>5502</v>
      </c>
      <c r="C4369" s="391">
        <v>1</v>
      </c>
      <c r="D4369" s="391" t="s">
        <v>6325</v>
      </c>
      <c r="E4369" s="378" t="s">
        <v>5471</v>
      </c>
      <c r="F4369" s="130" t="s">
        <v>5444</v>
      </c>
      <c r="G4369" s="403">
        <v>59.54</v>
      </c>
      <c r="H4369" s="388">
        <v>0.99</v>
      </c>
      <c r="I4369" s="402">
        <f t="shared" si="117"/>
        <v>58.55</v>
      </c>
      <c r="J4369" s="353"/>
      <c r="K4369" s="361"/>
    </row>
    <row r="4370" spans="1:11" customFormat="1" ht="16.5" customHeight="1">
      <c r="A4370" s="58">
        <v>484</v>
      </c>
      <c r="B4370" s="10" t="s">
        <v>5555</v>
      </c>
      <c r="C4370" s="391">
        <v>1</v>
      </c>
      <c r="D4370" s="391" t="s">
        <v>6326</v>
      </c>
      <c r="E4370" s="378" t="s">
        <v>5471</v>
      </c>
      <c r="F4370" s="130" t="s">
        <v>5444</v>
      </c>
      <c r="G4370" s="403">
        <v>691.25</v>
      </c>
      <c r="H4370" s="388">
        <v>11.52</v>
      </c>
      <c r="I4370" s="402">
        <f t="shared" si="117"/>
        <v>679.73</v>
      </c>
      <c r="J4370" s="353"/>
      <c r="K4370" s="361"/>
    </row>
    <row r="4371" spans="1:11" customFormat="1" ht="18.75" customHeight="1">
      <c r="A4371" s="58">
        <v>485</v>
      </c>
      <c r="B4371" s="10" t="s">
        <v>6327</v>
      </c>
      <c r="C4371" s="391">
        <v>1</v>
      </c>
      <c r="D4371" s="391" t="s">
        <v>6328</v>
      </c>
      <c r="E4371" s="378" t="s">
        <v>6329</v>
      </c>
      <c r="F4371" s="130" t="s">
        <v>5444</v>
      </c>
      <c r="G4371" s="403">
        <v>59.5</v>
      </c>
      <c r="H4371" s="388">
        <v>45.62</v>
      </c>
      <c r="I4371" s="402">
        <f t="shared" si="117"/>
        <v>13.880000000000003</v>
      </c>
      <c r="J4371" s="353"/>
      <c r="K4371" s="361"/>
    </row>
    <row r="4372" spans="1:11" customFormat="1" ht="15.75" customHeight="1">
      <c r="A4372" s="58">
        <v>486</v>
      </c>
      <c r="B4372" s="10" t="s">
        <v>6330</v>
      </c>
      <c r="C4372" s="391">
        <v>1</v>
      </c>
      <c r="D4372" s="391" t="s">
        <v>6331</v>
      </c>
      <c r="E4372" s="378" t="s">
        <v>6085</v>
      </c>
      <c r="F4372" s="130" t="s">
        <v>5444</v>
      </c>
      <c r="G4372" s="403">
        <v>102.48</v>
      </c>
      <c r="H4372" s="388">
        <v>22.21</v>
      </c>
      <c r="I4372" s="402">
        <f t="shared" si="117"/>
        <v>80.27000000000001</v>
      </c>
      <c r="J4372" s="353"/>
      <c r="K4372" s="361"/>
    </row>
    <row r="4373" spans="1:11" customFormat="1" ht="15" customHeight="1">
      <c r="A4373" s="58">
        <v>487</v>
      </c>
      <c r="B4373" s="10" t="s">
        <v>6332</v>
      </c>
      <c r="C4373" s="391">
        <v>1</v>
      </c>
      <c r="D4373" s="391" t="s">
        <v>6333</v>
      </c>
      <c r="E4373" s="378" t="s">
        <v>6334</v>
      </c>
      <c r="F4373" s="130" t="s">
        <v>5444</v>
      </c>
      <c r="G4373" s="403">
        <v>107.34</v>
      </c>
      <c r="H4373" s="388"/>
      <c r="I4373" s="402">
        <f t="shared" si="117"/>
        <v>107.34</v>
      </c>
      <c r="J4373" s="353"/>
      <c r="K4373" s="361"/>
    </row>
    <row r="4374" spans="1:11" customFormat="1" ht="15.75" customHeight="1">
      <c r="A4374" s="58">
        <v>488</v>
      </c>
      <c r="B4374" s="10" t="s">
        <v>6335</v>
      </c>
      <c r="C4374" s="391">
        <v>1</v>
      </c>
      <c r="D4374" s="391" t="s">
        <v>6336</v>
      </c>
      <c r="E4374" s="378" t="s">
        <v>6337</v>
      </c>
      <c r="F4374" s="130" t="s">
        <v>5444</v>
      </c>
      <c r="G4374" s="403">
        <v>523.1</v>
      </c>
      <c r="H4374" s="388">
        <v>8.7200000000000006</v>
      </c>
      <c r="I4374" s="402">
        <f t="shared" si="117"/>
        <v>514.38</v>
      </c>
      <c r="J4374" s="353"/>
      <c r="K4374" s="361"/>
    </row>
    <row r="4375" spans="1:11" customFormat="1" ht="15.75" customHeight="1">
      <c r="A4375" s="58">
        <v>489</v>
      </c>
      <c r="B4375" s="10" t="s">
        <v>5652</v>
      </c>
      <c r="C4375" s="391">
        <v>1</v>
      </c>
      <c r="D4375" s="391" t="s">
        <v>6338</v>
      </c>
      <c r="E4375" s="378" t="s">
        <v>5653</v>
      </c>
      <c r="F4375" s="130" t="s">
        <v>5478</v>
      </c>
      <c r="G4375" s="403">
        <v>24.37</v>
      </c>
      <c r="H4375" s="388">
        <v>24.37</v>
      </c>
      <c r="I4375" s="402">
        <f t="shared" si="117"/>
        <v>0</v>
      </c>
      <c r="J4375" s="353"/>
      <c r="K4375" s="361"/>
    </row>
    <row r="4376" spans="1:11" customFormat="1" ht="20.25" customHeight="1">
      <c r="A4376" s="58">
        <v>490</v>
      </c>
      <c r="B4376" s="10" t="s">
        <v>5654</v>
      </c>
      <c r="C4376" s="391">
        <v>8</v>
      </c>
      <c r="D4376" s="391" t="s">
        <v>6339</v>
      </c>
      <c r="E4376" s="378" t="s">
        <v>6340</v>
      </c>
      <c r="F4376" s="130" t="s">
        <v>5444</v>
      </c>
      <c r="G4376" s="403">
        <v>440</v>
      </c>
      <c r="H4376" s="388">
        <v>7.33</v>
      </c>
      <c r="I4376" s="402">
        <f t="shared" si="117"/>
        <v>432.67</v>
      </c>
      <c r="J4376" s="353"/>
      <c r="K4376" s="361"/>
    </row>
    <row r="4377" spans="1:11" customFormat="1" ht="16.5" customHeight="1">
      <c r="A4377" s="58">
        <v>491</v>
      </c>
      <c r="B4377" s="10" t="s">
        <v>178</v>
      </c>
      <c r="C4377" s="391">
        <v>1</v>
      </c>
      <c r="D4377" s="391" t="s">
        <v>6341</v>
      </c>
      <c r="E4377" s="378" t="s">
        <v>6151</v>
      </c>
      <c r="F4377" s="130" t="s">
        <v>5444</v>
      </c>
      <c r="G4377" s="403">
        <v>43.2</v>
      </c>
      <c r="H4377" s="388">
        <v>0.72</v>
      </c>
      <c r="I4377" s="402">
        <f t="shared" si="117"/>
        <v>42.480000000000004</v>
      </c>
      <c r="J4377" s="353"/>
      <c r="K4377" s="361"/>
    </row>
    <row r="4378" spans="1:11" ht="96">
      <c r="A4378" s="423" t="s">
        <v>5</v>
      </c>
      <c r="B4378" s="194" t="s">
        <v>155</v>
      </c>
      <c r="C4378" s="194" t="s">
        <v>156</v>
      </c>
      <c r="D4378" s="194" t="s">
        <v>8</v>
      </c>
      <c r="E4378" s="194" t="s">
        <v>157</v>
      </c>
      <c r="F4378" s="194" t="s">
        <v>158</v>
      </c>
      <c r="G4378" s="194" t="s">
        <v>10</v>
      </c>
      <c r="H4378" s="194" t="s">
        <v>159</v>
      </c>
      <c r="I4378" s="194" t="s">
        <v>160</v>
      </c>
      <c r="J4378" s="194" t="s">
        <v>161</v>
      </c>
      <c r="K4378" s="195" t="s">
        <v>14</v>
      </c>
    </row>
    <row r="4379" spans="1:11" customFormat="1" ht="15.75" customHeight="1">
      <c r="A4379" s="58">
        <v>492</v>
      </c>
      <c r="B4379" s="10" t="s">
        <v>222</v>
      </c>
      <c r="C4379" s="391">
        <v>1</v>
      </c>
      <c r="D4379" s="391" t="s">
        <v>6342</v>
      </c>
      <c r="E4379" s="378" t="s">
        <v>5651</v>
      </c>
      <c r="F4379" s="130" t="s">
        <v>5478</v>
      </c>
      <c r="G4379" s="403">
        <v>8.26</v>
      </c>
      <c r="H4379" s="388">
        <v>8.26</v>
      </c>
      <c r="I4379" s="402">
        <f t="shared" si="117"/>
        <v>0</v>
      </c>
      <c r="J4379" s="353"/>
      <c r="K4379" s="361"/>
    </row>
    <row r="4380" spans="1:11" customFormat="1" ht="18" customHeight="1">
      <c r="A4380" s="58">
        <v>493</v>
      </c>
      <c r="B4380" s="10" t="s">
        <v>6343</v>
      </c>
      <c r="C4380" s="391">
        <v>4</v>
      </c>
      <c r="D4380" s="391" t="s">
        <v>6344</v>
      </c>
      <c r="E4380" s="378" t="s">
        <v>6345</v>
      </c>
      <c r="F4380" s="130" t="s">
        <v>5444</v>
      </c>
      <c r="G4380" s="403">
        <v>252.24</v>
      </c>
      <c r="H4380" s="388">
        <v>4.2</v>
      </c>
      <c r="I4380" s="402">
        <f t="shared" si="117"/>
        <v>248.04000000000002</v>
      </c>
      <c r="J4380" s="353"/>
      <c r="K4380" s="361"/>
    </row>
    <row r="4381" spans="1:11" customFormat="1" ht="16.5" customHeight="1">
      <c r="A4381" s="58">
        <v>494</v>
      </c>
      <c r="B4381" s="10" t="s">
        <v>5650</v>
      </c>
      <c r="C4381" s="391">
        <v>2</v>
      </c>
      <c r="D4381" s="391" t="s">
        <v>6346</v>
      </c>
      <c r="E4381" s="378" t="s">
        <v>5651</v>
      </c>
      <c r="F4381" s="130" t="s">
        <v>5478</v>
      </c>
      <c r="G4381" s="403">
        <v>49.42</v>
      </c>
      <c r="H4381" s="388">
        <v>49.42</v>
      </c>
      <c r="I4381" s="402">
        <f t="shared" si="117"/>
        <v>0</v>
      </c>
      <c r="J4381" s="353"/>
      <c r="K4381" s="361"/>
    </row>
    <row r="4382" spans="1:11" customFormat="1" ht="15" customHeight="1">
      <c r="A4382" s="58">
        <v>495</v>
      </c>
      <c r="B4382" s="10" t="s">
        <v>5659</v>
      </c>
      <c r="C4382" s="391">
        <v>1</v>
      </c>
      <c r="D4382" s="391" t="s">
        <v>6347</v>
      </c>
      <c r="E4382" s="378" t="s">
        <v>5471</v>
      </c>
      <c r="F4382" s="130" t="s">
        <v>5444</v>
      </c>
      <c r="G4382" s="403">
        <v>120</v>
      </c>
      <c r="H4382" s="388"/>
      <c r="I4382" s="402">
        <f t="shared" si="117"/>
        <v>120</v>
      </c>
      <c r="J4382" s="353"/>
      <c r="K4382" s="361"/>
    </row>
    <row r="4383" spans="1:11" customFormat="1" ht="16.5" customHeight="1">
      <c r="A4383" s="58">
        <v>496</v>
      </c>
      <c r="B4383" s="10" t="s">
        <v>6348</v>
      </c>
      <c r="C4383" s="58">
        <v>2</v>
      </c>
      <c r="D4383" s="58" t="s">
        <v>6349</v>
      </c>
      <c r="E4383" s="10" t="s">
        <v>5471</v>
      </c>
      <c r="F4383" s="58" t="s">
        <v>5444</v>
      </c>
      <c r="G4383" s="402">
        <v>1127.6199999999999</v>
      </c>
      <c r="H4383" s="387">
        <v>18.79</v>
      </c>
      <c r="I4383" s="402">
        <f t="shared" si="117"/>
        <v>1108.83</v>
      </c>
      <c r="J4383" s="339"/>
      <c r="K4383" s="339"/>
    </row>
    <row r="4384" spans="1:11" customFormat="1" ht="17.25" customHeight="1">
      <c r="A4384" s="58">
        <v>497</v>
      </c>
      <c r="B4384" s="10" t="s">
        <v>5494</v>
      </c>
      <c r="C4384" s="391">
        <v>2</v>
      </c>
      <c r="D4384" s="391" t="s">
        <v>6350</v>
      </c>
      <c r="E4384" s="378" t="s">
        <v>5471</v>
      </c>
      <c r="F4384" s="130" t="s">
        <v>5444</v>
      </c>
      <c r="G4384" s="403">
        <v>298.12</v>
      </c>
      <c r="H4384" s="388">
        <v>4.97</v>
      </c>
      <c r="I4384" s="402">
        <f t="shared" si="117"/>
        <v>293.14999999999998</v>
      </c>
      <c r="J4384" s="353"/>
      <c r="K4384" s="361"/>
    </row>
    <row r="4385" spans="1:11" customFormat="1" ht="16.5" customHeight="1">
      <c r="A4385" s="58">
        <v>498</v>
      </c>
      <c r="B4385" s="10" t="s">
        <v>178</v>
      </c>
      <c r="C4385" s="391">
        <v>1</v>
      </c>
      <c r="D4385" s="391" t="s">
        <v>6351</v>
      </c>
      <c r="E4385" s="378" t="s">
        <v>6151</v>
      </c>
      <c r="F4385" s="130" t="s">
        <v>5444</v>
      </c>
      <c r="G4385" s="403">
        <v>43.2</v>
      </c>
      <c r="H4385" s="388">
        <v>0.72</v>
      </c>
      <c r="I4385" s="402">
        <f t="shared" si="117"/>
        <v>42.480000000000004</v>
      </c>
      <c r="J4385" s="353"/>
      <c r="K4385" s="361"/>
    </row>
    <row r="4386" spans="1:11" customFormat="1" ht="19.5" customHeight="1">
      <c r="A4386" s="58">
        <v>499</v>
      </c>
      <c r="B4386" s="10" t="s">
        <v>40</v>
      </c>
      <c r="C4386" s="391">
        <v>2</v>
      </c>
      <c r="D4386" s="391" t="s">
        <v>6352</v>
      </c>
      <c r="E4386" s="378" t="s">
        <v>5471</v>
      </c>
      <c r="F4386" s="130" t="s">
        <v>5444</v>
      </c>
      <c r="G4386" s="403">
        <v>374.5</v>
      </c>
      <c r="H4386" s="388">
        <v>6.24</v>
      </c>
      <c r="I4386" s="402">
        <f t="shared" si="117"/>
        <v>368.26</v>
      </c>
      <c r="J4386" s="353"/>
      <c r="K4386" s="361"/>
    </row>
    <row r="4387" spans="1:11" customFormat="1" ht="17.25" customHeight="1">
      <c r="A4387" s="58">
        <v>500</v>
      </c>
      <c r="B4387" s="10" t="s">
        <v>176</v>
      </c>
      <c r="C4387" s="391">
        <v>2</v>
      </c>
      <c r="D4387" s="391" t="s">
        <v>6353</v>
      </c>
      <c r="E4387" s="378" t="s">
        <v>6151</v>
      </c>
      <c r="F4387" s="130" t="s">
        <v>5444</v>
      </c>
      <c r="G4387" s="403">
        <v>216</v>
      </c>
      <c r="H4387" s="388">
        <v>3.6</v>
      </c>
      <c r="I4387" s="402">
        <f t="shared" si="117"/>
        <v>212.4</v>
      </c>
      <c r="J4387" s="353"/>
      <c r="K4387" s="361"/>
    </row>
    <row r="4388" spans="1:11" customFormat="1" ht="19.5" customHeight="1">
      <c r="A4388" s="58">
        <v>501</v>
      </c>
      <c r="B4388" s="10" t="s">
        <v>222</v>
      </c>
      <c r="C4388" s="391">
        <v>1</v>
      </c>
      <c r="D4388" s="391" t="s">
        <v>6354</v>
      </c>
      <c r="E4388" s="378" t="s">
        <v>5651</v>
      </c>
      <c r="F4388" s="130" t="s">
        <v>5478</v>
      </c>
      <c r="G4388" s="403">
        <v>8.26</v>
      </c>
      <c r="H4388" s="388">
        <v>8.26</v>
      </c>
      <c r="I4388" s="402">
        <f t="shared" si="117"/>
        <v>0</v>
      </c>
      <c r="J4388" s="353"/>
      <c r="K4388" s="361"/>
    </row>
    <row r="4389" spans="1:11" customFormat="1" ht="19.5" customHeight="1">
      <c r="A4389" s="58">
        <v>502</v>
      </c>
      <c r="B4389" s="10" t="s">
        <v>5487</v>
      </c>
      <c r="C4389" s="391">
        <v>1</v>
      </c>
      <c r="D4389" s="391" t="s">
        <v>6355</v>
      </c>
      <c r="E4389" s="378" t="s">
        <v>5471</v>
      </c>
      <c r="F4389" s="130" t="s">
        <v>5444</v>
      </c>
      <c r="G4389" s="403">
        <v>168.69</v>
      </c>
      <c r="H4389" s="388">
        <v>30.93</v>
      </c>
      <c r="I4389" s="402">
        <f t="shared" si="117"/>
        <v>137.76</v>
      </c>
      <c r="J4389" s="353"/>
      <c r="K4389" s="361"/>
    </row>
    <row r="4390" spans="1:11" customFormat="1" ht="18" customHeight="1">
      <c r="A4390" s="58">
        <v>503</v>
      </c>
      <c r="B4390" s="10" t="s">
        <v>5726</v>
      </c>
      <c r="C4390" s="391">
        <v>1</v>
      </c>
      <c r="D4390" s="391" t="s">
        <v>6356</v>
      </c>
      <c r="E4390" s="378" t="s">
        <v>5471</v>
      </c>
      <c r="F4390" s="130" t="s">
        <v>5444</v>
      </c>
      <c r="G4390" s="403">
        <v>61.88</v>
      </c>
      <c r="H4390" s="388">
        <v>1.03</v>
      </c>
      <c r="I4390" s="402">
        <f t="shared" si="117"/>
        <v>60.85</v>
      </c>
      <c r="J4390" s="353"/>
      <c r="K4390" s="361"/>
    </row>
    <row r="4391" spans="1:11" customFormat="1" ht="19.5" customHeight="1">
      <c r="A4391" s="58">
        <v>504</v>
      </c>
      <c r="B4391" s="10" t="s">
        <v>5787</v>
      </c>
      <c r="C4391" s="391">
        <v>1</v>
      </c>
      <c r="D4391" s="391" t="s">
        <v>6357</v>
      </c>
      <c r="E4391" s="378" t="s">
        <v>5471</v>
      </c>
      <c r="F4391" s="130" t="s">
        <v>5444</v>
      </c>
      <c r="G4391" s="403">
        <v>423.4</v>
      </c>
      <c r="H4391" s="388">
        <v>7.06</v>
      </c>
      <c r="I4391" s="402">
        <f t="shared" si="117"/>
        <v>416.34</v>
      </c>
      <c r="J4391" s="353"/>
      <c r="K4391" s="361"/>
    </row>
    <row r="4392" spans="1:11" customFormat="1" ht="20.25" customHeight="1">
      <c r="A4392" s="58">
        <v>505</v>
      </c>
      <c r="B4392" s="10" t="s">
        <v>6358</v>
      </c>
      <c r="C4392" s="391">
        <v>1</v>
      </c>
      <c r="D4392" s="391" t="s">
        <v>6359</v>
      </c>
      <c r="E4392" s="378" t="s">
        <v>6360</v>
      </c>
      <c r="F4392" s="130" t="s">
        <v>5478</v>
      </c>
      <c r="G4392" s="403">
        <v>115.7</v>
      </c>
      <c r="H4392" s="388">
        <v>115.7</v>
      </c>
      <c r="I4392" s="402">
        <f t="shared" si="117"/>
        <v>0</v>
      </c>
      <c r="J4392" s="353"/>
      <c r="K4392" s="361"/>
    </row>
    <row r="4393" spans="1:11" customFormat="1" ht="20.25" customHeight="1">
      <c r="A4393" s="58">
        <v>506</v>
      </c>
      <c r="B4393" s="10" t="s">
        <v>6361</v>
      </c>
      <c r="C4393" s="391">
        <v>1</v>
      </c>
      <c r="D4393" s="391" t="s">
        <v>6362</v>
      </c>
      <c r="E4393" s="378" t="s">
        <v>5471</v>
      </c>
      <c r="F4393" s="130" t="s">
        <v>5444</v>
      </c>
      <c r="G4393" s="403">
        <v>478.11</v>
      </c>
      <c r="H4393" s="388">
        <v>7.97</v>
      </c>
      <c r="I4393" s="402">
        <f t="shared" si="117"/>
        <v>470.14</v>
      </c>
      <c r="J4393" s="353"/>
      <c r="K4393" s="361"/>
    </row>
    <row r="4394" spans="1:11" customFormat="1" ht="23.25" customHeight="1">
      <c r="A4394" s="58">
        <v>507</v>
      </c>
      <c r="B4394" s="10" t="s">
        <v>6363</v>
      </c>
      <c r="C4394" s="391">
        <v>1</v>
      </c>
      <c r="D4394" s="391" t="s">
        <v>6364</v>
      </c>
      <c r="E4394" s="378" t="s">
        <v>6365</v>
      </c>
      <c r="F4394" s="130"/>
      <c r="G4394" s="403">
        <v>0</v>
      </c>
      <c r="H4394" s="388">
        <v>0</v>
      </c>
      <c r="I4394" s="402">
        <f t="shared" si="117"/>
        <v>0</v>
      </c>
      <c r="J4394" s="353"/>
      <c r="K4394" s="361"/>
    </row>
    <row r="4395" spans="1:11" customFormat="1" ht="19.5" customHeight="1">
      <c r="A4395" s="58">
        <v>508</v>
      </c>
      <c r="B4395" s="10" t="s">
        <v>6366</v>
      </c>
      <c r="C4395" s="391">
        <v>1</v>
      </c>
      <c r="D4395" s="391" t="s">
        <v>6367</v>
      </c>
      <c r="E4395" s="373" t="s">
        <v>6254</v>
      </c>
      <c r="F4395" s="130" t="s">
        <v>5444</v>
      </c>
      <c r="G4395" s="403">
        <v>800</v>
      </c>
      <c r="H4395" s="388">
        <v>13.33</v>
      </c>
      <c r="I4395" s="402">
        <f t="shared" si="117"/>
        <v>786.67</v>
      </c>
      <c r="J4395" s="353"/>
      <c r="K4395" s="361"/>
    </row>
    <row r="4396" spans="1:11" customFormat="1" ht="18.75" customHeight="1">
      <c r="A4396" s="58">
        <v>509</v>
      </c>
      <c r="B4396" s="10" t="s">
        <v>6368</v>
      </c>
      <c r="C4396" s="391">
        <v>5</v>
      </c>
      <c r="D4396" s="391" t="s">
        <v>6369</v>
      </c>
      <c r="E4396" s="24" t="s">
        <v>5471</v>
      </c>
      <c r="F4396" s="130" t="s">
        <v>5444</v>
      </c>
      <c r="G4396" s="403">
        <v>1864.8</v>
      </c>
      <c r="H4396" s="388">
        <v>31.08</v>
      </c>
      <c r="I4396" s="402">
        <f t="shared" si="117"/>
        <v>1833.72</v>
      </c>
      <c r="J4396" s="353"/>
      <c r="K4396" s="361"/>
    </row>
    <row r="4397" spans="1:11" customFormat="1" ht="18.75" customHeight="1">
      <c r="A4397" s="58">
        <v>510</v>
      </c>
      <c r="B4397" s="10" t="s">
        <v>6370</v>
      </c>
      <c r="C4397" s="391">
        <v>5</v>
      </c>
      <c r="D4397" s="391" t="s">
        <v>6371</v>
      </c>
      <c r="E4397" s="378" t="s">
        <v>5471</v>
      </c>
      <c r="F4397" s="130" t="s">
        <v>5444</v>
      </c>
      <c r="G4397" s="403">
        <v>756.45</v>
      </c>
      <c r="H4397" s="388">
        <v>12.61</v>
      </c>
      <c r="I4397" s="402">
        <f t="shared" si="117"/>
        <v>743.84</v>
      </c>
      <c r="J4397" s="353"/>
      <c r="K4397" s="361"/>
    </row>
    <row r="4398" spans="1:11" customFormat="1" ht="17.25" customHeight="1">
      <c r="A4398" s="58">
        <v>511</v>
      </c>
      <c r="B4398" s="10" t="s">
        <v>6372</v>
      </c>
      <c r="C4398" s="391">
        <v>4</v>
      </c>
      <c r="D4398" s="391" t="s">
        <v>6373</v>
      </c>
      <c r="E4398" s="378" t="s">
        <v>5471</v>
      </c>
      <c r="F4398" s="130" t="s">
        <v>5444</v>
      </c>
      <c r="G4398" s="403">
        <v>323.60000000000002</v>
      </c>
      <c r="H4398" s="388">
        <v>5.39</v>
      </c>
      <c r="I4398" s="402">
        <f t="shared" si="117"/>
        <v>318.21000000000004</v>
      </c>
      <c r="J4398" s="353"/>
      <c r="K4398" s="361"/>
    </row>
    <row r="4399" spans="1:11" customFormat="1" ht="20.25" customHeight="1">
      <c r="A4399" s="58">
        <v>512</v>
      </c>
      <c r="B4399" s="10" t="s">
        <v>6374</v>
      </c>
      <c r="C4399" s="391">
        <v>1</v>
      </c>
      <c r="D4399" s="391" t="s">
        <v>6375</v>
      </c>
      <c r="E4399" s="378" t="s">
        <v>5471</v>
      </c>
      <c r="F4399" s="130" t="s">
        <v>5444</v>
      </c>
      <c r="G4399" s="403">
        <v>309.93</v>
      </c>
      <c r="H4399" s="388">
        <v>5.17</v>
      </c>
      <c r="I4399" s="402">
        <f t="shared" si="117"/>
        <v>304.76</v>
      </c>
      <c r="J4399" s="353"/>
      <c r="K4399" s="361"/>
    </row>
    <row r="4400" spans="1:11" customFormat="1" ht="18" customHeight="1">
      <c r="A4400" s="58">
        <v>513</v>
      </c>
      <c r="B4400" s="10" t="s">
        <v>5791</v>
      </c>
      <c r="C4400" s="391">
        <v>4</v>
      </c>
      <c r="D4400" s="391" t="s">
        <v>6376</v>
      </c>
      <c r="E4400" s="378" t="s">
        <v>5471</v>
      </c>
      <c r="F4400" s="130" t="s">
        <v>5444</v>
      </c>
      <c r="G4400" s="403">
        <v>675</v>
      </c>
      <c r="H4400" s="388">
        <v>11.25</v>
      </c>
      <c r="I4400" s="402">
        <f t="shared" si="117"/>
        <v>663.75</v>
      </c>
      <c r="J4400" s="353"/>
      <c r="K4400" s="361"/>
    </row>
    <row r="4401" spans="1:11" customFormat="1" ht="16.5" customHeight="1">
      <c r="A4401" s="58">
        <v>514</v>
      </c>
      <c r="B4401" s="10" t="s">
        <v>6377</v>
      </c>
      <c r="C4401" s="391">
        <v>2</v>
      </c>
      <c r="D4401" s="391" t="s">
        <v>6378</v>
      </c>
      <c r="E4401" s="378" t="s">
        <v>6379</v>
      </c>
      <c r="F4401" s="130" t="s">
        <v>5444</v>
      </c>
      <c r="G4401" s="403">
        <v>3154.15</v>
      </c>
      <c r="H4401" s="388">
        <v>52.57</v>
      </c>
      <c r="I4401" s="402">
        <f t="shared" si="117"/>
        <v>3101.58</v>
      </c>
      <c r="J4401" s="353"/>
      <c r="K4401" s="361"/>
    </row>
    <row r="4402" spans="1:11" customFormat="1" ht="19.5" customHeight="1">
      <c r="A4402" s="58">
        <v>515</v>
      </c>
      <c r="B4402" s="10" t="s">
        <v>6377</v>
      </c>
      <c r="C4402" s="391">
        <v>2</v>
      </c>
      <c r="D4402" s="391" t="s">
        <v>6380</v>
      </c>
      <c r="E4402" s="378" t="s">
        <v>6381</v>
      </c>
      <c r="F4402" s="130" t="s">
        <v>5444</v>
      </c>
      <c r="G4402" s="403">
        <v>1577.075</v>
      </c>
      <c r="H4402" s="388">
        <v>26.28</v>
      </c>
      <c r="I4402" s="402">
        <f t="shared" ref="I4402:I4469" si="118">SUM(G4402,-H4402)</f>
        <v>1550.7950000000001</v>
      </c>
      <c r="J4402" s="353"/>
      <c r="K4402" s="361"/>
    </row>
    <row r="4403" spans="1:11" ht="96">
      <c r="A4403" s="423" t="s">
        <v>5</v>
      </c>
      <c r="B4403" s="194" t="s">
        <v>155</v>
      </c>
      <c r="C4403" s="194" t="s">
        <v>156</v>
      </c>
      <c r="D4403" s="194" t="s">
        <v>8</v>
      </c>
      <c r="E4403" s="194" t="s">
        <v>157</v>
      </c>
      <c r="F4403" s="194" t="s">
        <v>158</v>
      </c>
      <c r="G4403" s="194" t="s">
        <v>10</v>
      </c>
      <c r="H4403" s="194" t="s">
        <v>159</v>
      </c>
      <c r="I4403" s="194" t="s">
        <v>160</v>
      </c>
      <c r="J4403" s="194" t="s">
        <v>161</v>
      </c>
      <c r="K4403" s="195" t="s">
        <v>14</v>
      </c>
    </row>
    <row r="4404" spans="1:11" customFormat="1" ht="18.75" customHeight="1">
      <c r="A4404" s="58">
        <v>516</v>
      </c>
      <c r="B4404" s="10" t="s">
        <v>6382</v>
      </c>
      <c r="C4404" s="391">
        <v>3</v>
      </c>
      <c r="D4404" s="391" t="s">
        <v>6383</v>
      </c>
      <c r="E4404" s="378" t="s">
        <v>6381</v>
      </c>
      <c r="F4404" s="130" t="s">
        <v>5444</v>
      </c>
      <c r="G4404" s="403">
        <v>2824.63</v>
      </c>
      <c r="H4404" s="388">
        <v>47.08</v>
      </c>
      <c r="I4404" s="402">
        <f t="shared" si="118"/>
        <v>2777.55</v>
      </c>
      <c r="J4404" s="353"/>
      <c r="K4404" s="361"/>
    </row>
    <row r="4405" spans="1:11" customFormat="1" ht="21.75" customHeight="1">
      <c r="A4405" s="58">
        <v>517</v>
      </c>
      <c r="B4405" s="10" t="s">
        <v>6384</v>
      </c>
      <c r="C4405" s="391">
        <v>3</v>
      </c>
      <c r="D4405" s="391" t="s">
        <v>6385</v>
      </c>
      <c r="E4405" s="378" t="s">
        <v>5754</v>
      </c>
      <c r="F4405" s="130" t="s">
        <v>5444</v>
      </c>
      <c r="G4405" s="403">
        <v>136.99</v>
      </c>
      <c r="H4405" s="388">
        <v>2.2799999999999998</v>
      </c>
      <c r="I4405" s="402">
        <f t="shared" si="118"/>
        <v>134.71</v>
      </c>
      <c r="J4405" s="353"/>
      <c r="K4405" s="361"/>
    </row>
    <row r="4406" spans="1:11" customFormat="1" ht="18.75" customHeight="1">
      <c r="A4406" s="58">
        <v>518</v>
      </c>
      <c r="B4406" s="10" t="s">
        <v>5573</v>
      </c>
      <c r="C4406" s="391">
        <v>1</v>
      </c>
      <c r="D4406" s="391" t="s">
        <v>6386</v>
      </c>
      <c r="E4406" s="378" t="s">
        <v>6387</v>
      </c>
      <c r="F4406" s="130" t="s">
        <v>5444</v>
      </c>
      <c r="G4406" s="403">
        <v>564.70000000000005</v>
      </c>
      <c r="H4406" s="388">
        <v>9.41</v>
      </c>
      <c r="I4406" s="402">
        <f t="shared" si="118"/>
        <v>555.29000000000008</v>
      </c>
      <c r="J4406" s="353"/>
      <c r="K4406" s="361"/>
    </row>
    <row r="4407" spans="1:11" customFormat="1" ht="20.25" customHeight="1">
      <c r="A4407" s="58">
        <v>519</v>
      </c>
      <c r="B4407" s="10" t="s">
        <v>6388</v>
      </c>
      <c r="C4407" s="391">
        <v>1</v>
      </c>
      <c r="D4407" s="391" t="s">
        <v>6389</v>
      </c>
      <c r="E4407" s="378" t="s">
        <v>6390</v>
      </c>
      <c r="F4407" s="130" t="s">
        <v>5444</v>
      </c>
      <c r="G4407" s="403">
        <v>133.9</v>
      </c>
      <c r="H4407" s="388">
        <v>58.02</v>
      </c>
      <c r="I4407" s="402">
        <f t="shared" si="118"/>
        <v>75.88</v>
      </c>
      <c r="J4407" s="353"/>
      <c r="K4407" s="361"/>
    </row>
    <row r="4408" spans="1:11" customFormat="1" ht="17.25" customHeight="1">
      <c r="A4408" s="58">
        <v>520</v>
      </c>
      <c r="B4408" s="10" t="s">
        <v>5939</v>
      </c>
      <c r="C4408" s="391">
        <v>3</v>
      </c>
      <c r="D4408" s="391" t="s">
        <v>6391</v>
      </c>
      <c r="E4408" s="378" t="s">
        <v>5471</v>
      </c>
      <c r="F4408" s="130" t="s">
        <v>5444</v>
      </c>
      <c r="G4408" s="403">
        <v>2510</v>
      </c>
      <c r="H4408" s="388">
        <v>41.83</v>
      </c>
      <c r="I4408" s="402">
        <f t="shared" si="118"/>
        <v>2468.17</v>
      </c>
      <c r="J4408" s="353"/>
      <c r="K4408" s="361"/>
    </row>
    <row r="4409" spans="1:11" customFormat="1" ht="21" customHeight="1">
      <c r="A4409" s="58">
        <v>521</v>
      </c>
      <c r="B4409" s="10" t="s">
        <v>6392</v>
      </c>
      <c r="C4409" s="391">
        <v>1</v>
      </c>
      <c r="D4409" s="391" t="s">
        <v>6393</v>
      </c>
      <c r="E4409" s="378" t="s">
        <v>5471</v>
      </c>
      <c r="F4409" s="130" t="s">
        <v>5444</v>
      </c>
      <c r="G4409" s="403">
        <v>630</v>
      </c>
      <c r="H4409" s="388">
        <v>10.5</v>
      </c>
      <c r="I4409" s="402">
        <f t="shared" si="118"/>
        <v>619.5</v>
      </c>
      <c r="J4409" s="353"/>
      <c r="K4409" s="361"/>
    </row>
    <row r="4410" spans="1:11" customFormat="1" ht="16.5" customHeight="1">
      <c r="A4410" s="58">
        <v>522</v>
      </c>
      <c r="B4410" s="10" t="s">
        <v>6394</v>
      </c>
      <c r="C4410" s="391">
        <v>1</v>
      </c>
      <c r="D4410" s="393" t="s">
        <v>6395</v>
      </c>
      <c r="E4410" s="378" t="s">
        <v>5649</v>
      </c>
      <c r="F4410" s="130" t="s">
        <v>5478</v>
      </c>
      <c r="G4410" s="403">
        <v>222.59</v>
      </c>
      <c r="H4410" s="388">
        <v>222.59</v>
      </c>
      <c r="I4410" s="402">
        <f t="shared" si="118"/>
        <v>0</v>
      </c>
      <c r="J4410" s="353"/>
      <c r="K4410" s="361"/>
    </row>
    <row r="4411" spans="1:11" customFormat="1" ht="21.75" customHeight="1">
      <c r="A4411" s="58">
        <v>523</v>
      </c>
      <c r="B4411" s="10" t="s">
        <v>6396</v>
      </c>
      <c r="C4411" s="391">
        <v>3</v>
      </c>
      <c r="D4411" s="391" t="s">
        <v>6397</v>
      </c>
      <c r="E4411" s="378" t="s">
        <v>6398</v>
      </c>
      <c r="F4411" s="130" t="s">
        <v>5478</v>
      </c>
      <c r="G4411" s="403">
        <v>140.58000000000001</v>
      </c>
      <c r="H4411" s="388">
        <v>140.58000000000001</v>
      </c>
      <c r="I4411" s="402">
        <f t="shared" si="118"/>
        <v>0</v>
      </c>
      <c r="J4411" s="353"/>
      <c r="K4411" s="361"/>
    </row>
    <row r="4412" spans="1:11" customFormat="1" ht="21.75" customHeight="1">
      <c r="A4412" s="58">
        <v>524</v>
      </c>
      <c r="B4412" s="21" t="s">
        <v>6399</v>
      </c>
      <c r="C4412" s="6">
        <v>2</v>
      </c>
      <c r="D4412" s="58" t="s">
        <v>6400</v>
      </c>
      <c r="E4412" s="21" t="s">
        <v>6398</v>
      </c>
      <c r="F4412" s="6" t="s">
        <v>5478</v>
      </c>
      <c r="G4412" s="4">
        <v>141.32</v>
      </c>
      <c r="H4412" s="148">
        <v>141.32</v>
      </c>
      <c r="I4412" s="402">
        <f t="shared" si="118"/>
        <v>0</v>
      </c>
      <c r="J4412" s="353"/>
      <c r="K4412" s="361"/>
    </row>
    <row r="4413" spans="1:11" customFormat="1" ht="18.75" customHeight="1">
      <c r="A4413" s="58">
        <v>525</v>
      </c>
      <c r="B4413" s="10" t="s">
        <v>6401</v>
      </c>
      <c r="C4413" s="58">
        <v>14</v>
      </c>
      <c r="D4413" s="58" t="s">
        <v>6402</v>
      </c>
      <c r="E4413" s="10" t="s">
        <v>6398</v>
      </c>
      <c r="F4413" s="58" t="s">
        <v>5478</v>
      </c>
      <c r="G4413" s="402">
        <v>90.53</v>
      </c>
      <c r="H4413" s="171">
        <v>90.53</v>
      </c>
      <c r="I4413" s="402">
        <f t="shared" si="118"/>
        <v>0</v>
      </c>
      <c r="J4413" s="339"/>
      <c r="K4413" s="339"/>
    </row>
    <row r="4414" spans="1:11" customFormat="1" ht="19.5" customHeight="1">
      <c r="A4414" s="58">
        <v>526</v>
      </c>
      <c r="B4414" s="10" t="s">
        <v>6403</v>
      </c>
      <c r="C4414" s="58">
        <v>2</v>
      </c>
      <c r="D4414" s="58" t="s">
        <v>6404</v>
      </c>
      <c r="E4414" s="10" t="s">
        <v>6405</v>
      </c>
      <c r="F4414" s="58" t="s">
        <v>5478</v>
      </c>
      <c r="G4414" s="402">
        <v>71.400000000000006</v>
      </c>
      <c r="H4414" s="387">
        <v>71.400000000000006</v>
      </c>
      <c r="I4414" s="402">
        <f t="shared" si="118"/>
        <v>0</v>
      </c>
      <c r="J4414" s="353"/>
      <c r="K4414" s="361"/>
    </row>
    <row r="4415" spans="1:11" customFormat="1" ht="19.5" customHeight="1">
      <c r="A4415" s="58">
        <v>527</v>
      </c>
      <c r="B4415" s="10" t="s">
        <v>6406</v>
      </c>
      <c r="C4415" s="58">
        <v>1</v>
      </c>
      <c r="D4415" s="58" t="s">
        <v>6407</v>
      </c>
      <c r="E4415" s="10" t="s">
        <v>5471</v>
      </c>
      <c r="F4415" s="58" t="s">
        <v>5478</v>
      </c>
      <c r="G4415" s="402">
        <v>278.41000000000003</v>
      </c>
      <c r="H4415" s="387">
        <v>278.41000000000003</v>
      </c>
      <c r="I4415" s="402">
        <f t="shared" si="118"/>
        <v>0</v>
      </c>
      <c r="J4415" s="353"/>
      <c r="K4415" s="361"/>
    </row>
    <row r="4416" spans="1:11" customFormat="1" ht="20.25" customHeight="1">
      <c r="A4416" s="58">
        <v>528</v>
      </c>
      <c r="B4416" s="10" t="s">
        <v>40</v>
      </c>
      <c r="C4416" s="58">
        <v>2</v>
      </c>
      <c r="D4416" s="58" t="s">
        <v>6408</v>
      </c>
      <c r="E4416" s="10" t="s">
        <v>6151</v>
      </c>
      <c r="F4416" s="58" t="s">
        <v>5444</v>
      </c>
      <c r="G4416" s="402">
        <v>120.06</v>
      </c>
      <c r="H4416" s="387">
        <v>2</v>
      </c>
      <c r="I4416" s="402">
        <f t="shared" si="118"/>
        <v>118.06</v>
      </c>
      <c r="J4416" s="353"/>
      <c r="K4416" s="361"/>
    </row>
    <row r="4417" spans="1:11" customFormat="1" ht="18" customHeight="1">
      <c r="A4417" s="58">
        <v>529</v>
      </c>
      <c r="B4417" s="10" t="s">
        <v>5494</v>
      </c>
      <c r="C4417" s="58">
        <v>2</v>
      </c>
      <c r="D4417" s="58" t="s">
        <v>6409</v>
      </c>
      <c r="E4417" s="10" t="s">
        <v>5471</v>
      </c>
      <c r="F4417" s="6" t="s">
        <v>5444</v>
      </c>
      <c r="G4417" s="402">
        <v>298.12</v>
      </c>
      <c r="H4417" s="387">
        <v>4.97</v>
      </c>
      <c r="I4417" s="402">
        <f t="shared" si="118"/>
        <v>293.14999999999998</v>
      </c>
      <c r="J4417" s="109"/>
      <c r="K4417" s="109"/>
    </row>
    <row r="4418" spans="1:11" customFormat="1" ht="18" customHeight="1">
      <c r="A4418" s="58">
        <v>530</v>
      </c>
      <c r="B4418" s="10" t="s">
        <v>178</v>
      </c>
      <c r="C4418" s="58">
        <v>1</v>
      </c>
      <c r="D4418" s="58" t="s">
        <v>6410</v>
      </c>
      <c r="E4418" s="10" t="s">
        <v>6151</v>
      </c>
      <c r="F4418" s="58" t="s">
        <v>5444</v>
      </c>
      <c r="G4418" s="402">
        <v>43.2</v>
      </c>
      <c r="H4418" s="387">
        <v>0.72</v>
      </c>
      <c r="I4418" s="402">
        <f t="shared" si="118"/>
        <v>42.480000000000004</v>
      </c>
      <c r="J4418" s="353"/>
      <c r="K4418" s="361"/>
    </row>
    <row r="4419" spans="1:11" customFormat="1" ht="19.5" customHeight="1">
      <c r="A4419" s="58">
        <v>531</v>
      </c>
      <c r="B4419" s="10" t="s">
        <v>6411</v>
      </c>
      <c r="C4419" s="58">
        <v>1</v>
      </c>
      <c r="D4419" s="58" t="s">
        <v>6412</v>
      </c>
      <c r="E4419" s="10" t="s">
        <v>5471</v>
      </c>
      <c r="F4419" s="58" t="s">
        <v>5444</v>
      </c>
      <c r="G4419" s="402">
        <v>670</v>
      </c>
      <c r="H4419" s="387">
        <v>11.17</v>
      </c>
      <c r="I4419" s="402">
        <f t="shared" si="118"/>
        <v>658.83</v>
      </c>
      <c r="J4419" s="109"/>
      <c r="K4419" s="109"/>
    </row>
    <row r="4420" spans="1:11" customFormat="1" ht="18" customHeight="1">
      <c r="A4420" s="58">
        <v>532</v>
      </c>
      <c r="B4420" s="10" t="s">
        <v>6413</v>
      </c>
      <c r="C4420" s="58">
        <v>1</v>
      </c>
      <c r="D4420" s="58" t="s">
        <v>6414</v>
      </c>
      <c r="E4420" s="10" t="s">
        <v>6415</v>
      </c>
      <c r="F4420" s="58" t="s">
        <v>5444</v>
      </c>
      <c r="G4420" s="402">
        <v>597.52</v>
      </c>
      <c r="H4420" s="387">
        <v>298.75</v>
      </c>
      <c r="I4420" s="402">
        <f t="shared" si="118"/>
        <v>298.77</v>
      </c>
      <c r="J4420" s="109"/>
      <c r="K4420" s="109"/>
    </row>
    <row r="4421" spans="1:11" customFormat="1" ht="27" customHeight="1">
      <c r="A4421" s="58">
        <v>533</v>
      </c>
      <c r="B4421" s="119" t="s">
        <v>6416</v>
      </c>
      <c r="C4421" s="58">
        <v>2</v>
      </c>
      <c r="D4421" s="58" t="s">
        <v>6417</v>
      </c>
      <c r="E4421" s="10" t="s">
        <v>6418</v>
      </c>
      <c r="F4421" s="58" t="s">
        <v>5444</v>
      </c>
      <c r="G4421" s="402">
        <v>810.82</v>
      </c>
      <c r="H4421" s="387">
        <v>351.35</v>
      </c>
      <c r="I4421" s="402">
        <f t="shared" si="118"/>
        <v>459.47</v>
      </c>
      <c r="J4421" s="109"/>
      <c r="K4421" s="109"/>
    </row>
    <row r="4422" spans="1:11" customFormat="1" ht="21" customHeight="1">
      <c r="A4422" s="58">
        <v>534</v>
      </c>
      <c r="B4422" s="10" t="s">
        <v>6419</v>
      </c>
      <c r="C4422" s="58">
        <v>1</v>
      </c>
      <c r="D4422" s="58" t="s">
        <v>6420</v>
      </c>
      <c r="E4422" s="10" t="s">
        <v>5471</v>
      </c>
      <c r="F4422" s="58" t="s">
        <v>5444</v>
      </c>
      <c r="G4422" s="402">
        <v>4680.42</v>
      </c>
      <c r="H4422" s="387">
        <v>78.010000000000005</v>
      </c>
      <c r="I4422" s="402">
        <f t="shared" si="118"/>
        <v>4602.41</v>
      </c>
      <c r="J4422" s="109"/>
      <c r="K4422" s="109"/>
    </row>
    <row r="4423" spans="1:11" customFormat="1" ht="21" customHeight="1">
      <c r="A4423" s="58">
        <v>535</v>
      </c>
      <c r="B4423" s="10" t="s">
        <v>6421</v>
      </c>
      <c r="C4423" s="58">
        <v>1</v>
      </c>
      <c r="D4423" s="58" t="s">
        <v>6422</v>
      </c>
      <c r="E4423" s="10" t="s">
        <v>5471</v>
      </c>
      <c r="F4423" s="58" t="s">
        <v>5444</v>
      </c>
      <c r="G4423" s="402">
        <v>285</v>
      </c>
      <c r="H4423" s="387">
        <v>4.75</v>
      </c>
      <c r="I4423" s="402">
        <f t="shared" si="118"/>
        <v>280.25</v>
      </c>
      <c r="J4423" s="109"/>
      <c r="K4423" s="109"/>
    </row>
    <row r="4424" spans="1:11" customFormat="1" ht="21" customHeight="1">
      <c r="A4424" s="58">
        <v>536</v>
      </c>
      <c r="B4424" s="10" t="s">
        <v>6423</v>
      </c>
      <c r="C4424" s="58">
        <v>1</v>
      </c>
      <c r="D4424" s="58" t="s">
        <v>6424</v>
      </c>
      <c r="E4424" s="10" t="s">
        <v>5471</v>
      </c>
      <c r="F4424" s="58" t="s">
        <v>5444</v>
      </c>
      <c r="G4424" s="402">
        <v>1285</v>
      </c>
      <c r="H4424" s="387">
        <v>21.42</v>
      </c>
      <c r="I4424" s="402">
        <f t="shared" si="118"/>
        <v>1263.58</v>
      </c>
      <c r="J4424" s="109"/>
      <c r="K4424" s="109"/>
    </row>
    <row r="4425" spans="1:11" customFormat="1" ht="27" customHeight="1">
      <c r="A4425" s="58">
        <v>537</v>
      </c>
      <c r="B4425" s="119" t="s">
        <v>5805</v>
      </c>
      <c r="C4425" s="58">
        <v>1</v>
      </c>
      <c r="D4425" s="58" t="s">
        <v>6425</v>
      </c>
      <c r="E4425" s="10" t="s">
        <v>5806</v>
      </c>
      <c r="F4425" s="58" t="s">
        <v>5444</v>
      </c>
      <c r="G4425" s="402">
        <v>398.9</v>
      </c>
      <c r="H4425" s="387">
        <v>285.88</v>
      </c>
      <c r="I4425" s="402">
        <f t="shared" si="118"/>
        <v>113.01999999999998</v>
      </c>
      <c r="J4425" s="109"/>
      <c r="K4425" s="109"/>
    </row>
    <row r="4426" spans="1:11" ht="96">
      <c r="A4426" s="423" t="s">
        <v>5</v>
      </c>
      <c r="B4426" s="194" t="s">
        <v>155</v>
      </c>
      <c r="C4426" s="194" t="s">
        <v>156</v>
      </c>
      <c r="D4426" s="194" t="s">
        <v>8</v>
      </c>
      <c r="E4426" s="194" t="s">
        <v>157</v>
      </c>
      <c r="F4426" s="194" t="s">
        <v>158</v>
      </c>
      <c r="G4426" s="194" t="s">
        <v>10</v>
      </c>
      <c r="H4426" s="194" t="s">
        <v>159</v>
      </c>
      <c r="I4426" s="194" t="s">
        <v>160</v>
      </c>
      <c r="J4426" s="194" t="s">
        <v>161</v>
      </c>
      <c r="K4426" s="195" t="s">
        <v>14</v>
      </c>
    </row>
    <row r="4427" spans="1:11" customFormat="1" ht="30" customHeight="1">
      <c r="A4427" s="58">
        <v>538</v>
      </c>
      <c r="B4427" s="119" t="s">
        <v>6426</v>
      </c>
      <c r="C4427" s="58">
        <v>1</v>
      </c>
      <c r="D4427" s="58" t="s">
        <v>6427</v>
      </c>
      <c r="E4427" s="10" t="s">
        <v>5471</v>
      </c>
      <c r="F4427" s="58" t="s">
        <v>5444</v>
      </c>
      <c r="G4427" s="402">
        <v>96.55</v>
      </c>
      <c r="H4427" s="387">
        <v>1.61</v>
      </c>
      <c r="I4427" s="402">
        <f t="shared" si="118"/>
        <v>94.94</v>
      </c>
      <c r="J4427" s="109"/>
      <c r="K4427" s="109"/>
    </row>
    <row r="4428" spans="1:11" customFormat="1" ht="21" customHeight="1">
      <c r="A4428" s="58">
        <v>539</v>
      </c>
      <c r="B4428" s="10" t="s">
        <v>5971</v>
      </c>
      <c r="C4428" s="58">
        <v>1</v>
      </c>
      <c r="D4428" s="58" t="s">
        <v>6428</v>
      </c>
      <c r="E4428" s="10" t="s">
        <v>5471</v>
      </c>
      <c r="F4428" s="58" t="s">
        <v>5444</v>
      </c>
      <c r="G4428" s="402">
        <v>270</v>
      </c>
      <c r="H4428" s="387">
        <v>4.5</v>
      </c>
      <c r="I4428" s="402">
        <f t="shared" si="118"/>
        <v>265.5</v>
      </c>
      <c r="J4428" s="109"/>
      <c r="K4428" s="109"/>
    </row>
    <row r="4429" spans="1:11" customFormat="1" ht="21" customHeight="1">
      <c r="A4429" s="58">
        <v>540</v>
      </c>
      <c r="B4429" s="10" t="s">
        <v>5502</v>
      </c>
      <c r="C4429" s="58">
        <v>1</v>
      </c>
      <c r="D4429" s="58" t="s">
        <v>6429</v>
      </c>
      <c r="E4429" s="10" t="s">
        <v>5471</v>
      </c>
      <c r="F4429" s="58" t="s">
        <v>5444</v>
      </c>
      <c r="G4429" s="402">
        <v>59.54</v>
      </c>
      <c r="H4429" s="387"/>
      <c r="I4429" s="402">
        <f t="shared" si="118"/>
        <v>59.54</v>
      </c>
      <c r="J4429" s="339"/>
      <c r="K4429" s="339"/>
    </row>
    <row r="4430" spans="1:11" customFormat="1" ht="21" customHeight="1">
      <c r="A4430" s="58">
        <v>541</v>
      </c>
      <c r="B4430" s="10" t="s">
        <v>5601</v>
      </c>
      <c r="C4430" s="58">
        <v>1</v>
      </c>
      <c r="D4430" s="58" t="s">
        <v>6430</v>
      </c>
      <c r="E4430" s="10" t="s">
        <v>5471</v>
      </c>
      <c r="F4430" s="58" t="s">
        <v>5444</v>
      </c>
      <c r="G4430" s="402">
        <v>712.66</v>
      </c>
      <c r="H4430" s="387"/>
      <c r="I4430" s="402">
        <f t="shared" si="118"/>
        <v>712.66</v>
      </c>
      <c r="J4430" s="339"/>
      <c r="K4430" s="339"/>
    </row>
    <row r="4431" spans="1:11" customFormat="1" ht="27" customHeight="1">
      <c r="A4431" s="58">
        <v>542</v>
      </c>
      <c r="B4431" s="119" t="s">
        <v>6431</v>
      </c>
      <c r="C4431" s="58">
        <v>1</v>
      </c>
      <c r="D4431" s="58" t="s">
        <v>6432</v>
      </c>
      <c r="E4431" s="10" t="s">
        <v>6433</v>
      </c>
      <c r="F4431" s="58" t="s">
        <v>5444</v>
      </c>
      <c r="G4431" s="402">
        <v>172.73</v>
      </c>
      <c r="H4431" s="387">
        <v>28.79</v>
      </c>
      <c r="I4431" s="402">
        <f t="shared" si="118"/>
        <v>143.94</v>
      </c>
      <c r="J4431" s="339"/>
      <c r="K4431" s="339"/>
    </row>
    <row r="4432" spans="1:11" customFormat="1" ht="21" customHeight="1">
      <c r="A4432" s="58">
        <v>543</v>
      </c>
      <c r="B4432" s="10" t="s">
        <v>6434</v>
      </c>
      <c r="C4432" s="58">
        <v>1</v>
      </c>
      <c r="D4432" s="58" t="s">
        <v>6435</v>
      </c>
      <c r="E4432" s="10" t="s">
        <v>6436</v>
      </c>
      <c r="F4432" s="58" t="s">
        <v>5444</v>
      </c>
      <c r="G4432" s="402">
        <v>63.72</v>
      </c>
      <c r="H4432" s="387">
        <v>2.12</v>
      </c>
      <c r="I4432" s="402">
        <f t="shared" si="118"/>
        <v>61.6</v>
      </c>
      <c r="J4432" s="339"/>
      <c r="K4432" s="339"/>
    </row>
    <row r="4433" spans="1:11" customFormat="1" ht="21" customHeight="1">
      <c r="A4433" s="58">
        <v>544</v>
      </c>
      <c r="B4433" s="10" t="s">
        <v>6392</v>
      </c>
      <c r="C4433" s="58">
        <v>2</v>
      </c>
      <c r="D4433" s="58" t="s">
        <v>6437</v>
      </c>
      <c r="E4433" s="10" t="s">
        <v>5471</v>
      </c>
      <c r="F4433" s="58" t="s">
        <v>5444</v>
      </c>
      <c r="G4433" s="402">
        <v>1260</v>
      </c>
      <c r="H4433" s="387">
        <v>21</v>
      </c>
      <c r="I4433" s="402">
        <f t="shared" si="118"/>
        <v>1239</v>
      </c>
      <c r="J4433" s="339"/>
      <c r="K4433" s="339"/>
    </row>
    <row r="4434" spans="1:11" customFormat="1" ht="21" customHeight="1">
      <c r="A4434" s="58">
        <v>545</v>
      </c>
      <c r="B4434" s="10" t="s">
        <v>5491</v>
      </c>
      <c r="C4434" s="58">
        <v>1</v>
      </c>
      <c r="D4434" s="58" t="s">
        <v>6438</v>
      </c>
      <c r="E4434" s="10" t="s">
        <v>5471</v>
      </c>
      <c r="F4434" s="58" t="s">
        <v>5444</v>
      </c>
      <c r="G4434" s="402">
        <v>225</v>
      </c>
      <c r="H4434" s="387">
        <v>3.75</v>
      </c>
      <c r="I4434" s="402">
        <f t="shared" si="118"/>
        <v>221.25</v>
      </c>
      <c r="J4434" s="339"/>
      <c r="K4434" s="339"/>
    </row>
    <row r="4435" spans="1:11" customFormat="1" ht="27.75" customHeight="1">
      <c r="A4435" s="58">
        <v>546</v>
      </c>
      <c r="B4435" s="119" t="s">
        <v>6439</v>
      </c>
      <c r="C4435" s="58">
        <v>1</v>
      </c>
      <c r="D4435" s="58" t="s">
        <v>6440</v>
      </c>
      <c r="E4435" s="10" t="s">
        <v>5471</v>
      </c>
      <c r="F4435" s="58" t="s">
        <v>5444</v>
      </c>
      <c r="G4435" s="402">
        <v>119.08</v>
      </c>
      <c r="H4435" s="387">
        <v>1.98</v>
      </c>
      <c r="I4435" s="402">
        <f t="shared" si="118"/>
        <v>117.1</v>
      </c>
      <c r="J4435" s="339"/>
      <c r="K4435" s="339"/>
    </row>
    <row r="4436" spans="1:11" customFormat="1" ht="27" customHeight="1">
      <c r="A4436" s="58">
        <v>547</v>
      </c>
      <c r="B4436" s="119" t="s">
        <v>6441</v>
      </c>
      <c r="C4436" s="58">
        <v>1</v>
      </c>
      <c r="D4436" s="58" t="s">
        <v>6442</v>
      </c>
      <c r="E4436" s="10" t="s">
        <v>5471</v>
      </c>
      <c r="F4436" s="58" t="s">
        <v>5444</v>
      </c>
      <c r="G4436" s="402">
        <v>414.99</v>
      </c>
      <c r="H4436" s="387">
        <v>6.92</v>
      </c>
      <c r="I4436" s="402">
        <f t="shared" si="118"/>
        <v>408.07</v>
      </c>
      <c r="J4436" s="339"/>
      <c r="K4436" s="339"/>
    </row>
    <row r="4437" spans="1:11" customFormat="1" ht="21" customHeight="1">
      <c r="A4437" s="58">
        <v>548</v>
      </c>
      <c r="B4437" s="21" t="s">
        <v>6443</v>
      </c>
      <c r="C4437" s="6">
        <v>1</v>
      </c>
      <c r="D4437" s="58" t="s">
        <v>6444</v>
      </c>
      <c r="E4437" s="21" t="s">
        <v>5471</v>
      </c>
      <c r="F4437" s="6" t="s">
        <v>5444</v>
      </c>
      <c r="G4437" s="4">
        <v>212.64</v>
      </c>
      <c r="H4437" s="148"/>
      <c r="I4437" s="402">
        <f t="shared" si="118"/>
        <v>212.64</v>
      </c>
      <c r="J4437" s="339"/>
      <c r="K4437" s="109"/>
    </row>
    <row r="4438" spans="1:11" customFormat="1" ht="21" customHeight="1">
      <c r="A4438" s="58">
        <v>549</v>
      </c>
      <c r="B4438" s="21" t="s">
        <v>6445</v>
      </c>
      <c r="C4438" s="6">
        <v>1</v>
      </c>
      <c r="D4438" s="58" t="s">
        <v>6446</v>
      </c>
      <c r="E4438" s="21" t="s">
        <v>6447</v>
      </c>
      <c r="F4438" s="6" t="s">
        <v>5444</v>
      </c>
      <c r="G4438" s="4">
        <v>51.32</v>
      </c>
      <c r="H4438" s="148"/>
      <c r="I4438" s="402">
        <f t="shared" si="118"/>
        <v>51.32</v>
      </c>
      <c r="J4438" s="339"/>
      <c r="K4438" s="339"/>
    </row>
    <row r="4439" spans="1:11" customFormat="1" ht="24.75" customHeight="1">
      <c r="A4439" s="58">
        <v>550</v>
      </c>
      <c r="B4439" s="126" t="s">
        <v>6448</v>
      </c>
      <c r="C4439" s="6">
        <v>2</v>
      </c>
      <c r="D4439" s="58" t="s">
        <v>6449</v>
      </c>
      <c r="E4439" s="21" t="s">
        <v>5754</v>
      </c>
      <c r="F4439" s="6" t="s">
        <v>5444</v>
      </c>
      <c r="G4439" s="4">
        <v>616.77</v>
      </c>
      <c r="H4439" s="148">
        <v>10.28</v>
      </c>
      <c r="I4439" s="402">
        <f t="shared" si="118"/>
        <v>606.49</v>
      </c>
      <c r="J4439" s="339"/>
      <c r="K4439" s="339"/>
    </row>
    <row r="4440" spans="1:11" customFormat="1" ht="26.25" customHeight="1">
      <c r="A4440" s="58">
        <v>551</v>
      </c>
      <c r="B4440" s="126" t="s">
        <v>5997</v>
      </c>
      <c r="C4440" s="6">
        <v>1</v>
      </c>
      <c r="D4440" s="58" t="s">
        <v>6450</v>
      </c>
      <c r="E4440" s="21" t="s">
        <v>5471</v>
      </c>
      <c r="F4440" s="6" t="s">
        <v>5444</v>
      </c>
      <c r="G4440" s="4">
        <v>42</v>
      </c>
      <c r="H4440" s="148">
        <v>0.7</v>
      </c>
      <c r="I4440" s="402">
        <f t="shared" si="118"/>
        <v>41.3</v>
      </c>
      <c r="J4440" s="339"/>
      <c r="K4440" s="339"/>
    </row>
    <row r="4441" spans="1:11" customFormat="1" ht="24.75" customHeight="1">
      <c r="A4441" s="58">
        <v>552</v>
      </c>
      <c r="B4441" s="126" t="s">
        <v>6451</v>
      </c>
      <c r="C4441" s="6">
        <v>1</v>
      </c>
      <c r="D4441" s="58" t="s">
        <v>6452</v>
      </c>
      <c r="E4441" s="21" t="s">
        <v>5471</v>
      </c>
      <c r="F4441" s="6" t="s">
        <v>5444</v>
      </c>
      <c r="G4441" s="4">
        <v>121.87</v>
      </c>
      <c r="H4441" s="148">
        <v>2.0299999999999998</v>
      </c>
      <c r="I4441" s="402">
        <f t="shared" si="118"/>
        <v>119.84</v>
      </c>
      <c r="J4441" s="339"/>
      <c r="K4441" s="339"/>
    </row>
    <row r="4442" spans="1:11" customFormat="1" ht="21" customHeight="1">
      <c r="A4442" s="58">
        <v>553</v>
      </c>
      <c r="B4442" s="21" t="s">
        <v>5491</v>
      </c>
      <c r="C4442" s="6">
        <v>1</v>
      </c>
      <c r="D4442" s="58" t="s">
        <v>6453</v>
      </c>
      <c r="E4442" s="21" t="s">
        <v>6009</v>
      </c>
      <c r="F4442" s="6" t="s">
        <v>5444</v>
      </c>
      <c r="G4442" s="4">
        <v>73.8</v>
      </c>
      <c r="H4442" s="148">
        <v>1.23</v>
      </c>
      <c r="I4442" s="402">
        <f t="shared" si="118"/>
        <v>72.569999999999993</v>
      </c>
      <c r="J4442" s="109"/>
      <c r="K4442" s="339"/>
    </row>
    <row r="4443" spans="1:11" customFormat="1" ht="32.25" customHeight="1">
      <c r="A4443" s="58">
        <v>554</v>
      </c>
      <c r="B4443" s="119" t="s">
        <v>6454</v>
      </c>
      <c r="C4443" s="58">
        <v>1</v>
      </c>
      <c r="D4443" s="58" t="s">
        <v>6455</v>
      </c>
      <c r="E4443" s="10" t="s">
        <v>6456</v>
      </c>
      <c r="F4443" s="58" t="s">
        <v>5444</v>
      </c>
      <c r="G4443" s="4">
        <v>1080</v>
      </c>
      <c r="H4443" s="148">
        <v>252</v>
      </c>
      <c r="I4443" s="402">
        <f t="shared" si="118"/>
        <v>828</v>
      </c>
      <c r="J4443" s="339"/>
      <c r="K4443" s="339"/>
    </row>
    <row r="4444" spans="1:11" customFormat="1" ht="21" customHeight="1">
      <c r="A4444" s="58">
        <v>555</v>
      </c>
      <c r="B4444" s="10" t="s">
        <v>1531</v>
      </c>
      <c r="C4444" s="58">
        <v>1</v>
      </c>
      <c r="D4444" s="58" t="s">
        <v>6457</v>
      </c>
      <c r="E4444" s="10" t="s">
        <v>5471</v>
      </c>
      <c r="F4444" s="58" t="s">
        <v>5444</v>
      </c>
      <c r="G4444" s="402">
        <v>497</v>
      </c>
      <c r="H4444" s="387">
        <v>8.2799999999999994</v>
      </c>
      <c r="I4444" s="402">
        <f t="shared" si="118"/>
        <v>488.72</v>
      </c>
      <c r="J4444" s="339"/>
      <c r="K4444" s="339"/>
    </row>
    <row r="4445" spans="1:11" customFormat="1" ht="21" customHeight="1">
      <c r="A4445" s="58">
        <v>556</v>
      </c>
      <c r="B4445" s="10" t="s">
        <v>6458</v>
      </c>
      <c r="C4445" s="58">
        <v>4</v>
      </c>
      <c r="D4445" s="58" t="s">
        <v>6459</v>
      </c>
      <c r="E4445" s="10" t="s">
        <v>5471</v>
      </c>
      <c r="F4445" s="58" t="s">
        <v>5444</v>
      </c>
      <c r="G4445" s="402">
        <v>356.24</v>
      </c>
      <c r="H4445" s="387">
        <v>5.94</v>
      </c>
      <c r="I4445" s="402">
        <f t="shared" si="118"/>
        <v>350.3</v>
      </c>
      <c r="J4445" s="339"/>
      <c r="K4445" s="339"/>
    </row>
    <row r="4446" spans="1:11" ht="96">
      <c r="A4446" s="423" t="s">
        <v>5</v>
      </c>
      <c r="B4446" s="194" t="s">
        <v>155</v>
      </c>
      <c r="C4446" s="194" t="s">
        <v>156</v>
      </c>
      <c r="D4446" s="194" t="s">
        <v>8</v>
      </c>
      <c r="E4446" s="194" t="s">
        <v>157</v>
      </c>
      <c r="F4446" s="194" t="s">
        <v>158</v>
      </c>
      <c r="G4446" s="194" t="s">
        <v>10</v>
      </c>
      <c r="H4446" s="194" t="s">
        <v>159</v>
      </c>
      <c r="I4446" s="194" t="s">
        <v>160</v>
      </c>
      <c r="J4446" s="194" t="s">
        <v>161</v>
      </c>
      <c r="K4446" s="195" t="s">
        <v>14</v>
      </c>
    </row>
    <row r="4447" spans="1:11" customFormat="1" ht="21" customHeight="1">
      <c r="A4447" s="58">
        <v>557</v>
      </c>
      <c r="B4447" s="10" t="s">
        <v>6368</v>
      </c>
      <c r="C4447" s="58">
        <v>3</v>
      </c>
      <c r="D4447" s="58" t="s">
        <v>6460</v>
      </c>
      <c r="E4447" s="10" t="s">
        <v>5471</v>
      </c>
      <c r="F4447" s="58" t="s">
        <v>5444</v>
      </c>
      <c r="G4447" s="402">
        <v>1118.8800000000001</v>
      </c>
      <c r="H4447" s="387">
        <v>18.649999999999999</v>
      </c>
      <c r="I4447" s="402">
        <f t="shared" si="118"/>
        <v>1100.23</v>
      </c>
      <c r="J4447" s="339"/>
      <c r="K4447" s="339"/>
    </row>
    <row r="4448" spans="1:11" customFormat="1" ht="21" customHeight="1">
      <c r="A4448" s="58">
        <v>558</v>
      </c>
      <c r="B4448" s="10" t="s">
        <v>6370</v>
      </c>
      <c r="C4448" s="58">
        <v>3</v>
      </c>
      <c r="D4448" s="58" t="s">
        <v>6461</v>
      </c>
      <c r="E4448" s="10" t="s">
        <v>5471</v>
      </c>
      <c r="F4448" s="58" t="s">
        <v>5444</v>
      </c>
      <c r="G4448" s="402">
        <v>453.87</v>
      </c>
      <c r="H4448" s="387">
        <v>7.56</v>
      </c>
      <c r="I4448" s="402">
        <f t="shared" si="118"/>
        <v>446.31</v>
      </c>
      <c r="J4448" s="339"/>
      <c r="K4448" s="339"/>
    </row>
    <row r="4449" spans="1:11" customFormat="1" ht="21" customHeight="1">
      <c r="A4449" s="58">
        <v>559</v>
      </c>
      <c r="B4449" s="10" t="s">
        <v>6374</v>
      </c>
      <c r="C4449" s="58">
        <v>1</v>
      </c>
      <c r="D4449" s="58" t="s">
        <v>6462</v>
      </c>
      <c r="E4449" s="10" t="s">
        <v>5471</v>
      </c>
      <c r="F4449" s="58" t="s">
        <v>5444</v>
      </c>
      <c r="G4449" s="402">
        <v>309.93</v>
      </c>
      <c r="H4449" s="387">
        <v>5.17</v>
      </c>
      <c r="I4449" s="402">
        <f t="shared" si="118"/>
        <v>304.76</v>
      </c>
      <c r="J4449" s="339"/>
      <c r="K4449" s="339"/>
    </row>
    <row r="4450" spans="1:11" customFormat="1" ht="21" customHeight="1">
      <c r="A4450" s="58">
        <v>560</v>
      </c>
      <c r="B4450" s="10" t="s">
        <v>6372</v>
      </c>
      <c r="C4450" s="58">
        <v>3</v>
      </c>
      <c r="D4450" s="58" t="s">
        <v>6463</v>
      </c>
      <c r="E4450" s="10" t="s">
        <v>5471</v>
      </c>
      <c r="F4450" s="58" t="s">
        <v>5444</v>
      </c>
      <c r="G4450" s="402">
        <v>242.7</v>
      </c>
      <c r="H4450" s="387">
        <v>4.05</v>
      </c>
      <c r="I4450" s="402">
        <f t="shared" si="118"/>
        <v>238.64999999999998</v>
      </c>
      <c r="J4450" s="339"/>
      <c r="K4450" s="339"/>
    </row>
    <row r="4451" spans="1:11" customFormat="1" ht="21" customHeight="1">
      <c r="A4451" s="58">
        <v>561</v>
      </c>
      <c r="B4451" s="10" t="s">
        <v>6392</v>
      </c>
      <c r="C4451" s="58">
        <v>1</v>
      </c>
      <c r="D4451" s="58" t="s">
        <v>6464</v>
      </c>
      <c r="E4451" s="10" t="s">
        <v>5471</v>
      </c>
      <c r="F4451" s="58" t="s">
        <v>5444</v>
      </c>
      <c r="G4451" s="402">
        <v>630</v>
      </c>
      <c r="H4451" s="387">
        <v>10.5</v>
      </c>
      <c r="I4451" s="402">
        <f t="shared" si="118"/>
        <v>619.5</v>
      </c>
      <c r="J4451" s="339"/>
      <c r="K4451" s="339"/>
    </row>
    <row r="4452" spans="1:11" customFormat="1" ht="21" customHeight="1">
      <c r="A4452" s="58">
        <v>562</v>
      </c>
      <c r="B4452" s="10" t="s">
        <v>6406</v>
      </c>
      <c r="C4452" s="58">
        <v>1</v>
      </c>
      <c r="D4452" s="58" t="s">
        <v>6465</v>
      </c>
      <c r="E4452" s="10" t="s">
        <v>5471</v>
      </c>
      <c r="F4452" s="58" t="s">
        <v>5478</v>
      </c>
      <c r="G4452" s="402">
        <v>278.41000000000003</v>
      </c>
      <c r="H4452" s="387">
        <v>278.41000000000003</v>
      </c>
      <c r="I4452" s="402">
        <f t="shared" si="118"/>
        <v>0</v>
      </c>
      <c r="J4452" s="339"/>
      <c r="K4452" s="339"/>
    </row>
    <row r="4453" spans="1:11" customFormat="1" ht="21" customHeight="1">
      <c r="A4453" s="58">
        <v>563</v>
      </c>
      <c r="B4453" s="21" t="s">
        <v>5601</v>
      </c>
      <c r="C4453" s="6">
        <v>1</v>
      </c>
      <c r="D4453" s="58" t="s">
        <v>6466</v>
      </c>
      <c r="E4453" s="21" t="s">
        <v>5471</v>
      </c>
      <c r="F4453" s="6" t="s">
        <v>5444</v>
      </c>
      <c r="G4453" s="4">
        <v>712.66</v>
      </c>
      <c r="H4453" s="148">
        <v>11.88</v>
      </c>
      <c r="I4453" s="402">
        <f t="shared" si="118"/>
        <v>700.78</v>
      </c>
      <c r="J4453" s="339"/>
      <c r="K4453" s="109"/>
    </row>
    <row r="4454" spans="1:11" customFormat="1" ht="21" customHeight="1">
      <c r="A4454" s="58">
        <v>564</v>
      </c>
      <c r="B4454" s="21" t="s">
        <v>6467</v>
      </c>
      <c r="C4454" s="6">
        <v>2</v>
      </c>
      <c r="D4454" s="58" t="s">
        <v>6468</v>
      </c>
      <c r="E4454" s="21" t="s">
        <v>6469</v>
      </c>
      <c r="F4454" s="6" t="s">
        <v>5444</v>
      </c>
      <c r="G4454" s="4">
        <v>385.2</v>
      </c>
      <c r="H4454" s="148">
        <v>6.42</v>
      </c>
      <c r="I4454" s="402">
        <f t="shared" si="118"/>
        <v>378.78</v>
      </c>
      <c r="J4454" s="339"/>
      <c r="K4454" s="109"/>
    </row>
    <row r="4455" spans="1:11" customFormat="1" ht="21" customHeight="1">
      <c r="A4455" s="58">
        <v>565</v>
      </c>
      <c r="B4455" s="21" t="s">
        <v>5494</v>
      </c>
      <c r="C4455" s="6">
        <v>2</v>
      </c>
      <c r="D4455" s="58" t="s">
        <v>6470</v>
      </c>
      <c r="E4455" s="21" t="s">
        <v>5471</v>
      </c>
      <c r="F4455" s="6" t="s">
        <v>5444</v>
      </c>
      <c r="G4455" s="4">
        <v>298.12</v>
      </c>
      <c r="H4455" s="148">
        <v>4.97</v>
      </c>
      <c r="I4455" s="402">
        <f t="shared" si="118"/>
        <v>293.14999999999998</v>
      </c>
      <c r="J4455" s="339"/>
      <c r="K4455" s="109"/>
    </row>
    <row r="4456" spans="1:11" customFormat="1" ht="21" customHeight="1">
      <c r="A4456" s="58">
        <v>566</v>
      </c>
      <c r="B4456" s="21" t="s">
        <v>6411</v>
      </c>
      <c r="C4456" s="6">
        <v>2</v>
      </c>
      <c r="D4456" s="58" t="s">
        <v>6471</v>
      </c>
      <c r="E4456" s="21" t="s">
        <v>5471</v>
      </c>
      <c r="F4456" s="6" t="s">
        <v>5444</v>
      </c>
      <c r="G4456" s="4">
        <v>1340</v>
      </c>
      <c r="H4456" s="148">
        <v>22.33</v>
      </c>
      <c r="I4456" s="402">
        <f t="shared" si="118"/>
        <v>1317.67</v>
      </c>
      <c r="J4456" s="339"/>
      <c r="K4456" s="109"/>
    </row>
    <row r="4457" spans="1:11" customFormat="1" ht="21" customHeight="1">
      <c r="A4457" s="58">
        <v>567</v>
      </c>
      <c r="B4457" s="21" t="s">
        <v>6419</v>
      </c>
      <c r="C4457" s="6">
        <v>1</v>
      </c>
      <c r="D4457" s="58" t="s">
        <v>6472</v>
      </c>
      <c r="E4457" s="21" t="s">
        <v>5471</v>
      </c>
      <c r="F4457" s="6" t="s">
        <v>5444</v>
      </c>
      <c r="G4457" s="4">
        <v>4680.42</v>
      </c>
      <c r="H4457" s="148">
        <v>78.010000000000005</v>
      </c>
      <c r="I4457" s="402">
        <f t="shared" si="118"/>
        <v>4602.41</v>
      </c>
      <c r="J4457" s="339"/>
      <c r="K4457" s="109"/>
    </row>
    <row r="4458" spans="1:11" customFormat="1" ht="21" customHeight="1">
      <c r="A4458" s="58">
        <v>568</v>
      </c>
      <c r="B4458" s="21" t="s">
        <v>5502</v>
      </c>
      <c r="C4458" s="6">
        <v>1</v>
      </c>
      <c r="D4458" s="58" t="s">
        <v>6473</v>
      </c>
      <c r="E4458" s="21" t="s">
        <v>5471</v>
      </c>
      <c r="F4458" s="6" t="s">
        <v>5444</v>
      </c>
      <c r="G4458" s="4">
        <v>59.54</v>
      </c>
      <c r="H4458" s="148">
        <v>0.99</v>
      </c>
      <c r="I4458" s="402">
        <f t="shared" si="118"/>
        <v>58.55</v>
      </c>
      <c r="J4458" s="109"/>
      <c r="K4458" s="109"/>
    </row>
    <row r="4459" spans="1:11" customFormat="1" ht="21" customHeight="1">
      <c r="A4459" s="58">
        <v>569</v>
      </c>
      <c r="B4459" s="21" t="s">
        <v>5601</v>
      </c>
      <c r="C4459" s="6">
        <v>1</v>
      </c>
      <c r="D4459" s="58" t="s">
        <v>6474</v>
      </c>
      <c r="E4459" s="21" t="s">
        <v>5471</v>
      </c>
      <c r="F4459" s="6" t="s">
        <v>5444</v>
      </c>
      <c r="G4459" s="4">
        <v>712.66</v>
      </c>
      <c r="H4459" s="148">
        <v>11.88</v>
      </c>
      <c r="I4459" s="402">
        <f t="shared" si="118"/>
        <v>700.78</v>
      </c>
      <c r="J4459" s="109"/>
      <c r="K4459" s="109"/>
    </row>
    <row r="4460" spans="1:11" customFormat="1" ht="21" customHeight="1">
      <c r="A4460" s="58">
        <v>570</v>
      </c>
      <c r="B4460" s="21" t="s">
        <v>176</v>
      </c>
      <c r="C4460" s="6">
        <v>1</v>
      </c>
      <c r="D4460" s="58" t="s">
        <v>6475</v>
      </c>
      <c r="E4460" s="21" t="s">
        <v>5471</v>
      </c>
      <c r="F4460" s="6" t="s">
        <v>5444</v>
      </c>
      <c r="G4460" s="4">
        <v>194.25</v>
      </c>
      <c r="H4460" s="148">
        <v>3.24</v>
      </c>
      <c r="I4460" s="402">
        <f t="shared" si="118"/>
        <v>191.01</v>
      </c>
      <c r="J4460" s="109"/>
      <c r="K4460" s="109"/>
    </row>
    <row r="4461" spans="1:11" customFormat="1" ht="21" customHeight="1">
      <c r="A4461" s="58">
        <v>571</v>
      </c>
      <c r="B4461" s="21" t="s">
        <v>6392</v>
      </c>
      <c r="C4461" s="6">
        <v>2</v>
      </c>
      <c r="D4461" s="58" t="s">
        <v>6476</v>
      </c>
      <c r="E4461" s="21" t="s">
        <v>5471</v>
      </c>
      <c r="F4461" s="6" t="s">
        <v>5444</v>
      </c>
      <c r="G4461" s="4">
        <v>1260</v>
      </c>
      <c r="H4461" s="148">
        <v>21</v>
      </c>
      <c r="I4461" s="402">
        <f t="shared" si="118"/>
        <v>1239</v>
      </c>
      <c r="J4461" s="109"/>
      <c r="K4461" s="109"/>
    </row>
    <row r="4462" spans="1:11" customFormat="1" ht="25.5" customHeight="1">
      <c r="A4462" s="58">
        <v>572</v>
      </c>
      <c r="B4462" s="126" t="s">
        <v>6441</v>
      </c>
      <c r="C4462" s="6">
        <v>1</v>
      </c>
      <c r="D4462" s="58" t="s">
        <v>6477</v>
      </c>
      <c r="E4462" s="21" t="s">
        <v>5471</v>
      </c>
      <c r="F4462" s="6" t="s">
        <v>5444</v>
      </c>
      <c r="G4462" s="4">
        <v>414.99</v>
      </c>
      <c r="H4462" s="148">
        <v>6.62</v>
      </c>
      <c r="I4462" s="402">
        <f t="shared" si="118"/>
        <v>408.37</v>
      </c>
      <c r="J4462" s="109"/>
      <c r="K4462" s="109"/>
    </row>
    <row r="4463" spans="1:11" customFormat="1" ht="21" customHeight="1">
      <c r="A4463" s="58">
        <v>573</v>
      </c>
      <c r="B4463" s="21" t="s">
        <v>5995</v>
      </c>
      <c r="C4463" s="6">
        <v>2</v>
      </c>
      <c r="D4463" s="58" t="s">
        <v>6478</v>
      </c>
      <c r="E4463" s="21" t="s">
        <v>5471</v>
      </c>
      <c r="F4463" s="6" t="s">
        <v>5444</v>
      </c>
      <c r="G4463" s="4">
        <v>590</v>
      </c>
      <c r="H4463" s="148">
        <v>9.83</v>
      </c>
      <c r="I4463" s="402">
        <f t="shared" si="118"/>
        <v>580.16999999999996</v>
      </c>
      <c r="J4463" s="109"/>
      <c r="K4463" s="109"/>
    </row>
    <row r="4464" spans="1:11" customFormat="1" ht="27" customHeight="1">
      <c r="A4464" s="58">
        <v>574</v>
      </c>
      <c r="B4464" s="126" t="s">
        <v>5997</v>
      </c>
      <c r="C4464" s="6">
        <v>3</v>
      </c>
      <c r="D4464" s="58" t="s">
        <v>6479</v>
      </c>
      <c r="E4464" s="21" t="s">
        <v>5471</v>
      </c>
      <c r="F4464" s="6" t="s">
        <v>5444</v>
      </c>
      <c r="G4464" s="4">
        <v>126</v>
      </c>
      <c r="H4464" s="148">
        <v>2.1</v>
      </c>
      <c r="I4464" s="402">
        <f t="shared" si="118"/>
        <v>123.9</v>
      </c>
      <c r="J4464" s="109"/>
      <c r="K4464" s="109"/>
    </row>
    <row r="4465" spans="1:11" customFormat="1" ht="26.25" customHeight="1">
      <c r="A4465" s="58">
        <v>575</v>
      </c>
      <c r="B4465" s="126" t="s">
        <v>6451</v>
      </c>
      <c r="C4465" s="6">
        <v>1</v>
      </c>
      <c r="D4465" s="58" t="s">
        <v>6480</v>
      </c>
      <c r="E4465" s="21" t="s">
        <v>5471</v>
      </c>
      <c r="F4465" s="6" t="s">
        <v>5444</v>
      </c>
      <c r="G4465" s="4">
        <v>121.87</v>
      </c>
      <c r="H4465" s="148">
        <v>2.0299999999999998</v>
      </c>
      <c r="I4465" s="402">
        <f t="shared" si="118"/>
        <v>119.84</v>
      </c>
      <c r="J4465" s="109"/>
      <c r="K4465" s="109"/>
    </row>
    <row r="4466" spans="1:11" customFormat="1" ht="21" customHeight="1">
      <c r="A4466" s="58">
        <v>576</v>
      </c>
      <c r="B4466" s="21" t="s">
        <v>222</v>
      </c>
      <c r="C4466" s="6">
        <v>1</v>
      </c>
      <c r="D4466" s="58" t="s">
        <v>6481</v>
      </c>
      <c r="E4466" s="21" t="s">
        <v>5651</v>
      </c>
      <c r="F4466" s="6" t="s">
        <v>5478</v>
      </c>
      <c r="G4466" s="4">
        <v>8.26</v>
      </c>
      <c r="H4466" s="148">
        <v>8.26</v>
      </c>
      <c r="I4466" s="402">
        <f t="shared" si="118"/>
        <v>0</v>
      </c>
      <c r="J4466" s="109"/>
      <c r="K4466" s="109"/>
    </row>
    <row r="4467" spans="1:11" customFormat="1" ht="21" customHeight="1">
      <c r="A4467" s="58">
        <v>577</v>
      </c>
      <c r="B4467" s="21" t="s">
        <v>6482</v>
      </c>
      <c r="C4467" s="6">
        <v>1</v>
      </c>
      <c r="D4467" s="58" t="s">
        <v>6483</v>
      </c>
      <c r="E4467" s="21" t="s">
        <v>5471</v>
      </c>
      <c r="F4467" s="6" t="s">
        <v>5444</v>
      </c>
      <c r="G4467" s="4">
        <v>92.45</v>
      </c>
      <c r="H4467" s="148">
        <v>1.54</v>
      </c>
      <c r="I4467" s="402">
        <f t="shared" si="118"/>
        <v>90.91</v>
      </c>
      <c r="J4467" s="109"/>
      <c r="K4467" s="109"/>
    </row>
    <row r="4468" spans="1:11" ht="96">
      <c r="A4468" s="423" t="s">
        <v>5</v>
      </c>
      <c r="B4468" s="194" t="s">
        <v>155</v>
      </c>
      <c r="C4468" s="194" t="s">
        <v>156</v>
      </c>
      <c r="D4468" s="194" t="s">
        <v>8</v>
      </c>
      <c r="E4468" s="194" t="s">
        <v>157</v>
      </c>
      <c r="F4468" s="194" t="s">
        <v>158</v>
      </c>
      <c r="G4468" s="194" t="s">
        <v>10</v>
      </c>
      <c r="H4468" s="194" t="s">
        <v>159</v>
      </c>
      <c r="I4468" s="194" t="s">
        <v>160</v>
      </c>
      <c r="J4468" s="194" t="s">
        <v>161</v>
      </c>
      <c r="K4468" s="195" t="s">
        <v>14</v>
      </c>
    </row>
    <row r="4469" spans="1:11" customFormat="1" ht="28.5" customHeight="1">
      <c r="A4469" s="58">
        <v>578</v>
      </c>
      <c r="B4469" s="126" t="s">
        <v>6484</v>
      </c>
      <c r="C4469" s="6">
        <v>2</v>
      </c>
      <c r="D4469" s="58" t="s">
        <v>6485</v>
      </c>
      <c r="E4469" s="21" t="s">
        <v>5471</v>
      </c>
      <c r="F4469" s="6" t="s">
        <v>5444</v>
      </c>
      <c r="G4469" s="4">
        <v>8301.52</v>
      </c>
      <c r="H4469" s="148">
        <v>138.36000000000001</v>
      </c>
      <c r="I4469" s="402">
        <f t="shared" si="118"/>
        <v>8163.1600000000008</v>
      </c>
      <c r="J4469" s="109"/>
      <c r="K4469" s="109"/>
    </row>
    <row r="4470" spans="1:11" customFormat="1" ht="21" customHeight="1">
      <c r="A4470" s="58">
        <v>579</v>
      </c>
      <c r="B4470" s="21" t="s">
        <v>5491</v>
      </c>
      <c r="C4470" s="6">
        <v>1</v>
      </c>
      <c r="D4470" s="58" t="s">
        <v>6486</v>
      </c>
      <c r="E4470" s="21" t="s">
        <v>6009</v>
      </c>
      <c r="F4470" s="6" t="s">
        <v>5444</v>
      </c>
      <c r="G4470" s="4">
        <v>73.8</v>
      </c>
      <c r="H4470" s="148">
        <v>1.23</v>
      </c>
      <c r="I4470" s="402">
        <f t="shared" ref="I4470:I4536" si="119">SUM(G4470,-H4470)</f>
        <v>72.569999999999993</v>
      </c>
      <c r="J4470" s="109"/>
      <c r="K4470" s="109"/>
    </row>
    <row r="4471" spans="1:11" customFormat="1" ht="21" customHeight="1">
      <c r="A4471" s="58">
        <v>580</v>
      </c>
      <c r="B4471" s="21" t="s">
        <v>40</v>
      </c>
      <c r="C4471" s="6">
        <v>3</v>
      </c>
      <c r="D4471" s="58" t="s">
        <v>6487</v>
      </c>
      <c r="E4471" s="21" t="s">
        <v>5471</v>
      </c>
      <c r="F4471" s="6" t="s">
        <v>5444</v>
      </c>
      <c r="G4471" s="4">
        <v>561.75</v>
      </c>
      <c r="H4471" s="148">
        <v>9.36</v>
      </c>
      <c r="I4471" s="402">
        <f t="shared" si="119"/>
        <v>552.39</v>
      </c>
      <c r="J4471" s="109"/>
      <c r="K4471" s="109"/>
    </row>
    <row r="4472" spans="1:11" customFormat="1" ht="21" customHeight="1">
      <c r="A4472" s="58">
        <v>581</v>
      </c>
      <c r="B4472" s="21" t="s">
        <v>176</v>
      </c>
      <c r="C4472" s="6">
        <v>3</v>
      </c>
      <c r="D4472" s="58" t="s">
        <v>6488</v>
      </c>
      <c r="E4472" s="21" t="s">
        <v>5471</v>
      </c>
      <c r="F4472" s="6" t="s">
        <v>5444</v>
      </c>
      <c r="G4472" s="4">
        <v>582.75</v>
      </c>
      <c r="H4472" s="148">
        <v>9.7100000000000009</v>
      </c>
      <c r="I4472" s="402">
        <f t="shared" si="119"/>
        <v>573.04</v>
      </c>
      <c r="J4472" s="109"/>
      <c r="K4472" s="109"/>
    </row>
    <row r="4473" spans="1:11" customFormat="1" ht="21" customHeight="1">
      <c r="A4473" s="58">
        <v>582</v>
      </c>
      <c r="B4473" s="21" t="s">
        <v>5494</v>
      </c>
      <c r="C4473" s="6">
        <v>3</v>
      </c>
      <c r="D4473" s="58" t="s">
        <v>6489</v>
      </c>
      <c r="E4473" s="21" t="s">
        <v>5471</v>
      </c>
      <c r="F4473" s="6" t="s">
        <v>5444</v>
      </c>
      <c r="G4473" s="4">
        <v>447.18</v>
      </c>
      <c r="H4473" s="148">
        <v>7.45</v>
      </c>
      <c r="I4473" s="402">
        <f t="shared" si="119"/>
        <v>439.73</v>
      </c>
      <c r="J4473" s="109"/>
      <c r="K4473" s="109"/>
    </row>
    <row r="4474" spans="1:11" customFormat="1" ht="21" customHeight="1">
      <c r="A4474" s="58">
        <v>583</v>
      </c>
      <c r="B4474" s="21" t="s">
        <v>178</v>
      </c>
      <c r="C4474" s="6">
        <v>2</v>
      </c>
      <c r="D4474" s="58" t="s">
        <v>6490</v>
      </c>
      <c r="E4474" s="21" t="s">
        <v>6151</v>
      </c>
      <c r="F4474" s="6" t="s">
        <v>5444</v>
      </c>
      <c r="G4474" s="4">
        <v>86.4</v>
      </c>
      <c r="H4474" s="148">
        <v>15.84</v>
      </c>
      <c r="I4474" s="402">
        <f t="shared" si="119"/>
        <v>70.56</v>
      </c>
      <c r="J4474" s="109"/>
      <c r="K4474" s="109"/>
    </row>
    <row r="4475" spans="1:11" customFormat="1" ht="21" customHeight="1">
      <c r="A4475" s="58">
        <v>584</v>
      </c>
      <c r="B4475" s="21" t="s">
        <v>222</v>
      </c>
      <c r="C4475" s="6">
        <v>1</v>
      </c>
      <c r="D4475" s="58" t="s">
        <v>6491</v>
      </c>
      <c r="E4475" s="21" t="s">
        <v>5651</v>
      </c>
      <c r="F4475" s="6" t="s">
        <v>5478</v>
      </c>
      <c r="G4475" s="4">
        <v>8.26</v>
      </c>
      <c r="H4475" s="148">
        <v>8.26</v>
      </c>
      <c r="I4475" s="402">
        <f t="shared" si="119"/>
        <v>0</v>
      </c>
      <c r="J4475" s="109"/>
      <c r="K4475" s="109"/>
    </row>
    <row r="4476" spans="1:11" customFormat="1" ht="21" customHeight="1">
      <c r="A4476" s="58">
        <v>585</v>
      </c>
      <c r="B4476" s="21" t="s">
        <v>5502</v>
      </c>
      <c r="C4476" s="6">
        <v>1</v>
      </c>
      <c r="D4476" s="58" t="s">
        <v>6492</v>
      </c>
      <c r="E4476" s="21" t="s">
        <v>5471</v>
      </c>
      <c r="F4476" s="6" t="s">
        <v>5444</v>
      </c>
      <c r="G4476" s="4">
        <v>59.54</v>
      </c>
      <c r="H4476" s="148">
        <v>0.99</v>
      </c>
      <c r="I4476" s="402">
        <f t="shared" si="119"/>
        <v>58.55</v>
      </c>
      <c r="J4476" s="109"/>
      <c r="K4476" s="109"/>
    </row>
    <row r="4477" spans="1:11" customFormat="1" ht="21" customHeight="1">
      <c r="A4477" s="58">
        <v>586</v>
      </c>
      <c r="B4477" s="21" t="s">
        <v>5787</v>
      </c>
      <c r="C4477" s="6">
        <v>3</v>
      </c>
      <c r="D4477" s="58" t="s">
        <v>6493</v>
      </c>
      <c r="E4477" s="21" t="s">
        <v>5471</v>
      </c>
      <c r="F4477" s="6" t="s">
        <v>5444</v>
      </c>
      <c r="G4477" s="4">
        <v>1270.2</v>
      </c>
      <c r="H4477" s="148">
        <v>21.17</v>
      </c>
      <c r="I4477" s="402">
        <f t="shared" si="119"/>
        <v>1249.03</v>
      </c>
      <c r="J4477" s="109"/>
      <c r="K4477" s="109"/>
    </row>
    <row r="4478" spans="1:11" customFormat="1" ht="21" customHeight="1">
      <c r="A4478" s="58">
        <v>587</v>
      </c>
      <c r="B4478" s="21" t="s">
        <v>6494</v>
      </c>
      <c r="C4478" s="6">
        <v>1</v>
      </c>
      <c r="D4478" s="58" t="s">
        <v>6495</v>
      </c>
      <c r="E4478" s="21" t="s">
        <v>6496</v>
      </c>
      <c r="F4478" s="6" t="s">
        <v>5444</v>
      </c>
      <c r="G4478" s="4">
        <v>297.52</v>
      </c>
      <c r="H4478" s="148">
        <v>126.44</v>
      </c>
      <c r="I4478" s="402">
        <f t="shared" si="119"/>
        <v>171.07999999999998</v>
      </c>
      <c r="J4478" s="109"/>
      <c r="K4478" s="109"/>
    </row>
    <row r="4479" spans="1:11" customFormat="1" ht="27.75" customHeight="1">
      <c r="A4479" s="58">
        <v>588</v>
      </c>
      <c r="B4479" s="126" t="s">
        <v>6022</v>
      </c>
      <c r="C4479" s="6">
        <v>1</v>
      </c>
      <c r="D4479" s="58" t="s">
        <v>6497</v>
      </c>
      <c r="E4479" s="21" t="s">
        <v>6498</v>
      </c>
      <c r="F4479" s="6" t="s">
        <v>5444</v>
      </c>
      <c r="G4479" s="4">
        <v>325.12</v>
      </c>
      <c r="H4479" s="148">
        <v>316.97000000000003</v>
      </c>
      <c r="I4479" s="402">
        <f t="shared" si="119"/>
        <v>8.1499999999999773</v>
      </c>
      <c r="J4479" s="109"/>
      <c r="K4479" s="109"/>
    </row>
    <row r="4480" spans="1:11" customFormat="1" ht="25.5" customHeight="1">
      <c r="A4480" s="58">
        <v>589</v>
      </c>
      <c r="B4480" s="126" t="s">
        <v>6312</v>
      </c>
      <c r="C4480" s="6">
        <v>1</v>
      </c>
      <c r="D4480" s="58" t="s">
        <v>6499</v>
      </c>
      <c r="E4480" s="21" t="s">
        <v>6314</v>
      </c>
      <c r="F4480" s="6" t="s">
        <v>5444</v>
      </c>
      <c r="G4480" s="4">
        <v>517.79999999999995</v>
      </c>
      <c r="H4480" s="148">
        <v>103.56</v>
      </c>
      <c r="I4480" s="402">
        <f t="shared" si="119"/>
        <v>414.23999999999995</v>
      </c>
      <c r="J4480" s="109"/>
      <c r="K4480" s="109"/>
    </row>
    <row r="4481" spans="1:11" customFormat="1" ht="21" customHeight="1">
      <c r="A4481" s="58">
        <v>590</v>
      </c>
      <c r="B4481" s="21" t="s">
        <v>6500</v>
      </c>
      <c r="C4481" s="6">
        <v>1</v>
      </c>
      <c r="D4481" s="58" t="s">
        <v>6501</v>
      </c>
      <c r="E4481" s="21" t="s">
        <v>6502</v>
      </c>
      <c r="F4481" s="6" t="s">
        <v>5444</v>
      </c>
      <c r="G4481" s="4">
        <v>101.65</v>
      </c>
      <c r="H4481" s="148">
        <v>1.69</v>
      </c>
      <c r="I4481" s="402">
        <f t="shared" si="119"/>
        <v>99.960000000000008</v>
      </c>
      <c r="J4481" s="109"/>
      <c r="K4481" s="109"/>
    </row>
    <row r="4482" spans="1:11" customFormat="1" ht="21" customHeight="1">
      <c r="A4482" s="58">
        <v>591</v>
      </c>
      <c r="B4482" s="21" t="s">
        <v>5510</v>
      </c>
      <c r="C4482" s="6">
        <v>1</v>
      </c>
      <c r="D4482" s="58" t="s">
        <v>6503</v>
      </c>
      <c r="E4482" s="21" t="s">
        <v>6314</v>
      </c>
      <c r="F4482" s="6" t="s">
        <v>5444</v>
      </c>
      <c r="G4482" s="4">
        <v>78.5</v>
      </c>
      <c r="H4482" s="148">
        <v>1.31</v>
      </c>
      <c r="I4482" s="402">
        <f t="shared" si="119"/>
        <v>77.19</v>
      </c>
      <c r="J4482" s="109"/>
      <c r="K4482" s="109"/>
    </row>
    <row r="4483" spans="1:11" customFormat="1" ht="21" customHeight="1">
      <c r="A4483" s="58">
        <v>592</v>
      </c>
      <c r="B4483" s="21" t="s">
        <v>6504</v>
      </c>
      <c r="C4483" s="6">
        <v>1</v>
      </c>
      <c r="D4483" s="58" t="s">
        <v>6505</v>
      </c>
      <c r="E4483" s="21" t="s">
        <v>6506</v>
      </c>
      <c r="F4483" s="6" t="s">
        <v>5444</v>
      </c>
      <c r="G4483" s="4">
        <v>16872</v>
      </c>
      <c r="H4483" s="148">
        <v>281.2</v>
      </c>
      <c r="I4483" s="402">
        <f t="shared" si="119"/>
        <v>16590.8</v>
      </c>
      <c r="J4483" s="109"/>
      <c r="K4483" s="109"/>
    </row>
    <row r="4484" spans="1:11" customFormat="1" ht="21" customHeight="1">
      <c r="A4484" s="58">
        <v>593</v>
      </c>
      <c r="B4484" s="21" t="s">
        <v>5521</v>
      </c>
      <c r="C4484" s="6">
        <v>2</v>
      </c>
      <c r="D4484" s="58" t="s">
        <v>6507</v>
      </c>
      <c r="E4484" s="21" t="s">
        <v>5471</v>
      </c>
      <c r="F4484" s="6" t="s">
        <v>5444</v>
      </c>
      <c r="G4484" s="4">
        <v>3960.46</v>
      </c>
      <c r="H4484" s="148">
        <v>66.010000000000005</v>
      </c>
      <c r="I4484" s="402">
        <f t="shared" si="119"/>
        <v>3894.45</v>
      </c>
      <c r="J4484" s="109"/>
      <c r="K4484" s="109"/>
    </row>
    <row r="4485" spans="1:11" customFormat="1" ht="21" customHeight="1">
      <c r="A4485" s="58">
        <v>594</v>
      </c>
      <c r="B4485" s="21" t="s">
        <v>5523</v>
      </c>
      <c r="C4485" s="6">
        <v>3</v>
      </c>
      <c r="D4485" s="58" t="s">
        <v>6508</v>
      </c>
      <c r="E4485" s="21" t="s">
        <v>5471</v>
      </c>
      <c r="F4485" s="6" t="s">
        <v>5444</v>
      </c>
      <c r="G4485" s="4">
        <v>4319.79</v>
      </c>
      <c r="H4485" s="148">
        <v>72</v>
      </c>
      <c r="I4485" s="402">
        <f t="shared" si="119"/>
        <v>4247.79</v>
      </c>
      <c r="J4485" s="109"/>
      <c r="K4485" s="109"/>
    </row>
    <row r="4486" spans="1:11" customFormat="1" ht="26.25" customHeight="1">
      <c r="A4486" s="58">
        <v>595</v>
      </c>
      <c r="B4486" s="126" t="s">
        <v>5525</v>
      </c>
      <c r="C4486" s="6">
        <v>6</v>
      </c>
      <c r="D4486" s="58" t="s">
        <v>6509</v>
      </c>
      <c r="E4486" s="21" t="s">
        <v>5471</v>
      </c>
      <c r="F4486" s="6" t="s">
        <v>5444</v>
      </c>
      <c r="G4486" s="4">
        <v>4857.3</v>
      </c>
      <c r="H4486" s="148">
        <v>80.959999999999994</v>
      </c>
      <c r="I4486" s="402">
        <f t="shared" si="119"/>
        <v>4776.34</v>
      </c>
      <c r="J4486" s="109"/>
      <c r="K4486" s="109"/>
    </row>
    <row r="4487" spans="1:11" customFormat="1" ht="28.5" customHeight="1">
      <c r="A4487" s="58">
        <v>596</v>
      </c>
      <c r="B4487" s="126" t="s">
        <v>6510</v>
      </c>
      <c r="C4487" s="6">
        <v>1</v>
      </c>
      <c r="D4487" s="58" t="s">
        <v>6511</v>
      </c>
      <c r="E4487" s="21" t="s">
        <v>6512</v>
      </c>
      <c r="F4487" s="6" t="s">
        <v>5444</v>
      </c>
      <c r="G4487" s="4">
        <v>10316.11</v>
      </c>
      <c r="H4487" s="148">
        <v>4470.3100000000004</v>
      </c>
      <c r="I4487" s="402">
        <f t="shared" si="119"/>
        <v>5845.8</v>
      </c>
      <c r="J4487" s="109"/>
      <c r="K4487" s="109"/>
    </row>
    <row r="4488" spans="1:11" customFormat="1" ht="21" customHeight="1">
      <c r="A4488" s="58">
        <v>597</v>
      </c>
      <c r="B4488" s="21" t="s">
        <v>5533</v>
      </c>
      <c r="C4488" s="6">
        <v>2</v>
      </c>
      <c r="D4488" s="58" t="s">
        <v>6513</v>
      </c>
      <c r="E4488" s="21" t="s">
        <v>5471</v>
      </c>
      <c r="F4488" s="6" t="s">
        <v>5444</v>
      </c>
      <c r="G4488" s="4">
        <v>8500</v>
      </c>
      <c r="H4488" s="148">
        <v>141.66999999999999</v>
      </c>
      <c r="I4488" s="402">
        <f t="shared" si="119"/>
        <v>8358.33</v>
      </c>
      <c r="J4488" s="109"/>
      <c r="K4488" s="109"/>
    </row>
    <row r="4489" spans="1:11" ht="96">
      <c r="A4489" s="423" t="s">
        <v>5</v>
      </c>
      <c r="B4489" s="194" t="s">
        <v>155</v>
      </c>
      <c r="C4489" s="194" t="s">
        <v>156</v>
      </c>
      <c r="D4489" s="194" t="s">
        <v>8</v>
      </c>
      <c r="E4489" s="194" t="s">
        <v>157</v>
      </c>
      <c r="F4489" s="194" t="s">
        <v>158</v>
      </c>
      <c r="G4489" s="194" t="s">
        <v>10</v>
      </c>
      <c r="H4489" s="194" t="s">
        <v>159</v>
      </c>
      <c r="I4489" s="194" t="s">
        <v>160</v>
      </c>
      <c r="J4489" s="194" t="s">
        <v>161</v>
      </c>
      <c r="K4489" s="195" t="s">
        <v>14</v>
      </c>
    </row>
    <row r="4490" spans="1:11" customFormat="1" ht="21" customHeight="1">
      <c r="A4490" s="58">
        <v>598</v>
      </c>
      <c r="B4490" s="21" t="s">
        <v>5535</v>
      </c>
      <c r="C4490" s="6">
        <v>2</v>
      </c>
      <c r="D4490" s="58" t="s">
        <v>6514</v>
      </c>
      <c r="E4490" s="21" t="s">
        <v>5471</v>
      </c>
      <c r="F4490" s="6" t="s">
        <v>5444</v>
      </c>
      <c r="G4490" s="4">
        <v>3268.42</v>
      </c>
      <c r="H4490" s="148">
        <v>54.47</v>
      </c>
      <c r="I4490" s="402">
        <f t="shared" si="119"/>
        <v>3213.9500000000003</v>
      </c>
      <c r="J4490" s="109"/>
      <c r="K4490" s="109"/>
    </row>
    <row r="4491" spans="1:11" customFormat="1" ht="21" customHeight="1">
      <c r="A4491" s="58">
        <v>599</v>
      </c>
      <c r="B4491" s="21" t="s">
        <v>5537</v>
      </c>
      <c r="C4491" s="6">
        <v>2</v>
      </c>
      <c r="D4491" s="58" t="s">
        <v>6515</v>
      </c>
      <c r="E4491" s="21" t="s">
        <v>5471</v>
      </c>
      <c r="F4491" s="6" t="s">
        <v>5444</v>
      </c>
      <c r="G4491" s="4">
        <v>1500</v>
      </c>
      <c r="H4491" s="148">
        <v>25</v>
      </c>
      <c r="I4491" s="402">
        <f t="shared" si="119"/>
        <v>1475</v>
      </c>
      <c r="J4491" s="109"/>
      <c r="K4491" s="109"/>
    </row>
    <row r="4492" spans="1:11" customFormat="1" ht="21" customHeight="1">
      <c r="A4492" s="58">
        <v>600</v>
      </c>
      <c r="B4492" s="21" t="s">
        <v>5539</v>
      </c>
      <c r="C4492" s="6">
        <v>2</v>
      </c>
      <c r="D4492" s="58" t="s">
        <v>6516</v>
      </c>
      <c r="E4492" s="21" t="s">
        <v>5471</v>
      </c>
      <c r="F4492" s="6" t="s">
        <v>5444</v>
      </c>
      <c r="G4492" s="4">
        <v>3550</v>
      </c>
      <c r="H4492" s="148">
        <v>59.17</v>
      </c>
      <c r="I4492" s="402">
        <f t="shared" si="119"/>
        <v>3490.83</v>
      </c>
      <c r="J4492" s="109"/>
      <c r="K4492" s="109"/>
    </row>
    <row r="4493" spans="1:11" customFormat="1" ht="21" customHeight="1">
      <c r="A4493" s="58">
        <v>601</v>
      </c>
      <c r="B4493" s="21" t="s">
        <v>5543</v>
      </c>
      <c r="C4493" s="6">
        <v>3</v>
      </c>
      <c r="D4493" s="58" t="s">
        <v>6517</v>
      </c>
      <c r="E4493" s="21" t="s">
        <v>5471</v>
      </c>
      <c r="F4493" s="6" t="s">
        <v>5444</v>
      </c>
      <c r="G4493" s="4">
        <v>4294.0200000000004</v>
      </c>
      <c r="H4493" s="148">
        <v>71.569999999999993</v>
      </c>
      <c r="I4493" s="402">
        <f t="shared" si="119"/>
        <v>4222.4500000000007</v>
      </c>
      <c r="J4493" s="109"/>
      <c r="K4493" s="109"/>
    </row>
    <row r="4494" spans="1:11" customFormat="1" ht="21" customHeight="1">
      <c r="A4494" s="58">
        <v>602</v>
      </c>
      <c r="B4494" s="21" t="s">
        <v>5545</v>
      </c>
      <c r="C4494" s="6">
        <v>2</v>
      </c>
      <c r="D4494" s="58" t="s">
        <v>6518</v>
      </c>
      <c r="E4494" s="21" t="s">
        <v>5471</v>
      </c>
      <c r="F4494" s="6" t="s">
        <v>5444</v>
      </c>
      <c r="G4494" s="4">
        <v>3700</v>
      </c>
      <c r="H4494" s="148">
        <v>61.67</v>
      </c>
      <c r="I4494" s="402">
        <f t="shared" si="119"/>
        <v>3638.33</v>
      </c>
      <c r="J4494" s="109"/>
      <c r="K4494" s="109"/>
    </row>
    <row r="4495" spans="1:11" customFormat="1" ht="21" customHeight="1">
      <c r="A4495" s="58">
        <v>603</v>
      </c>
      <c r="B4495" s="21" t="s">
        <v>5547</v>
      </c>
      <c r="C4495" s="6">
        <v>2</v>
      </c>
      <c r="D4495" s="58" t="s">
        <v>6519</v>
      </c>
      <c r="E4495" s="21" t="s">
        <v>5471</v>
      </c>
      <c r="F4495" s="6" t="s">
        <v>5444</v>
      </c>
      <c r="G4495" s="4">
        <v>2930.85</v>
      </c>
      <c r="H4495" s="148">
        <v>48.85</v>
      </c>
      <c r="I4495" s="402">
        <f t="shared" si="119"/>
        <v>2882</v>
      </c>
      <c r="J4495" s="109"/>
      <c r="K4495" s="109"/>
    </row>
    <row r="4496" spans="1:11" customFormat="1" ht="21" customHeight="1">
      <c r="A4496" s="58">
        <v>604</v>
      </c>
      <c r="B4496" s="21" t="s">
        <v>5549</v>
      </c>
      <c r="C4496" s="6">
        <v>1</v>
      </c>
      <c r="D4496" s="58" t="s">
        <v>6520</v>
      </c>
      <c r="E4496" s="21" t="s">
        <v>5471</v>
      </c>
      <c r="F4496" s="6" t="s">
        <v>5444</v>
      </c>
      <c r="G4496" s="4">
        <v>125.02</v>
      </c>
      <c r="H4496" s="148">
        <v>2.08</v>
      </c>
      <c r="I4496" s="402">
        <f t="shared" si="119"/>
        <v>122.94</v>
      </c>
      <c r="J4496" s="109"/>
      <c r="K4496" s="109"/>
    </row>
    <row r="4497" spans="1:11" customFormat="1" ht="21" customHeight="1">
      <c r="A4497" s="58">
        <v>605</v>
      </c>
      <c r="B4497" s="21" t="s">
        <v>5551</v>
      </c>
      <c r="C4497" s="6">
        <v>1</v>
      </c>
      <c r="D4497" s="58" t="s">
        <v>6521</v>
      </c>
      <c r="E4497" s="21" t="s">
        <v>5471</v>
      </c>
      <c r="F4497" s="6" t="s">
        <v>5444</v>
      </c>
      <c r="G4497" s="4">
        <v>531.6</v>
      </c>
      <c r="H4497" s="148">
        <v>8.86</v>
      </c>
      <c r="I4497" s="402">
        <f t="shared" si="119"/>
        <v>522.74</v>
      </c>
      <c r="J4497" s="109"/>
      <c r="K4497" s="109"/>
    </row>
    <row r="4498" spans="1:11" customFormat="1" ht="21" customHeight="1">
      <c r="A4498" s="58">
        <v>606</v>
      </c>
      <c r="B4498" s="21" t="s">
        <v>6522</v>
      </c>
      <c r="C4498" s="6">
        <v>1</v>
      </c>
      <c r="D4498" s="58" t="s">
        <v>6523</v>
      </c>
      <c r="E4498" s="21" t="s">
        <v>5471</v>
      </c>
      <c r="F4498" s="6" t="s">
        <v>5444</v>
      </c>
      <c r="G4498" s="4">
        <v>691.25</v>
      </c>
      <c r="H4498" s="148">
        <v>11.52</v>
      </c>
      <c r="I4498" s="402">
        <f t="shared" si="119"/>
        <v>679.73</v>
      </c>
      <c r="J4498" s="109"/>
      <c r="K4498" s="109"/>
    </row>
    <row r="4499" spans="1:11" customFormat="1" ht="21" customHeight="1">
      <c r="A4499" s="58">
        <v>607</v>
      </c>
      <c r="B4499" s="21" t="s">
        <v>5557</v>
      </c>
      <c r="C4499" s="6">
        <v>2</v>
      </c>
      <c r="D4499" s="58" t="s">
        <v>6524</v>
      </c>
      <c r="E4499" s="21" t="s">
        <v>5471</v>
      </c>
      <c r="F4499" s="6" t="s">
        <v>5478</v>
      </c>
      <c r="G4499" s="4">
        <v>575</v>
      </c>
      <c r="H4499" s="148">
        <v>575</v>
      </c>
      <c r="I4499" s="402">
        <f t="shared" si="119"/>
        <v>0</v>
      </c>
      <c r="J4499" s="109"/>
      <c r="K4499" s="109"/>
    </row>
    <row r="4500" spans="1:11" customFormat="1" ht="21" customHeight="1">
      <c r="A4500" s="58">
        <v>608</v>
      </c>
      <c r="B4500" s="21" t="s">
        <v>6525</v>
      </c>
      <c r="C4500" s="6">
        <v>1</v>
      </c>
      <c r="D4500" s="58" t="s">
        <v>6526</v>
      </c>
      <c r="E4500" s="21" t="s">
        <v>5471</v>
      </c>
      <c r="F4500" s="6" t="s">
        <v>5444</v>
      </c>
      <c r="G4500" s="4">
        <v>1395</v>
      </c>
      <c r="H4500" s="148">
        <v>23.25</v>
      </c>
      <c r="I4500" s="402">
        <f t="shared" si="119"/>
        <v>1371.75</v>
      </c>
      <c r="J4500" s="109"/>
      <c r="K4500" s="109"/>
    </row>
    <row r="4501" spans="1:11" customFormat="1" ht="21" customHeight="1">
      <c r="A4501" s="58">
        <v>609</v>
      </c>
      <c r="B4501" s="21" t="s">
        <v>5995</v>
      </c>
      <c r="C4501" s="6">
        <v>1</v>
      </c>
      <c r="D4501" s="58" t="s">
        <v>6527</v>
      </c>
      <c r="E4501" s="21" t="s">
        <v>5471</v>
      </c>
      <c r="F4501" s="6" t="s">
        <v>5444</v>
      </c>
      <c r="G4501" s="4">
        <v>295</v>
      </c>
      <c r="H4501" s="148">
        <v>4.92</v>
      </c>
      <c r="I4501" s="402">
        <f t="shared" si="119"/>
        <v>290.08</v>
      </c>
      <c r="J4501" s="109"/>
      <c r="K4501" s="109"/>
    </row>
    <row r="4502" spans="1:11" customFormat="1" ht="21" customHeight="1">
      <c r="A4502" s="58">
        <v>610</v>
      </c>
      <c r="B4502" s="21" t="s">
        <v>6528</v>
      </c>
      <c r="C4502" s="6">
        <v>2</v>
      </c>
      <c r="D4502" s="58" t="s">
        <v>6529</v>
      </c>
      <c r="E4502" s="21" t="s">
        <v>6530</v>
      </c>
      <c r="F4502" s="6" t="s">
        <v>5444</v>
      </c>
      <c r="G4502" s="4">
        <v>89.1</v>
      </c>
      <c r="H4502" s="148">
        <v>1.49</v>
      </c>
      <c r="I4502" s="402">
        <f t="shared" si="119"/>
        <v>87.61</v>
      </c>
      <c r="J4502" s="109"/>
      <c r="K4502" s="109"/>
    </row>
    <row r="4503" spans="1:11" customFormat="1" ht="21" customHeight="1">
      <c r="A4503" s="58">
        <v>611</v>
      </c>
      <c r="B4503" s="21" t="s">
        <v>5645</v>
      </c>
      <c r="C4503" s="6">
        <v>1</v>
      </c>
      <c r="D4503" s="58" t="s">
        <v>6531</v>
      </c>
      <c r="E4503" s="21" t="s">
        <v>5597</v>
      </c>
      <c r="F4503" s="6" t="s">
        <v>5444</v>
      </c>
      <c r="G4503" s="4">
        <v>95.95</v>
      </c>
      <c r="H4503" s="148">
        <v>27.98</v>
      </c>
      <c r="I4503" s="402">
        <f t="shared" si="119"/>
        <v>67.97</v>
      </c>
      <c r="J4503" s="109"/>
      <c r="K4503" s="109"/>
    </row>
    <row r="4504" spans="1:11" customFormat="1" ht="21" customHeight="1">
      <c r="A4504" s="58">
        <v>612</v>
      </c>
      <c r="B4504" s="21" t="s">
        <v>6443</v>
      </c>
      <c r="C4504" s="6">
        <v>2</v>
      </c>
      <c r="D4504" s="58" t="s">
        <v>6532</v>
      </c>
      <c r="E4504" s="21" t="s">
        <v>5471</v>
      </c>
      <c r="F4504" s="6" t="s">
        <v>5444</v>
      </c>
      <c r="G4504" s="4">
        <v>425.28</v>
      </c>
      <c r="H4504" s="148">
        <v>7.09</v>
      </c>
      <c r="I4504" s="402">
        <f t="shared" si="119"/>
        <v>418.19</v>
      </c>
      <c r="J4504" s="109"/>
      <c r="K4504" s="109"/>
    </row>
    <row r="4505" spans="1:11" customFormat="1" ht="27.75" customHeight="1">
      <c r="A4505" s="58">
        <v>613</v>
      </c>
      <c r="B4505" s="126" t="s">
        <v>5997</v>
      </c>
      <c r="C4505" s="6">
        <v>1</v>
      </c>
      <c r="D4505" s="58" t="s">
        <v>6533</v>
      </c>
      <c r="E4505" s="21" t="s">
        <v>5471</v>
      </c>
      <c r="F4505" s="6" t="s">
        <v>5444</v>
      </c>
      <c r="G4505" s="4">
        <v>42</v>
      </c>
      <c r="H4505" s="148">
        <v>0.7</v>
      </c>
      <c r="I4505" s="402">
        <f t="shared" si="119"/>
        <v>41.3</v>
      </c>
      <c r="J4505" s="109"/>
      <c r="K4505" s="109"/>
    </row>
    <row r="4506" spans="1:11" customFormat="1" ht="21" customHeight="1">
      <c r="A4506" s="58">
        <v>614</v>
      </c>
      <c r="B4506" s="21" t="s">
        <v>5919</v>
      </c>
      <c r="C4506" s="6">
        <v>1</v>
      </c>
      <c r="D4506" s="58" t="s">
        <v>6534</v>
      </c>
      <c r="E4506" s="21" t="s">
        <v>6535</v>
      </c>
      <c r="F4506" s="6" t="s">
        <v>5444</v>
      </c>
      <c r="G4506" s="4">
        <v>209</v>
      </c>
      <c r="H4506" s="148">
        <v>10.45</v>
      </c>
      <c r="I4506" s="402">
        <f t="shared" si="119"/>
        <v>198.55</v>
      </c>
      <c r="J4506" s="109"/>
      <c r="K4506" s="109"/>
    </row>
    <row r="4507" spans="1:11" customFormat="1" ht="21" customHeight="1">
      <c r="A4507" s="58">
        <v>615</v>
      </c>
      <c r="B4507" s="21" t="s">
        <v>6536</v>
      </c>
      <c r="C4507" s="6">
        <v>3</v>
      </c>
      <c r="D4507" s="58" t="s">
        <v>6537</v>
      </c>
      <c r="E4507" s="21" t="s">
        <v>6004</v>
      </c>
      <c r="F4507" s="6" t="s">
        <v>5478</v>
      </c>
      <c r="G4507" s="4">
        <v>345</v>
      </c>
      <c r="H4507" s="148">
        <v>345</v>
      </c>
      <c r="I4507" s="402">
        <f t="shared" si="119"/>
        <v>0</v>
      </c>
      <c r="J4507" s="109"/>
      <c r="K4507" s="109"/>
    </row>
    <row r="4508" spans="1:11" customFormat="1" ht="21" customHeight="1">
      <c r="A4508" s="58">
        <v>616</v>
      </c>
      <c r="B4508" s="21" t="s">
        <v>5573</v>
      </c>
      <c r="C4508" s="6">
        <v>1</v>
      </c>
      <c r="D4508" s="58" t="s">
        <v>6538</v>
      </c>
      <c r="E4508" s="21" t="s">
        <v>6539</v>
      </c>
      <c r="F4508" s="6" t="s">
        <v>5444</v>
      </c>
      <c r="G4508" s="4">
        <v>564.70000000000005</v>
      </c>
      <c r="H4508" s="148">
        <v>9.41</v>
      </c>
      <c r="I4508" s="402">
        <f t="shared" si="119"/>
        <v>555.29000000000008</v>
      </c>
      <c r="J4508" s="109"/>
      <c r="K4508" s="109"/>
    </row>
    <row r="4509" spans="1:11" customFormat="1" ht="21" customHeight="1">
      <c r="A4509" s="58">
        <v>617</v>
      </c>
      <c r="B4509" s="21" t="s">
        <v>6540</v>
      </c>
      <c r="C4509" s="6">
        <v>1</v>
      </c>
      <c r="D4509" s="58" t="s">
        <v>6541</v>
      </c>
      <c r="E4509" s="21" t="s">
        <v>6542</v>
      </c>
      <c r="F4509" s="6" t="s">
        <v>5444</v>
      </c>
      <c r="G4509" s="4">
        <v>1747.77</v>
      </c>
      <c r="H4509" s="148"/>
      <c r="I4509" s="402">
        <f t="shared" si="119"/>
        <v>1747.77</v>
      </c>
      <c r="J4509" s="109"/>
      <c r="K4509" s="109"/>
    </row>
    <row r="4510" spans="1:11" customFormat="1" ht="21" customHeight="1">
      <c r="A4510" s="58">
        <v>618</v>
      </c>
      <c r="B4510" s="21" t="s">
        <v>6543</v>
      </c>
      <c r="C4510" s="6">
        <v>1</v>
      </c>
      <c r="D4510" s="58" t="s">
        <v>6544</v>
      </c>
      <c r="E4510" s="21" t="s">
        <v>6542</v>
      </c>
      <c r="F4510" s="6" t="s">
        <v>5444</v>
      </c>
      <c r="G4510" s="4">
        <v>941.8</v>
      </c>
      <c r="H4510" s="148"/>
      <c r="I4510" s="402">
        <f t="shared" si="119"/>
        <v>941.8</v>
      </c>
      <c r="J4510" s="109"/>
      <c r="K4510" s="109"/>
    </row>
    <row r="4511" spans="1:11" ht="96">
      <c r="A4511" s="423" t="s">
        <v>5</v>
      </c>
      <c r="B4511" s="194" t="s">
        <v>155</v>
      </c>
      <c r="C4511" s="194" t="s">
        <v>156</v>
      </c>
      <c r="D4511" s="194" t="s">
        <v>8</v>
      </c>
      <c r="E4511" s="194" t="s">
        <v>157</v>
      </c>
      <c r="F4511" s="194" t="s">
        <v>158</v>
      </c>
      <c r="G4511" s="194" t="s">
        <v>10</v>
      </c>
      <c r="H4511" s="194" t="s">
        <v>159</v>
      </c>
      <c r="I4511" s="194" t="s">
        <v>160</v>
      </c>
      <c r="J4511" s="194" t="s">
        <v>161</v>
      </c>
      <c r="K4511" s="195" t="s">
        <v>14</v>
      </c>
    </row>
    <row r="4512" spans="1:11" customFormat="1" ht="21" customHeight="1">
      <c r="A4512" s="58">
        <v>619</v>
      </c>
      <c r="B4512" s="21" t="s">
        <v>661</v>
      </c>
      <c r="C4512" s="6">
        <v>1</v>
      </c>
      <c r="D4512" s="58" t="s">
        <v>6545</v>
      </c>
      <c r="E4512" s="21" t="s">
        <v>5471</v>
      </c>
      <c r="F4512" s="6" t="s">
        <v>5444</v>
      </c>
      <c r="G4512" s="4">
        <v>61.88</v>
      </c>
      <c r="H4512" s="148">
        <v>1.03</v>
      </c>
      <c r="I4512" s="402">
        <f t="shared" si="119"/>
        <v>60.85</v>
      </c>
      <c r="J4512" s="109"/>
      <c r="K4512" s="109"/>
    </row>
    <row r="4513" spans="1:11" customFormat="1" ht="21" customHeight="1">
      <c r="A4513" s="58">
        <v>620</v>
      </c>
      <c r="B4513" s="21" t="s">
        <v>6546</v>
      </c>
      <c r="C4513" s="6">
        <v>1</v>
      </c>
      <c r="D4513" s="58" t="s">
        <v>6547</v>
      </c>
      <c r="E4513" s="21" t="s">
        <v>5471</v>
      </c>
      <c r="F4513" s="6" t="s">
        <v>5444</v>
      </c>
      <c r="G4513" s="4">
        <v>335.63</v>
      </c>
      <c r="H4513" s="148">
        <v>5.59</v>
      </c>
      <c r="I4513" s="402">
        <f t="shared" si="119"/>
        <v>330.04</v>
      </c>
      <c r="J4513" s="109"/>
      <c r="K4513" s="109"/>
    </row>
    <row r="4514" spans="1:11" customFormat="1" ht="21" customHeight="1">
      <c r="A4514" s="58">
        <v>621</v>
      </c>
      <c r="B4514" s="21" t="s">
        <v>67</v>
      </c>
      <c r="C4514" s="6">
        <v>7</v>
      </c>
      <c r="D4514" s="58" t="s">
        <v>6548</v>
      </c>
      <c r="E4514" s="21" t="s">
        <v>5471</v>
      </c>
      <c r="F4514" s="6" t="s">
        <v>5444</v>
      </c>
      <c r="G4514" s="4">
        <v>1607.83</v>
      </c>
      <c r="H4514" s="148">
        <v>26.8</v>
      </c>
      <c r="I4514" s="402">
        <f t="shared" si="119"/>
        <v>1581.03</v>
      </c>
      <c r="J4514" s="109"/>
      <c r="K4514" s="109"/>
    </row>
    <row r="4515" spans="1:11" customFormat="1" ht="25.5" customHeight="1">
      <c r="A4515" s="58">
        <v>622</v>
      </c>
      <c r="B4515" s="126" t="s">
        <v>6549</v>
      </c>
      <c r="C4515" s="6">
        <v>1</v>
      </c>
      <c r="D4515" s="58" t="s">
        <v>6550</v>
      </c>
      <c r="E4515" s="21" t="s">
        <v>6551</v>
      </c>
      <c r="F4515" s="6" t="s">
        <v>5444</v>
      </c>
      <c r="G4515" s="4">
        <v>304.2</v>
      </c>
      <c r="H4515" s="148">
        <v>507</v>
      </c>
      <c r="I4515" s="402">
        <f t="shared" si="119"/>
        <v>-202.8</v>
      </c>
      <c r="J4515" s="109"/>
      <c r="K4515" s="109"/>
    </row>
    <row r="4516" spans="1:11" customFormat="1" ht="21" customHeight="1">
      <c r="A4516" s="58">
        <v>623</v>
      </c>
      <c r="B4516" s="21" t="s">
        <v>5793</v>
      </c>
      <c r="C4516" s="6">
        <v>1</v>
      </c>
      <c r="D4516" s="58" t="s">
        <v>6552</v>
      </c>
      <c r="E4516" s="21" t="s">
        <v>5471</v>
      </c>
      <c r="F4516" s="6" t="s">
        <v>5444</v>
      </c>
      <c r="G4516" s="4">
        <v>194.25</v>
      </c>
      <c r="H4516" s="148">
        <v>3.24</v>
      </c>
      <c r="I4516" s="402">
        <f t="shared" si="119"/>
        <v>191.01</v>
      </c>
      <c r="J4516" s="109"/>
      <c r="K4516" s="109"/>
    </row>
    <row r="4517" spans="1:11" customFormat="1" ht="21" customHeight="1">
      <c r="A4517" s="58">
        <v>624</v>
      </c>
      <c r="B4517" s="21" t="s">
        <v>178</v>
      </c>
      <c r="C4517" s="6">
        <v>1</v>
      </c>
      <c r="D4517" s="58" t="s">
        <v>6553</v>
      </c>
      <c r="E4517" s="21" t="s">
        <v>6151</v>
      </c>
      <c r="F4517" s="6" t="s">
        <v>5444</v>
      </c>
      <c r="G4517" s="4">
        <v>43.2</v>
      </c>
      <c r="H4517" s="148">
        <v>0.72</v>
      </c>
      <c r="I4517" s="402">
        <f t="shared" si="119"/>
        <v>42.480000000000004</v>
      </c>
      <c r="J4517" s="109"/>
      <c r="K4517" s="109"/>
    </row>
    <row r="4518" spans="1:11" customFormat="1" ht="21" customHeight="1">
      <c r="A4518" s="58">
        <v>625</v>
      </c>
      <c r="B4518" s="21" t="s">
        <v>6160</v>
      </c>
      <c r="C4518" s="6">
        <v>1</v>
      </c>
      <c r="D4518" s="58" t="s">
        <v>6554</v>
      </c>
      <c r="E4518" s="21" t="s">
        <v>5471</v>
      </c>
      <c r="F4518" s="6" t="s">
        <v>5444</v>
      </c>
      <c r="G4518" s="4">
        <v>59.54</v>
      </c>
      <c r="H4518" s="148">
        <v>0.99</v>
      </c>
      <c r="I4518" s="402">
        <f t="shared" si="119"/>
        <v>58.55</v>
      </c>
      <c r="J4518" s="109"/>
      <c r="K4518" s="109"/>
    </row>
    <row r="4519" spans="1:11" customFormat="1" ht="21" customHeight="1">
      <c r="A4519" s="58">
        <v>626</v>
      </c>
      <c r="B4519" s="21" t="s">
        <v>5639</v>
      </c>
      <c r="C4519" s="6">
        <v>1</v>
      </c>
      <c r="D4519" s="58" t="s">
        <v>6555</v>
      </c>
      <c r="E4519" s="21" t="s">
        <v>5640</v>
      </c>
      <c r="F4519" s="6" t="s">
        <v>5444</v>
      </c>
      <c r="G4519" s="4">
        <v>318.18</v>
      </c>
      <c r="H4519" s="148"/>
      <c r="I4519" s="402">
        <f t="shared" si="119"/>
        <v>318.18</v>
      </c>
      <c r="J4519" s="109"/>
      <c r="K4519" s="109"/>
    </row>
    <row r="4520" spans="1:11" customFormat="1" ht="21" customHeight="1">
      <c r="A4520" s="58">
        <v>627</v>
      </c>
      <c r="B4520" s="21" t="s">
        <v>222</v>
      </c>
      <c r="C4520" s="6">
        <v>1</v>
      </c>
      <c r="D4520" s="58" t="s">
        <v>6556</v>
      </c>
      <c r="E4520" s="21" t="s">
        <v>5651</v>
      </c>
      <c r="F4520" s="6" t="s">
        <v>5478</v>
      </c>
      <c r="G4520" s="4">
        <v>8.26</v>
      </c>
      <c r="H4520" s="148">
        <v>8.26</v>
      </c>
      <c r="I4520" s="402">
        <f t="shared" si="119"/>
        <v>0</v>
      </c>
      <c r="J4520" s="109"/>
      <c r="K4520" s="109"/>
    </row>
    <row r="4521" spans="1:11" customFormat="1" ht="21" customHeight="1">
      <c r="A4521" s="58">
        <v>628</v>
      </c>
      <c r="B4521" s="21" t="s">
        <v>40</v>
      </c>
      <c r="C4521" s="6">
        <v>1</v>
      </c>
      <c r="D4521" s="58" t="s">
        <v>6557</v>
      </c>
      <c r="E4521" s="21" t="s">
        <v>5471</v>
      </c>
      <c r="F4521" s="6" t="s">
        <v>5444</v>
      </c>
      <c r="G4521" s="4">
        <v>187.25</v>
      </c>
      <c r="H4521" s="148">
        <v>3.12</v>
      </c>
      <c r="I4521" s="402">
        <f t="shared" si="119"/>
        <v>184.13</v>
      </c>
      <c r="J4521" s="109"/>
      <c r="K4521" s="109"/>
    </row>
    <row r="4522" spans="1:11" customFormat="1" ht="21" customHeight="1">
      <c r="A4522" s="58">
        <v>629</v>
      </c>
      <c r="B4522" s="21" t="s">
        <v>5494</v>
      </c>
      <c r="C4522" s="6">
        <v>1</v>
      </c>
      <c r="D4522" s="58" t="s">
        <v>6558</v>
      </c>
      <c r="E4522" s="21" t="s">
        <v>5471</v>
      </c>
      <c r="F4522" s="6" t="s">
        <v>5444</v>
      </c>
      <c r="G4522" s="4">
        <v>149.06</v>
      </c>
      <c r="H4522" s="148">
        <v>2.48</v>
      </c>
      <c r="I4522" s="402">
        <f t="shared" si="119"/>
        <v>146.58000000000001</v>
      </c>
      <c r="J4522" s="109"/>
      <c r="K4522" s="109"/>
    </row>
    <row r="4523" spans="1:11" customFormat="1" ht="21" customHeight="1">
      <c r="A4523" s="58">
        <v>630</v>
      </c>
      <c r="B4523" s="21" t="s">
        <v>5787</v>
      </c>
      <c r="C4523" s="6">
        <v>1</v>
      </c>
      <c r="D4523" s="58" t="s">
        <v>6559</v>
      </c>
      <c r="E4523" s="21" t="s">
        <v>5471</v>
      </c>
      <c r="F4523" s="6" t="s">
        <v>5444</v>
      </c>
      <c r="G4523" s="4">
        <v>427.78</v>
      </c>
      <c r="H4523" s="148">
        <v>7.13</v>
      </c>
      <c r="I4523" s="402">
        <f t="shared" si="119"/>
        <v>420.65</v>
      </c>
      <c r="J4523" s="109"/>
      <c r="K4523" s="109"/>
    </row>
    <row r="4524" spans="1:11" customFormat="1" ht="21" customHeight="1">
      <c r="A4524" s="58">
        <v>631</v>
      </c>
      <c r="B4524" s="21" t="s">
        <v>6560</v>
      </c>
      <c r="C4524" s="6">
        <v>1</v>
      </c>
      <c r="D4524" s="58" t="s">
        <v>6561</v>
      </c>
      <c r="E4524" s="21" t="s">
        <v>5471</v>
      </c>
      <c r="F4524" s="6" t="s">
        <v>5444</v>
      </c>
      <c r="G4524" s="4">
        <v>478.11</v>
      </c>
      <c r="H4524" s="148">
        <v>7.97</v>
      </c>
      <c r="I4524" s="402">
        <f t="shared" si="119"/>
        <v>470.14</v>
      </c>
      <c r="J4524" s="109"/>
      <c r="K4524" s="109"/>
    </row>
    <row r="4525" spans="1:11" customFormat="1" ht="21" customHeight="1">
      <c r="A4525" s="58">
        <v>632</v>
      </c>
      <c r="B4525" s="21" t="s">
        <v>40</v>
      </c>
      <c r="C4525" s="6">
        <v>4</v>
      </c>
      <c r="D4525" s="58" t="s">
        <v>6562</v>
      </c>
      <c r="E4525" s="21" t="s">
        <v>5471</v>
      </c>
      <c r="F4525" s="6" t="s">
        <v>5444</v>
      </c>
      <c r="G4525" s="4">
        <v>749</v>
      </c>
      <c r="H4525" s="148">
        <v>12.48</v>
      </c>
      <c r="I4525" s="402">
        <f t="shared" si="119"/>
        <v>736.52</v>
      </c>
      <c r="J4525" s="109"/>
      <c r="K4525" s="109"/>
    </row>
    <row r="4526" spans="1:11" customFormat="1" ht="21" customHeight="1">
      <c r="A4526" s="58">
        <v>633</v>
      </c>
      <c r="B4526" s="21" t="s">
        <v>176</v>
      </c>
      <c r="C4526" s="6">
        <v>5</v>
      </c>
      <c r="D4526" s="58" t="s">
        <v>6563</v>
      </c>
      <c r="E4526" s="21" t="s">
        <v>5471</v>
      </c>
      <c r="F4526" s="6" t="s">
        <v>5444</v>
      </c>
      <c r="G4526" s="4">
        <v>971.25</v>
      </c>
      <c r="H4526" s="148">
        <v>16.190000000000001</v>
      </c>
      <c r="I4526" s="402">
        <f t="shared" si="119"/>
        <v>955.06</v>
      </c>
      <c r="J4526" s="109"/>
      <c r="K4526" s="109"/>
    </row>
    <row r="4527" spans="1:11" customFormat="1" ht="21" customHeight="1">
      <c r="A4527" s="58">
        <v>634</v>
      </c>
      <c r="B4527" s="21" t="s">
        <v>5494</v>
      </c>
      <c r="C4527" s="6">
        <v>4</v>
      </c>
      <c r="D4527" s="58" t="s">
        <v>6564</v>
      </c>
      <c r="E4527" s="21" t="s">
        <v>5471</v>
      </c>
      <c r="F4527" s="6" t="s">
        <v>5444</v>
      </c>
      <c r="G4527" s="4">
        <v>596.24</v>
      </c>
      <c r="H4527" s="148">
        <v>9.94</v>
      </c>
      <c r="I4527" s="402">
        <f t="shared" si="119"/>
        <v>586.29999999999995</v>
      </c>
      <c r="J4527" s="109"/>
      <c r="K4527" s="109"/>
    </row>
    <row r="4528" spans="1:11" customFormat="1" ht="21" customHeight="1">
      <c r="A4528" s="58">
        <v>635</v>
      </c>
      <c r="B4528" s="21" t="s">
        <v>178</v>
      </c>
      <c r="C4528" s="6">
        <v>1</v>
      </c>
      <c r="D4528" s="58" t="s">
        <v>6565</v>
      </c>
      <c r="E4528" s="21" t="s">
        <v>6151</v>
      </c>
      <c r="F4528" s="6" t="s">
        <v>5444</v>
      </c>
      <c r="G4528" s="4">
        <v>43.2</v>
      </c>
      <c r="H4528" s="148">
        <v>0.72</v>
      </c>
      <c r="I4528" s="402">
        <f t="shared" si="119"/>
        <v>42.480000000000004</v>
      </c>
      <c r="J4528" s="109"/>
      <c r="K4528" s="109"/>
    </row>
    <row r="4529" spans="1:11" customFormat="1" ht="21" customHeight="1">
      <c r="A4529" s="58">
        <v>636</v>
      </c>
      <c r="B4529" s="21" t="s">
        <v>222</v>
      </c>
      <c r="C4529" s="6">
        <v>3</v>
      </c>
      <c r="D4529" s="58" t="s">
        <v>6566</v>
      </c>
      <c r="E4529" s="21" t="s">
        <v>5651</v>
      </c>
      <c r="F4529" s="6" t="s">
        <v>5478</v>
      </c>
      <c r="G4529" s="4">
        <v>24.78</v>
      </c>
      <c r="H4529" s="148">
        <v>24.78</v>
      </c>
      <c r="I4529" s="402">
        <f t="shared" si="119"/>
        <v>0</v>
      </c>
      <c r="J4529" s="109"/>
      <c r="K4529" s="109"/>
    </row>
    <row r="4530" spans="1:11" customFormat="1" ht="21" customHeight="1">
      <c r="A4530" s="58">
        <v>637</v>
      </c>
      <c r="B4530" s="21" t="s">
        <v>5502</v>
      </c>
      <c r="C4530" s="6">
        <v>2</v>
      </c>
      <c r="D4530" s="58" t="s">
        <v>6567</v>
      </c>
      <c r="E4530" s="21" t="s">
        <v>5471</v>
      </c>
      <c r="F4530" s="6" t="s">
        <v>5444</v>
      </c>
      <c r="G4530" s="4">
        <v>119.08</v>
      </c>
      <c r="H4530" s="148">
        <v>1.98</v>
      </c>
      <c r="I4530" s="402">
        <f t="shared" si="119"/>
        <v>117.1</v>
      </c>
      <c r="J4530" s="109"/>
      <c r="K4530" s="109"/>
    </row>
    <row r="4531" spans="1:11" customFormat="1" ht="21" customHeight="1">
      <c r="A4531" s="58">
        <v>638</v>
      </c>
      <c r="B4531" s="21" t="s">
        <v>6560</v>
      </c>
      <c r="C4531" s="6">
        <v>1</v>
      </c>
      <c r="D4531" s="58" t="s">
        <v>6568</v>
      </c>
      <c r="E4531" s="21" t="s">
        <v>5471</v>
      </c>
      <c r="F4531" s="6" t="s">
        <v>5444</v>
      </c>
      <c r="G4531" s="4">
        <v>478.11</v>
      </c>
      <c r="H4531" s="148">
        <v>7.97</v>
      </c>
      <c r="I4531" s="402">
        <f t="shared" si="119"/>
        <v>470.14</v>
      </c>
      <c r="J4531" s="109"/>
      <c r="K4531" s="109"/>
    </row>
    <row r="4532" spans="1:11" customFormat="1" ht="24" customHeight="1">
      <c r="A4532" s="58">
        <v>639</v>
      </c>
      <c r="B4532" s="126" t="s">
        <v>6549</v>
      </c>
      <c r="C4532" s="6">
        <v>2</v>
      </c>
      <c r="D4532" s="58" t="s">
        <v>6569</v>
      </c>
      <c r="E4532" s="21" t="s">
        <v>6551</v>
      </c>
      <c r="F4532" s="6" t="s">
        <v>5444</v>
      </c>
      <c r="G4532" s="4">
        <v>608.4</v>
      </c>
      <c r="H4532" s="148">
        <v>10.14</v>
      </c>
      <c r="I4532" s="402">
        <f t="shared" si="119"/>
        <v>598.26</v>
      </c>
      <c r="J4532" s="109"/>
      <c r="K4532" s="109"/>
    </row>
    <row r="4533" spans="1:11" ht="96">
      <c r="A4533" s="423" t="s">
        <v>5</v>
      </c>
      <c r="B4533" s="194" t="s">
        <v>155</v>
      </c>
      <c r="C4533" s="194" t="s">
        <v>156</v>
      </c>
      <c r="D4533" s="194" t="s">
        <v>8</v>
      </c>
      <c r="E4533" s="194" t="s">
        <v>157</v>
      </c>
      <c r="F4533" s="194" t="s">
        <v>158</v>
      </c>
      <c r="G4533" s="194" t="s">
        <v>10</v>
      </c>
      <c r="H4533" s="194" t="s">
        <v>159</v>
      </c>
      <c r="I4533" s="194" t="s">
        <v>160</v>
      </c>
      <c r="J4533" s="194" t="s">
        <v>161</v>
      </c>
      <c r="K4533" s="195" t="s">
        <v>14</v>
      </c>
    </row>
    <row r="4534" spans="1:11" customFormat="1" ht="21" customHeight="1">
      <c r="A4534" s="58">
        <v>640</v>
      </c>
      <c r="B4534" s="21" t="s">
        <v>6570</v>
      </c>
      <c r="C4534" s="6">
        <v>1</v>
      </c>
      <c r="D4534" s="58" t="s">
        <v>6571</v>
      </c>
      <c r="E4534" s="21" t="s">
        <v>6572</v>
      </c>
      <c r="F4534" s="6" t="s">
        <v>5444</v>
      </c>
      <c r="G4534" s="4">
        <v>159.66</v>
      </c>
      <c r="H4534" s="148">
        <v>120.48</v>
      </c>
      <c r="I4534" s="402">
        <f t="shared" si="119"/>
        <v>39.179999999999993</v>
      </c>
      <c r="J4534" s="109"/>
      <c r="K4534" s="109"/>
    </row>
    <row r="4535" spans="1:11" customFormat="1" ht="26.25" customHeight="1">
      <c r="A4535" s="58">
        <v>641</v>
      </c>
      <c r="B4535" s="126" t="s">
        <v>6573</v>
      </c>
      <c r="C4535" s="6">
        <v>1</v>
      </c>
      <c r="D4535" s="58" t="s">
        <v>6574</v>
      </c>
      <c r="E4535" s="21" t="s">
        <v>6575</v>
      </c>
      <c r="F4535" s="6" t="s">
        <v>5444</v>
      </c>
      <c r="G4535" s="4">
        <v>483</v>
      </c>
      <c r="H4535" s="148">
        <v>163.9</v>
      </c>
      <c r="I4535" s="402">
        <f t="shared" si="119"/>
        <v>319.10000000000002</v>
      </c>
      <c r="J4535" s="109"/>
      <c r="K4535" s="109"/>
    </row>
    <row r="4536" spans="1:11" customFormat="1" ht="21" customHeight="1">
      <c r="A4536" s="58">
        <v>642</v>
      </c>
      <c r="B4536" s="21" t="s">
        <v>5561</v>
      </c>
      <c r="C4536" s="6">
        <v>1</v>
      </c>
      <c r="D4536" s="58" t="s">
        <v>6576</v>
      </c>
      <c r="E4536" s="21" t="s">
        <v>6577</v>
      </c>
      <c r="F4536" s="6" t="s">
        <v>5444</v>
      </c>
      <c r="G4536" s="4">
        <v>288.43</v>
      </c>
      <c r="H4536" s="148">
        <v>57.69</v>
      </c>
      <c r="I4536" s="402">
        <f t="shared" si="119"/>
        <v>230.74</v>
      </c>
      <c r="J4536" s="109"/>
      <c r="K4536" s="109"/>
    </row>
    <row r="4537" spans="1:11" customFormat="1" ht="21" customHeight="1">
      <c r="A4537" s="58">
        <v>643</v>
      </c>
      <c r="B4537" s="21" t="s">
        <v>5500</v>
      </c>
      <c r="C4537" s="6">
        <v>1</v>
      </c>
      <c r="D4537" s="58" t="s">
        <v>6578</v>
      </c>
      <c r="E4537" s="21" t="s">
        <v>6579</v>
      </c>
      <c r="F4537" s="6" t="s">
        <v>5444</v>
      </c>
      <c r="G4537" s="4">
        <v>397.52</v>
      </c>
      <c r="H4537" s="148">
        <v>6.63</v>
      </c>
      <c r="I4537" s="402">
        <f t="shared" ref="I4537:I4582" si="120">SUM(G4537,-H4537)</f>
        <v>390.89</v>
      </c>
      <c r="J4537" s="109"/>
      <c r="K4537" s="109"/>
    </row>
    <row r="4538" spans="1:11" customFormat="1" ht="21" customHeight="1">
      <c r="A4538" s="58">
        <v>644</v>
      </c>
      <c r="B4538" s="21" t="s">
        <v>1531</v>
      </c>
      <c r="C4538" s="6">
        <v>3</v>
      </c>
      <c r="D4538" s="58" t="s">
        <v>6580</v>
      </c>
      <c r="E4538" s="21" t="s">
        <v>5471</v>
      </c>
      <c r="F4538" s="6" t="s">
        <v>5444</v>
      </c>
      <c r="G4538" s="4">
        <v>1491</v>
      </c>
      <c r="H4538" s="148">
        <v>24.85</v>
      </c>
      <c r="I4538" s="402">
        <f t="shared" si="120"/>
        <v>1466.15</v>
      </c>
      <c r="J4538" s="109"/>
      <c r="K4538" s="109"/>
    </row>
    <row r="4539" spans="1:11" customFormat="1" ht="21" customHeight="1">
      <c r="A4539" s="58">
        <v>645</v>
      </c>
      <c r="B4539" s="21" t="s">
        <v>5494</v>
      </c>
      <c r="C4539" s="6">
        <v>4</v>
      </c>
      <c r="D4539" s="58" t="s">
        <v>6581</v>
      </c>
      <c r="E4539" s="21" t="s">
        <v>5471</v>
      </c>
      <c r="F4539" s="6" t="s">
        <v>5444</v>
      </c>
      <c r="G4539" s="4">
        <v>4620.8599999999997</v>
      </c>
      <c r="H4539" s="148">
        <v>77.010000000000005</v>
      </c>
      <c r="I4539" s="402">
        <f t="shared" si="120"/>
        <v>4543.8499999999995</v>
      </c>
      <c r="J4539" s="109"/>
      <c r="K4539" s="109"/>
    </row>
    <row r="4540" spans="1:11" customFormat="1" ht="21" customHeight="1">
      <c r="A4540" s="58">
        <v>646</v>
      </c>
      <c r="B4540" s="21" t="s">
        <v>222</v>
      </c>
      <c r="C4540" s="6">
        <v>1</v>
      </c>
      <c r="D4540" s="58" t="s">
        <v>6582</v>
      </c>
      <c r="E4540" s="21" t="s">
        <v>5651</v>
      </c>
      <c r="F4540" s="6" t="s">
        <v>5478</v>
      </c>
      <c r="G4540" s="4">
        <v>8.26</v>
      </c>
      <c r="H4540" s="148">
        <v>8.26</v>
      </c>
      <c r="I4540" s="402">
        <f t="shared" si="120"/>
        <v>0</v>
      </c>
      <c r="J4540" s="109"/>
      <c r="K4540" s="109"/>
    </row>
    <row r="4541" spans="1:11" customFormat="1" ht="21" customHeight="1">
      <c r="A4541" s="58">
        <v>647</v>
      </c>
      <c r="B4541" s="21" t="s">
        <v>5502</v>
      </c>
      <c r="C4541" s="6">
        <v>1</v>
      </c>
      <c r="D4541" s="58" t="s">
        <v>6583</v>
      </c>
      <c r="E4541" s="21" t="s">
        <v>5471</v>
      </c>
      <c r="F4541" s="6" t="s">
        <v>5444</v>
      </c>
      <c r="G4541" s="4">
        <v>59.54</v>
      </c>
      <c r="H4541" s="148">
        <v>0.99</v>
      </c>
      <c r="I4541" s="402">
        <f t="shared" si="120"/>
        <v>58.55</v>
      </c>
      <c r="J4541" s="109"/>
      <c r="K4541" s="109"/>
    </row>
    <row r="4542" spans="1:11" customFormat="1" ht="21" customHeight="1">
      <c r="A4542" s="58">
        <v>648</v>
      </c>
      <c r="B4542" s="21" t="s">
        <v>6584</v>
      </c>
      <c r="C4542" s="6">
        <v>2</v>
      </c>
      <c r="D4542" s="58" t="s">
        <v>6585</v>
      </c>
      <c r="E4542" s="21" t="s">
        <v>6121</v>
      </c>
      <c r="F4542" s="6" t="s">
        <v>5444</v>
      </c>
      <c r="G4542" s="4">
        <v>262.98</v>
      </c>
      <c r="H4542" s="148">
        <v>221.91</v>
      </c>
      <c r="I4542" s="402">
        <f t="shared" si="120"/>
        <v>41.070000000000022</v>
      </c>
      <c r="J4542" s="109"/>
      <c r="K4542" s="109"/>
    </row>
    <row r="4543" spans="1:11" customFormat="1" ht="26.25" customHeight="1">
      <c r="A4543" s="58">
        <v>649</v>
      </c>
      <c r="B4543" s="126" t="s">
        <v>6586</v>
      </c>
      <c r="C4543" s="6">
        <v>1</v>
      </c>
      <c r="D4543" s="58" t="s">
        <v>6587</v>
      </c>
      <c r="E4543" s="21" t="s">
        <v>6588</v>
      </c>
      <c r="F4543" s="6" t="s">
        <v>5444</v>
      </c>
      <c r="G4543" s="4">
        <v>483.47</v>
      </c>
      <c r="H4543" s="148">
        <v>265.89999999999998</v>
      </c>
      <c r="I4543" s="402">
        <f t="shared" si="120"/>
        <v>217.57000000000005</v>
      </c>
      <c r="J4543" s="109"/>
      <c r="K4543" s="109"/>
    </row>
    <row r="4544" spans="1:11" customFormat="1" ht="21" customHeight="1">
      <c r="A4544" s="58">
        <v>650</v>
      </c>
      <c r="B4544" s="21" t="s">
        <v>6280</v>
      </c>
      <c r="C4544" s="6">
        <v>1</v>
      </c>
      <c r="D4544" s="58" t="s">
        <v>6589</v>
      </c>
      <c r="E4544" s="21" t="s">
        <v>5471</v>
      </c>
      <c r="F4544" s="6" t="s">
        <v>5444</v>
      </c>
      <c r="G4544" s="4">
        <v>1086.25</v>
      </c>
      <c r="H4544" s="148">
        <v>18.100000000000001</v>
      </c>
      <c r="I4544" s="402">
        <f t="shared" si="120"/>
        <v>1068.1500000000001</v>
      </c>
      <c r="J4544" s="109"/>
      <c r="K4544" s="109"/>
    </row>
    <row r="4545" spans="1:11" customFormat="1" ht="26.25" customHeight="1">
      <c r="A4545" s="58">
        <v>651</v>
      </c>
      <c r="B4545" s="126" t="s">
        <v>6069</v>
      </c>
      <c r="C4545" s="6">
        <v>1</v>
      </c>
      <c r="D4545" s="58" t="s">
        <v>6590</v>
      </c>
      <c r="E4545" s="21" t="s">
        <v>5471</v>
      </c>
      <c r="F4545" s="6" t="s">
        <v>5444</v>
      </c>
      <c r="G4545" s="4">
        <v>1838.55</v>
      </c>
      <c r="H4545" s="148">
        <v>30.64</v>
      </c>
      <c r="I4545" s="402">
        <f t="shared" si="120"/>
        <v>1807.9099999999999</v>
      </c>
      <c r="J4545" s="109"/>
      <c r="K4545" s="109"/>
    </row>
    <row r="4546" spans="1:11" customFormat="1" ht="21" customHeight="1">
      <c r="A4546" s="58">
        <v>652</v>
      </c>
      <c r="B4546" s="21" t="s">
        <v>6591</v>
      </c>
      <c r="C4546" s="6">
        <v>3</v>
      </c>
      <c r="D4546" s="58" t="s">
        <v>6592</v>
      </c>
      <c r="E4546" s="21" t="s">
        <v>6593</v>
      </c>
      <c r="F4546" s="6" t="s">
        <v>5444</v>
      </c>
      <c r="G4546" s="4">
        <v>2006.03</v>
      </c>
      <c r="H4546" s="148"/>
      <c r="I4546" s="402">
        <f t="shared" si="120"/>
        <v>2006.03</v>
      </c>
      <c r="J4546" s="109"/>
      <c r="K4546" s="109"/>
    </row>
    <row r="4547" spans="1:11" customFormat="1" ht="21" customHeight="1">
      <c r="A4547" s="58">
        <v>653</v>
      </c>
      <c r="B4547" s="21" t="s">
        <v>6594</v>
      </c>
      <c r="C4547" s="6">
        <v>2</v>
      </c>
      <c r="D4547" s="58" t="s">
        <v>6595</v>
      </c>
      <c r="E4547" s="21" t="s">
        <v>5471</v>
      </c>
      <c r="F4547" s="6" t="s">
        <v>5444</v>
      </c>
      <c r="G4547" s="4">
        <v>1605.74</v>
      </c>
      <c r="H4547" s="148">
        <v>26.76</v>
      </c>
      <c r="I4547" s="402">
        <f t="shared" si="120"/>
        <v>1578.98</v>
      </c>
      <c r="J4547" s="109"/>
      <c r="K4547" s="109"/>
    </row>
    <row r="4548" spans="1:11" customFormat="1" ht="21" customHeight="1">
      <c r="A4548" s="58">
        <v>654</v>
      </c>
      <c r="B4548" s="21" t="s">
        <v>6443</v>
      </c>
      <c r="C4548" s="6">
        <v>1</v>
      </c>
      <c r="D4548" s="58" t="s">
        <v>6596</v>
      </c>
      <c r="E4548" s="21" t="s">
        <v>5471</v>
      </c>
      <c r="F4548" s="6" t="s">
        <v>5444</v>
      </c>
      <c r="G4548" s="4">
        <v>212.64</v>
      </c>
      <c r="H4548" s="148">
        <v>3.54</v>
      </c>
      <c r="I4548" s="402">
        <f t="shared" si="120"/>
        <v>209.1</v>
      </c>
      <c r="J4548" s="109"/>
      <c r="K4548" s="109"/>
    </row>
    <row r="4549" spans="1:11" customFormat="1" ht="21" customHeight="1">
      <c r="A4549" s="58">
        <v>655</v>
      </c>
      <c r="B4549" s="21" t="s">
        <v>6597</v>
      </c>
      <c r="C4549" s="6">
        <v>2</v>
      </c>
      <c r="D4549" s="58" t="s">
        <v>6598</v>
      </c>
      <c r="E4549" s="21" t="s">
        <v>6599</v>
      </c>
      <c r="F4549" s="6" t="s">
        <v>5444</v>
      </c>
      <c r="G4549" s="4">
        <v>206.5</v>
      </c>
      <c r="H4549" s="148">
        <v>34.42</v>
      </c>
      <c r="I4549" s="402">
        <f t="shared" si="120"/>
        <v>172.07999999999998</v>
      </c>
      <c r="J4549" s="109"/>
      <c r="K4549" s="109"/>
    </row>
    <row r="4550" spans="1:11" customFormat="1" ht="26.25" customHeight="1">
      <c r="A4550" s="58">
        <v>656</v>
      </c>
      <c r="B4550" s="126" t="s">
        <v>6600</v>
      </c>
      <c r="C4550" s="6">
        <v>1</v>
      </c>
      <c r="D4550" s="58" t="s">
        <v>6601</v>
      </c>
      <c r="E4550" s="21" t="s">
        <v>6602</v>
      </c>
      <c r="F4550" s="6" t="s">
        <v>5444</v>
      </c>
      <c r="G4550" s="4">
        <v>766.62</v>
      </c>
      <c r="H4550" s="148">
        <v>459.96</v>
      </c>
      <c r="I4550" s="402">
        <f t="shared" si="120"/>
        <v>306.66000000000003</v>
      </c>
      <c r="J4550" s="109"/>
      <c r="K4550" s="109"/>
    </row>
    <row r="4551" spans="1:11" customFormat="1" ht="28.5" customHeight="1">
      <c r="A4551" s="58">
        <v>657</v>
      </c>
      <c r="B4551" s="126" t="s">
        <v>6603</v>
      </c>
      <c r="C4551" s="6">
        <v>1</v>
      </c>
      <c r="D4551" s="58" t="s">
        <v>6604</v>
      </c>
      <c r="E4551" s="21" t="s">
        <v>6605</v>
      </c>
      <c r="F4551" s="6" t="s">
        <v>5444</v>
      </c>
      <c r="G4551" s="4">
        <v>1201</v>
      </c>
      <c r="H4551" s="148">
        <v>480.4</v>
      </c>
      <c r="I4551" s="402">
        <f t="shared" si="120"/>
        <v>720.6</v>
      </c>
      <c r="J4551" s="109"/>
      <c r="K4551" s="109"/>
    </row>
    <row r="4552" spans="1:11" customFormat="1" ht="21" customHeight="1">
      <c r="A4552" s="58">
        <v>658</v>
      </c>
      <c r="B4552" s="21" t="s">
        <v>5652</v>
      </c>
      <c r="C4552" s="6">
        <v>1</v>
      </c>
      <c r="D4552" s="58" t="s">
        <v>6606</v>
      </c>
      <c r="E4552" s="21" t="s">
        <v>5653</v>
      </c>
      <c r="F4552" s="6" t="s">
        <v>5444</v>
      </c>
      <c r="G4552" s="4">
        <v>24.37</v>
      </c>
      <c r="H4552" s="148">
        <v>24.37</v>
      </c>
      <c r="I4552" s="402">
        <f t="shared" si="120"/>
        <v>0</v>
      </c>
      <c r="J4552" s="109"/>
      <c r="K4552" s="109"/>
    </row>
    <row r="4553" spans="1:11" customFormat="1" ht="21" customHeight="1">
      <c r="A4553" s="58">
        <v>659</v>
      </c>
      <c r="B4553" s="21" t="s">
        <v>5654</v>
      </c>
      <c r="C4553" s="6">
        <v>4</v>
      </c>
      <c r="D4553" s="58" t="s">
        <v>6607</v>
      </c>
      <c r="E4553" s="21" t="s">
        <v>6608</v>
      </c>
      <c r="F4553" s="6" t="s">
        <v>5444</v>
      </c>
      <c r="G4553" s="4">
        <v>220</v>
      </c>
      <c r="H4553" s="148">
        <v>3.67</v>
      </c>
      <c r="I4553" s="402">
        <f t="shared" si="120"/>
        <v>216.33</v>
      </c>
      <c r="J4553" s="109"/>
      <c r="K4553" s="109"/>
    </row>
    <row r="4554" spans="1:11" ht="96">
      <c r="A4554" s="423" t="s">
        <v>5</v>
      </c>
      <c r="B4554" s="194" t="s">
        <v>155</v>
      </c>
      <c r="C4554" s="194" t="s">
        <v>156</v>
      </c>
      <c r="D4554" s="194" t="s">
        <v>8</v>
      </c>
      <c r="E4554" s="194" t="s">
        <v>157</v>
      </c>
      <c r="F4554" s="194" t="s">
        <v>158</v>
      </c>
      <c r="G4554" s="194" t="s">
        <v>10</v>
      </c>
      <c r="H4554" s="194" t="s">
        <v>159</v>
      </c>
      <c r="I4554" s="194" t="s">
        <v>160</v>
      </c>
      <c r="J4554" s="194" t="s">
        <v>161</v>
      </c>
      <c r="K4554" s="195" t="s">
        <v>14</v>
      </c>
    </row>
    <row r="4555" spans="1:11" customFormat="1" ht="21" customHeight="1">
      <c r="A4555" s="58">
        <v>660</v>
      </c>
      <c r="B4555" s="21" t="s">
        <v>5650</v>
      </c>
      <c r="C4555" s="6">
        <v>2</v>
      </c>
      <c r="D4555" s="58" t="s">
        <v>6609</v>
      </c>
      <c r="E4555" s="21" t="s">
        <v>5651</v>
      </c>
      <c r="F4555" s="6" t="s">
        <v>5478</v>
      </c>
      <c r="G4555" s="4">
        <v>49.42</v>
      </c>
      <c r="H4555" s="148">
        <v>49.42</v>
      </c>
      <c r="I4555" s="402">
        <f t="shared" si="120"/>
        <v>0</v>
      </c>
      <c r="J4555" s="109"/>
      <c r="K4555" s="109"/>
    </row>
    <row r="4556" spans="1:11" customFormat="1" ht="21" customHeight="1">
      <c r="A4556" s="58">
        <v>661</v>
      </c>
      <c r="B4556" s="21" t="s">
        <v>6348</v>
      </c>
      <c r="C4556" s="6">
        <v>2</v>
      </c>
      <c r="D4556" s="58" t="s">
        <v>6610</v>
      </c>
      <c r="E4556" s="21" t="s">
        <v>5471</v>
      </c>
      <c r="F4556" s="6" t="s">
        <v>5444</v>
      </c>
      <c r="G4556" s="4">
        <v>1127.6199999999999</v>
      </c>
      <c r="H4556" s="148">
        <v>18.79</v>
      </c>
      <c r="I4556" s="402">
        <f t="shared" si="120"/>
        <v>1108.83</v>
      </c>
      <c r="J4556" s="109"/>
      <c r="K4556" s="109"/>
    </row>
    <row r="4557" spans="1:11" customFormat="1" ht="21" customHeight="1">
      <c r="A4557" s="58">
        <v>662</v>
      </c>
      <c r="B4557" s="21" t="s">
        <v>6546</v>
      </c>
      <c r="C4557" s="6">
        <v>1</v>
      </c>
      <c r="D4557" s="58" t="s">
        <v>6611</v>
      </c>
      <c r="E4557" s="21" t="s">
        <v>5471</v>
      </c>
      <c r="F4557" s="6" t="s">
        <v>5444</v>
      </c>
      <c r="G4557" s="4">
        <v>335.63</v>
      </c>
      <c r="H4557" s="148">
        <v>5.59</v>
      </c>
      <c r="I4557" s="402">
        <f t="shared" si="120"/>
        <v>330.04</v>
      </c>
      <c r="J4557" s="109"/>
      <c r="K4557" s="109"/>
    </row>
    <row r="4558" spans="1:11" customFormat="1" ht="21" customHeight="1">
      <c r="A4558" s="58">
        <v>663</v>
      </c>
      <c r="B4558" s="21" t="s">
        <v>67</v>
      </c>
      <c r="C4558" s="6">
        <v>7</v>
      </c>
      <c r="D4558" s="58" t="s">
        <v>6612</v>
      </c>
      <c r="E4558" s="21" t="s">
        <v>5471</v>
      </c>
      <c r="F4558" s="6" t="s">
        <v>5444</v>
      </c>
      <c r="G4558" s="4">
        <v>1607.83</v>
      </c>
      <c r="H4558" s="148">
        <v>26.8</v>
      </c>
      <c r="I4558" s="402">
        <f t="shared" si="120"/>
        <v>1581.03</v>
      </c>
      <c r="J4558" s="109"/>
      <c r="K4558" s="109"/>
    </row>
    <row r="4559" spans="1:11" customFormat="1" ht="21" customHeight="1">
      <c r="A4559" s="58">
        <v>664</v>
      </c>
      <c r="B4559" s="21" t="s">
        <v>661</v>
      </c>
      <c r="C4559" s="6">
        <v>3</v>
      </c>
      <c r="D4559" s="58" t="s">
        <v>6613</v>
      </c>
      <c r="E4559" s="21" t="s">
        <v>5471</v>
      </c>
      <c r="F4559" s="6" t="s">
        <v>5444</v>
      </c>
      <c r="G4559" s="4">
        <v>185.64</v>
      </c>
      <c r="H4559" s="148">
        <v>3.09</v>
      </c>
      <c r="I4559" s="402">
        <f t="shared" si="120"/>
        <v>182.54999999999998</v>
      </c>
      <c r="J4559" s="109"/>
      <c r="K4559" s="109"/>
    </row>
    <row r="4560" spans="1:11" customFormat="1" ht="21" customHeight="1">
      <c r="A4560" s="58">
        <v>665</v>
      </c>
      <c r="B4560" s="21" t="s">
        <v>6614</v>
      </c>
      <c r="C4560" s="6">
        <v>2</v>
      </c>
      <c r="D4560" s="58" t="s">
        <v>6615</v>
      </c>
      <c r="E4560" s="21" t="s">
        <v>5471</v>
      </c>
      <c r="F4560" s="6" t="s">
        <v>5444</v>
      </c>
      <c r="G4560" s="4">
        <v>1425.32</v>
      </c>
      <c r="H4560" s="148">
        <v>23.76</v>
      </c>
      <c r="I4560" s="402">
        <f t="shared" si="120"/>
        <v>1401.56</v>
      </c>
      <c r="J4560" s="109"/>
      <c r="K4560" s="109"/>
    </row>
    <row r="4561" spans="1:11" customFormat="1" ht="21" customHeight="1">
      <c r="A4561" s="58">
        <v>666</v>
      </c>
      <c r="B4561" s="21" t="s">
        <v>6560</v>
      </c>
      <c r="C4561" s="6">
        <v>2</v>
      </c>
      <c r="D4561" s="58" t="s">
        <v>6616</v>
      </c>
      <c r="E4561" s="21" t="s">
        <v>5471</v>
      </c>
      <c r="F4561" s="6" t="s">
        <v>5444</v>
      </c>
      <c r="G4561" s="4">
        <v>956.22</v>
      </c>
      <c r="H4561" s="148">
        <v>15.94</v>
      </c>
      <c r="I4561" s="402">
        <f t="shared" si="120"/>
        <v>940.28</v>
      </c>
      <c r="J4561" s="109"/>
      <c r="K4561" s="109"/>
    </row>
    <row r="4562" spans="1:11" customFormat="1" ht="21" customHeight="1">
      <c r="A4562" s="58">
        <v>667</v>
      </c>
      <c r="B4562" s="21" t="s">
        <v>6614</v>
      </c>
      <c r="C4562" s="6">
        <v>1</v>
      </c>
      <c r="D4562" s="58" t="s">
        <v>6617</v>
      </c>
      <c r="E4562" s="21" t="s">
        <v>5471</v>
      </c>
      <c r="F4562" s="6" t="s">
        <v>5444</v>
      </c>
      <c r="G4562" s="4">
        <v>559.29999999999995</v>
      </c>
      <c r="H4562" s="148">
        <v>9.32</v>
      </c>
      <c r="I4562" s="402">
        <f t="shared" si="120"/>
        <v>549.9799999999999</v>
      </c>
      <c r="J4562" s="109"/>
      <c r="K4562" s="109"/>
    </row>
    <row r="4563" spans="1:11" customFormat="1" ht="24" customHeight="1">
      <c r="A4563" s="58">
        <v>668</v>
      </c>
      <c r="B4563" s="126" t="s">
        <v>6618</v>
      </c>
      <c r="C4563" s="6">
        <v>36</v>
      </c>
      <c r="D4563" s="58" t="s">
        <v>6619</v>
      </c>
      <c r="E4563" s="21" t="s">
        <v>5471</v>
      </c>
      <c r="F4563" s="6" t="s">
        <v>5444</v>
      </c>
      <c r="G4563" s="4">
        <v>9662</v>
      </c>
      <c r="H4563" s="148">
        <v>161.03</v>
      </c>
      <c r="I4563" s="402">
        <f t="shared" si="120"/>
        <v>9500.9699999999993</v>
      </c>
      <c r="J4563" s="109"/>
      <c r="K4563" s="109"/>
    </row>
    <row r="4564" spans="1:11" customFormat="1" ht="27.75" customHeight="1">
      <c r="A4564" s="58">
        <v>669</v>
      </c>
      <c r="B4564" s="126" t="s">
        <v>6620</v>
      </c>
      <c r="C4564" s="6">
        <v>3</v>
      </c>
      <c r="D4564" s="58" t="s">
        <v>6621</v>
      </c>
      <c r="E4564" s="21" t="s">
        <v>5471</v>
      </c>
      <c r="F4564" s="6" t="s">
        <v>5444</v>
      </c>
      <c r="G4564" s="4">
        <v>225.99</v>
      </c>
      <c r="H4564" s="148">
        <v>3.77</v>
      </c>
      <c r="I4564" s="402">
        <f t="shared" si="120"/>
        <v>222.22</v>
      </c>
      <c r="J4564" s="109"/>
      <c r="K4564" s="109"/>
    </row>
    <row r="4565" spans="1:11" customFormat="1" ht="21" customHeight="1">
      <c r="A4565" s="58">
        <v>670</v>
      </c>
      <c r="B4565" s="21" t="s">
        <v>5625</v>
      </c>
      <c r="C4565" s="6">
        <v>10</v>
      </c>
      <c r="D4565" s="58" t="s">
        <v>6622</v>
      </c>
      <c r="E4565" s="21" t="s">
        <v>6623</v>
      </c>
      <c r="F4565" s="6" t="s">
        <v>5478</v>
      </c>
      <c r="G4565" s="4">
        <v>290.2</v>
      </c>
      <c r="H4565" s="148">
        <v>290.2</v>
      </c>
      <c r="I4565" s="402">
        <f t="shared" si="120"/>
        <v>0</v>
      </c>
      <c r="J4565" s="109"/>
      <c r="K4565" s="109"/>
    </row>
    <row r="4566" spans="1:11" customFormat="1" ht="27.75" customHeight="1">
      <c r="A4566" s="58">
        <v>671</v>
      </c>
      <c r="B4566" s="126" t="s">
        <v>6624</v>
      </c>
      <c r="C4566" s="6">
        <v>22</v>
      </c>
      <c r="D4566" s="58" t="s">
        <v>6625</v>
      </c>
      <c r="E4566" s="21" t="s">
        <v>5471</v>
      </c>
      <c r="F4566" s="6" t="s">
        <v>5444</v>
      </c>
      <c r="G4566" s="4">
        <v>8204.9</v>
      </c>
      <c r="H4566" s="148"/>
      <c r="I4566" s="402">
        <f t="shared" si="120"/>
        <v>8204.9</v>
      </c>
      <c r="J4566" s="109"/>
      <c r="K4566" s="109"/>
    </row>
    <row r="4567" spans="1:11" customFormat="1" ht="21" customHeight="1">
      <c r="A4567" s="58">
        <v>672</v>
      </c>
      <c r="B4567" s="21" t="s">
        <v>6626</v>
      </c>
      <c r="C4567" s="6">
        <v>1</v>
      </c>
      <c r="D4567" s="58" t="s">
        <v>6627</v>
      </c>
      <c r="E4567" s="21" t="s">
        <v>5913</v>
      </c>
      <c r="F4567" s="6" t="s">
        <v>5444</v>
      </c>
      <c r="G4567" s="4">
        <v>72.75</v>
      </c>
      <c r="H4567" s="148">
        <v>14.55</v>
      </c>
      <c r="I4567" s="402">
        <f t="shared" si="120"/>
        <v>58.2</v>
      </c>
      <c r="J4567" s="109"/>
      <c r="K4567" s="109"/>
    </row>
    <row r="4568" spans="1:11" customFormat="1" ht="21" customHeight="1">
      <c r="A4568" s="58">
        <v>673</v>
      </c>
      <c r="B4568" s="21" t="s">
        <v>6628</v>
      </c>
      <c r="C4568" s="6">
        <v>4</v>
      </c>
      <c r="D4568" s="58" t="s">
        <v>6629</v>
      </c>
      <c r="E4568" s="21" t="s">
        <v>5471</v>
      </c>
      <c r="F4568" s="6" t="s">
        <v>5444</v>
      </c>
      <c r="G4568" s="4">
        <v>1180</v>
      </c>
      <c r="H4568" s="148">
        <v>19.670000000000002</v>
      </c>
      <c r="I4568" s="402">
        <f t="shared" si="120"/>
        <v>1160.33</v>
      </c>
      <c r="J4568" s="109"/>
      <c r="K4568" s="109"/>
    </row>
    <row r="4569" spans="1:11" customFormat="1" ht="27" customHeight="1">
      <c r="A4569" s="58">
        <v>674</v>
      </c>
      <c r="B4569" s="126" t="s">
        <v>6630</v>
      </c>
      <c r="C4569" s="6">
        <v>8</v>
      </c>
      <c r="D4569" s="58" t="s">
        <v>6631</v>
      </c>
      <c r="E4569" s="21" t="s">
        <v>5471</v>
      </c>
      <c r="F4569" s="6" t="s">
        <v>5444</v>
      </c>
      <c r="G4569" s="4">
        <v>180.4</v>
      </c>
      <c r="H4569" s="148">
        <v>180.4</v>
      </c>
      <c r="I4569" s="402">
        <f t="shared" si="120"/>
        <v>0</v>
      </c>
      <c r="J4569" s="109"/>
      <c r="K4569" s="109"/>
    </row>
    <row r="4570" spans="1:11" customFormat="1" ht="21" customHeight="1">
      <c r="A4570" s="58">
        <v>675</v>
      </c>
      <c r="B4570" s="21" t="s">
        <v>6632</v>
      </c>
      <c r="C4570" s="6">
        <v>1</v>
      </c>
      <c r="D4570" s="58" t="s">
        <v>6633</v>
      </c>
      <c r="E4570" s="21" t="s">
        <v>5471</v>
      </c>
      <c r="F4570" s="6" t="s">
        <v>5444</v>
      </c>
      <c r="G4570" s="4">
        <v>120</v>
      </c>
      <c r="H4570" s="148"/>
      <c r="I4570" s="402">
        <f t="shared" si="120"/>
        <v>120</v>
      </c>
      <c r="J4570" s="109"/>
      <c r="K4570" s="109"/>
    </row>
    <row r="4571" spans="1:11" customFormat="1" ht="21" customHeight="1">
      <c r="A4571" s="58">
        <v>676</v>
      </c>
      <c r="B4571" s="21" t="s">
        <v>6014</v>
      </c>
      <c r="C4571" s="6">
        <v>1</v>
      </c>
      <c r="D4571" s="58" t="s">
        <v>6634</v>
      </c>
      <c r="E4571" s="21" t="s">
        <v>5471</v>
      </c>
      <c r="F4571" s="6" t="s">
        <v>5444</v>
      </c>
      <c r="G4571" s="4">
        <v>622.45000000000005</v>
      </c>
      <c r="H4571" s="148">
        <v>10.37</v>
      </c>
      <c r="I4571" s="402">
        <f t="shared" si="120"/>
        <v>612.08000000000004</v>
      </c>
      <c r="J4571" s="109"/>
      <c r="K4571" s="109"/>
    </row>
    <row r="4572" spans="1:11" customFormat="1" ht="21" customHeight="1">
      <c r="A4572" s="58">
        <v>677</v>
      </c>
      <c r="B4572" s="21" t="s">
        <v>5650</v>
      </c>
      <c r="C4572" s="6">
        <v>1</v>
      </c>
      <c r="D4572" s="58" t="s">
        <v>6635</v>
      </c>
      <c r="E4572" s="21" t="s">
        <v>5651</v>
      </c>
      <c r="F4572" s="6" t="s">
        <v>5478</v>
      </c>
      <c r="G4572" s="4">
        <v>24.71</v>
      </c>
      <c r="H4572" s="148">
        <v>24.71</v>
      </c>
      <c r="I4572" s="402">
        <f t="shared" si="120"/>
        <v>0</v>
      </c>
      <c r="J4572" s="109"/>
      <c r="K4572" s="109"/>
    </row>
    <row r="4573" spans="1:11" customFormat="1" ht="21" customHeight="1">
      <c r="A4573" s="58">
        <v>678</v>
      </c>
      <c r="B4573" s="21" t="s">
        <v>40</v>
      </c>
      <c r="C4573" s="6">
        <v>1</v>
      </c>
      <c r="D4573" s="58" t="s">
        <v>6636</v>
      </c>
      <c r="E4573" s="21" t="s">
        <v>5471</v>
      </c>
      <c r="F4573" s="6" t="s">
        <v>5444</v>
      </c>
      <c r="G4573" s="4">
        <v>187.25</v>
      </c>
      <c r="H4573" s="148">
        <v>3.12</v>
      </c>
      <c r="I4573" s="402">
        <f t="shared" si="120"/>
        <v>184.13</v>
      </c>
      <c r="J4573" s="109"/>
      <c r="K4573" s="109"/>
    </row>
    <row r="4574" spans="1:11" customFormat="1" ht="21" customHeight="1">
      <c r="A4574" s="58">
        <v>679</v>
      </c>
      <c r="B4574" s="21" t="s">
        <v>176</v>
      </c>
      <c r="C4574" s="6">
        <v>1</v>
      </c>
      <c r="D4574" s="58" t="s">
        <v>6637</v>
      </c>
      <c r="E4574" s="21" t="s">
        <v>5471</v>
      </c>
      <c r="F4574" s="6" t="s">
        <v>5444</v>
      </c>
      <c r="G4574" s="4">
        <v>194.25</v>
      </c>
      <c r="H4574" s="148">
        <v>3.24</v>
      </c>
      <c r="I4574" s="402">
        <f t="shared" si="120"/>
        <v>191.01</v>
      </c>
      <c r="J4574" s="109"/>
      <c r="K4574" s="109"/>
    </row>
    <row r="4575" spans="1:11" ht="96">
      <c r="A4575" s="423" t="s">
        <v>5</v>
      </c>
      <c r="B4575" s="194" t="s">
        <v>155</v>
      </c>
      <c r="C4575" s="194" t="s">
        <v>156</v>
      </c>
      <c r="D4575" s="194" t="s">
        <v>8</v>
      </c>
      <c r="E4575" s="194" t="s">
        <v>157</v>
      </c>
      <c r="F4575" s="194" t="s">
        <v>158</v>
      </c>
      <c r="G4575" s="194" t="s">
        <v>10</v>
      </c>
      <c r="H4575" s="194" t="s">
        <v>159</v>
      </c>
      <c r="I4575" s="194" t="s">
        <v>160</v>
      </c>
      <c r="J4575" s="194" t="s">
        <v>161</v>
      </c>
      <c r="K4575" s="195" t="s">
        <v>14</v>
      </c>
    </row>
    <row r="4576" spans="1:11" customFormat="1" ht="21" customHeight="1">
      <c r="A4576" s="58">
        <v>680</v>
      </c>
      <c r="B4576" s="21" t="s">
        <v>222</v>
      </c>
      <c r="C4576" s="6">
        <v>1</v>
      </c>
      <c r="D4576" s="58" t="s">
        <v>6638</v>
      </c>
      <c r="E4576" s="10" t="s">
        <v>6639</v>
      </c>
      <c r="F4576" s="6" t="s">
        <v>5478</v>
      </c>
      <c r="G4576" s="4">
        <v>8.26</v>
      </c>
      <c r="H4576" s="148">
        <v>8.26</v>
      </c>
      <c r="I4576" s="402">
        <f t="shared" si="120"/>
        <v>0</v>
      </c>
      <c r="J4576" s="109"/>
      <c r="K4576" s="109"/>
    </row>
    <row r="4577" spans="1:11" customFormat="1" ht="21" customHeight="1">
      <c r="A4577" s="58">
        <v>681</v>
      </c>
      <c r="B4577" s="21" t="s">
        <v>5502</v>
      </c>
      <c r="C4577" s="6">
        <v>1</v>
      </c>
      <c r="D4577" s="58" t="s">
        <v>6640</v>
      </c>
      <c r="E4577" s="21" t="s">
        <v>5471</v>
      </c>
      <c r="F4577" s="6" t="s">
        <v>5444</v>
      </c>
      <c r="G4577" s="4">
        <v>59.54</v>
      </c>
      <c r="H4577" s="148">
        <v>0.99</v>
      </c>
      <c r="I4577" s="402">
        <f t="shared" si="120"/>
        <v>58.55</v>
      </c>
      <c r="J4577" s="109"/>
      <c r="K4577" s="109"/>
    </row>
    <row r="4578" spans="1:11" customFormat="1" ht="21" customHeight="1">
      <c r="A4578" s="58">
        <v>682</v>
      </c>
      <c r="B4578" s="21" t="s">
        <v>6641</v>
      </c>
      <c r="C4578" s="6">
        <v>1</v>
      </c>
      <c r="D4578" s="58" t="s">
        <v>6642</v>
      </c>
      <c r="E4578" s="21" t="s">
        <v>6643</v>
      </c>
      <c r="F4578" s="6" t="s">
        <v>5478</v>
      </c>
      <c r="G4578" s="4">
        <v>84.71</v>
      </c>
      <c r="H4578" s="148">
        <v>84.71</v>
      </c>
      <c r="I4578" s="402">
        <f t="shared" si="120"/>
        <v>0</v>
      </c>
      <c r="J4578" s="109"/>
      <c r="K4578" s="109"/>
    </row>
    <row r="4579" spans="1:11" customFormat="1" ht="21" customHeight="1">
      <c r="A4579" s="58">
        <v>683</v>
      </c>
      <c r="B4579" s="21" t="s">
        <v>6644</v>
      </c>
      <c r="C4579" s="6">
        <v>1</v>
      </c>
      <c r="D4579" s="58" t="s">
        <v>6645</v>
      </c>
      <c r="E4579" s="21" t="s">
        <v>6646</v>
      </c>
      <c r="F4579" s="6" t="s">
        <v>5478</v>
      </c>
      <c r="G4579" s="4">
        <v>72.709999999999994</v>
      </c>
      <c r="H4579" s="148">
        <v>72.709999999999994</v>
      </c>
      <c r="I4579" s="402">
        <f t="shared" si="120"/>
        <v>0</v>
      </c>
      <c r="J4579" s="109"/>
      <c r="K4579" s="109"/>
    </row>
    <row r="4580" spans="1:11" customFormat="1" ht="21" customHeight="1">
      <c r="A4580" s="58">
        <v>684</v>
      </c>
      <c r="B4580" s="21" t="s">
        <v>6647</v>
      </c>
      <c r="C4580" s="6">
        <v>1</v>
      </c>
      <c r="D4580" s="58" t="s">
        <v>6648</v>
      </c>
      <c r="E4580" s="21" t="s">
        <v>6649</v>
      </c>
      <c r="F4580" s="6" t="s">
        <v>5478</v>
      </c>
      <c r="G4580" s="4">
        <v>269.41000000000003</v>
      </c>
      <c r="H4580" s="148">
        <v>269.41000000000003</v>
      </c>
      <c r="I4580" s="402">
        <f t="shared" si="120"/>
        <v>0</v>
      </c>
      <c r="J4580" s="109"/>
      <c r="K4580" s="109"/>
    </row>
    <row r="4581" spans="1:11" customFormat="1" ht="21" customHeight="1">
      <c r="A4581" s="58">
        <v>685</v>
      </c>
      <c r="B4581" s="21" t="s">
        <v>6650</v>
      </c>
      <c r="C4581" s="6">
        <v>1</v>
      </c>
      <c r="D4581" s="58" t="s">
        <v>6651</v>
      </c>
      <c r="E4581" s="21" t="s">
        <v>6652</v>
      </c>
      <c r="F4581" s="6" t="s">
        <v>5478</v>
      </c>
      <c r="G4581" s="4">
        <v>269.42</v>
      </c>
      <c r="H4581" s="148">
        <v>269.42</v>
      </c>
      <c r="I4581" s="402">
        <f t="shared" si="120"/>
        <v>0</v>
      </c>
      <c r="J4581" s="109"/>
      <c r="K4581" s="109"/>
    </row>
    <row r="4582" spans="1:11" customFormat="1" ht="21" customHeight="1">
      <c r="A4582" s="58">
        <v>686</v>
      </c>
      <c r="B4582" s="21" t="s">
        <v>5650</v>
      </c>
      <c r="C4582" s="6">
        <v>1</v>
      </c>
      <c r="D4582" s="58" t="s">
        <v>6653</v>
      </c>
      <c r="E4582" s="21" t="s">
        <v>5651</v>
      </c>
      <c r="F4582" s="6" t="s">
        <v>5478</v>
      </c>
      <c r="G4582" s="4">
        <v>24.71</v>
      </c>
      <c r="H4582" s="148">
        <v>24.71</v>
      </c>
      <c r="I4582" s="402">
        <f t="shared" si="120"/>
        <v>0</v>
      </c>
      <c r="J4582" s="109"/>
      <c r="K4582" s="109"/>
    </row>
    <row r="4583" spans="1:11" customFormat="1" ht="21" customHeight="1">
      <c r="A4583" s="58">
        <v>687</v>
      </c>
      <c r="B4583" s="21" t="s">
        <v>6654</v>
      </c>
      <c r="C4583" s="6">
        <v>1</v>
      </c>
      <c r="D4583" s="58" t="s">
        <v>6655</v>
      </c>
      <c r="E4583" s="21" t="s">
        <v>6656</v>
      </c>
      <c r="F4583" s="6" t="s">
        <v>228</v>
      </c>
      <c r="G4583" s="4">
        <v>104</v>
      </c>
      <c r="H4583" s="148">
        <v>41.6</v>
      </c>
      <c r="I4583" s="402">
        <f>SUM(G4583,-H4583)</f>
        <v>62.4</v>
      </c>
      <c r="J4583" s="109"/>
      <c r="K4583" s="109"/>
    </row>
    <row r="4584" spans="1:11" customFormat="1" ht="21" customHeight="1">
      <c r="A4584" s="58">
        <v>688</v>
      </c>
      <c r="B4584" s="21" t="s">
        <v>6657</v>
      </c>
      <c r="C4584" s="6">
        <v>1</v>
      </c>
      <c r="D4584" s="58" t="s">
        <v>6658</v>
      </c>
      <c r="E4584" s="21" t="s">
        <v>6659</v>
      </c>
      <c r="F4584" s="6" t="s">
        <v>228</v>
      </c>
      <c r="G4584" s="4">
        <v>57.98</v>
      </c>
      <c r="H4584" s="148">
        <v>57.98</v>
      </c>
      <c r="I4584" s="402">
        <f>SUM(G4584,-H4584)</f>
        <v>0</v>
      </c>
      <c r="J4584" s="109"/>
      <c r="K4584" s="109"/>
    </row>
    <row r="4585" spans="1:11" customFormat="1" ht="21" customHeight="1">
      <c r="A4585" s="58">
        <v>689</v>
      </c>
      <c r="B4585" s="21" t="s">
        <v>6660</v>
      </c>
      <c r="C4585" s="6">
        <v>1</v>
      </c>
      <c r="D4585" s="58" t="s">
        <v>6661</v>
      </c>
      <c r="E4585" s="21" t="s">
        <v>6662</v>
      </c>
      <c r="F4585" s="6" t="s">
        <v>228</v>
      </c>
      <c r="G4585" s="4">
        <v>249</v>
      </c>
      <c r="H4585" s="148">
        <v>249</v>
      </c>
      <c r="I4585" s="402">
        <f>SUM(G4585,-H4585)</f>
        <v>0</v>
      </c>
      <c r="J4585" s="109"/>
      <c r="K4585" s="109"/>
    </row>
    <row r="4586" spans="1:11" customFormat="1" ht="27" customHeight="1">
      <c r="A4586" s="58">
        <v>690</v>
      </c>
      <c r="B4586" s="126" t="s">
        <v>6663</v>
      </c>
      <c r="C4586" s="6">
        <v>1</v>
      </c>
      <c r="D4586" s="58" t="s">
        <v>6664</v>
      </c>
      <c r="E4586" s="21" t="s">
        <v>6665</v>
      </c>
      <c r="F4586" s="6" t="s">
        <v>228</v>
      </c>
      <c r="G4586" s="4">
        <v>228.2</v>
      </c>
      <c r="H4586" s="148">
        <v>228.2</v>
      </c>
      <c r="I4586" s="402">
        <f t="shared" ref="I4586:I4629" si="121">SUM(G4586,-H4586)</f>
        <v>0</v>
      </c>
      <c r="J4586" s="109"/>
      <c r="K4586" s="109"/>
    </row>
    <row r="4587" spans="1:11" customFormat="1" ht="21" customHeight="1">
      <c r="A4587" s="58">
        <v>691</v>
      </c>
      <c r="B4587" s="21" t="s">
        <v>6666</v>
      </c>
      <c r="C4587" s="6">
        <v>1</v>
      </c>
      <c r="D4587" s="58" t="s">
        <v>6667</v>
      </c>
      <c r="E4587" s="21" t="s">
        <v>6668</v>
      </c>
      <c r="F4587" s="6" t="s">
        <v>228</v>
      </c>
      <c r="G4587" s="4">
        <v>750.42</v>
      </c>
      <c r="H4587" s="148">
        <v>750.42</v>
      </c>
      <c r="I4587" s="402">
        <f t="shared" si="121"/>
        <v>0</v>
      </c>
      <c r="J4587" s="109"/>
      <c r="K4587" s="109"/>
    </row>
    <row r="4588" spans="1:11" customFormat="1" ht="21" customHeight="1">
      <c r="A4588" s="58">
        <v>692</v>
      </c>
      <c r="B4588" s="21" t="s">
        <v>6669</v>
      </c>
      <c r="C4588" s="6">
        <v>1</v>
      </c>
      <c r="D4588" s="58" t="s">
        <v>6670</v>
      </c>
      <c r="E4588" s="21" t="s">
        <v>6671</v>
      </c>
      <c r="F4588" s="6" t="s">
        <v>228</v>
      </c>
      <c r="G4588" s="4">
        <v>251.26</v>
      </c>
      <c r="H4588" s="148">
        <v>251.26</v>
      </c>
      <c r="I4588" s="402">
        <f t="shared" si="121"/>
        <v>0</v>
      </c>
      <c r="J4588" s="109"/>
      <c r="K4588" s="109"/>
    </row>
    <row r="4589" spans="1:11" customFormat="1" ht="26.25" customHeight="1">
      <c r="A4589" s="58">
        <v>693</v>
      </c>
      <c r="B4589" s="126" t="s">
        <v>6672</v>
      </c>
      <c r="C4589" s="6">
        <v>2</v>
      </c>
      <c r="D4589" s="58" t="s">
        <v>6673</v>
      </c>
      <c r="E4589" s="21" t="s">
        <v>6674</v>
      </c>
      <c r="F4589" s="6" t="s">
        <v>228</v>
      </c>
      <c r="G4589" s="4">
        <v>510</v>
      </c>
      <c r="H4589" s="148">
        <v>510</v>
      </c>
      <c r="I4589" s="402">
        <f t="shared" si="121"/>
        <v>0</v>
      </c>
      <c r="J4589" s="109"/>
      <c r="K4589" s="109"/>
    </row>
    <row r="4590" spans="1:11" customFormat="1" ht="21" customHeight="1">
      <c r="A4590" s="58">
        <v>694</v>
      </c>
      <c r="B4590" s="21" t="s">
        <v>6675</v>
      </c>
      <c r="C4590" s="6">
        <v>1</v>
      </c>
      <c r="D4590" s="58" t="s">
        <v>6676</v>
      </c>
      <c r="E4590" s="21" t="s">
        <v>6677</v>
      </c>
      <c r="F4590" s="6" t="s">
        <v>228</v>
      </c>
      <c r="G4590" s="4">
        <v>65.260000000000005</v>
      </c>
      <c r="H4590" s="148">
        <v>49.51</v>
      </c>
      <c r="I4590" s="402">
        <f t="shared" si="121"/>
        <v>15.750000000000007</v>
      </c>
      <c r="J4590" s="109"/>
      <c r="K4590" s="109"/>
    </row>
    <row r="4591" spans="1:11" customFormat="1" ht="27" customHeight="1">
      <c r="A4591" s="58">
        <v>695</v>
      </c>
      <c r="B4591" s="126" t="s">
        <v>6678</v>
      </c>
      <c r="C4591" s="6">
        <v>3</v>
      </c>
      <c r="D4591" s="58" t="s">
        <v>6679</v>
      </c>
      <c r="E4591" s="21" t="s">
        <v>6680</v>
      </c>
      <c r="F4591" s="6" t="s">
        <v>228</v>
      </c>
      <c r="G4591" s="4">
        <v>253.24</v>
      </c>
      <c r="H4591" s="148"/>
      <c r="I4591" s="402">
        <f t="shared" si="121"/>
        <v>253.24</v>
      </c>
      <c r="J4591" s="109"/>
      <c r="K4591" s="109"/>
    </row>
    <row r="4592" spans="1:11" customFormat="1" ht="21" customHeight="1">
      <c r="A4592" s="58">
        <v>696</v>
      </c>
      <c r="B4592" s="21" t="s">
        <v>6681</v>
      </c>
      <c r="C4592" s="6">
        <v>1</v>
      </c>
      <c r="D4592" s="58" t="s">
        <v>6682</v>
      </c>
      <c r="E4592" s="21" t="s">
        <v>6683</v>
      </c>
      <c r="F4592" s="6" t="s">
        <v>228</v>
      </c>
      <c r="G4592" s="4">
        <v>257.14</v>
      </c>
      <c r="H4592" s="148">
        <v>186.41</v>
      </c>
      <c r="I4592" s="402">
        <f t="shared" si="121"/>
        <v>70.72999999999999</v>
      </c>
      <c r="J4592" s="109"/>
      <c r="K4592" s="109"/>
    </row>
    <row r="4593" spans="1:11" customFormat="1" ht="21" customHeight="1">
      <c r="A4593" s="58">
        <v>697</v>
      </c>
      <c r="B4593" s="21" t="s">
        <v>1445</v>
      </c>
      <c r="C4593" s="6">
        <v>2</v>
      </c>
      <c r="D4593" s="58" t="s">
        <v>6684</v>
      </c>
      <c r="E4593" s="21" t="s">
        <v>6685</v>
      </c>
      <c r="F4593" s="6" t="s">
        <v>228</v>
      </c>
      <c r="G4593" s="4">
        <v>138.84</v>
      </c>
      <c r="H4593" s="148">
        <v>97.17</v>
      </c>
      <c r="I4593" s="402">
        <f t="shared" si="121"/>
        <v>41.67</v>
      </c>
      <c r="J4593" s="109"/>
      <c r="K4593" s="109"/>
    </row>
    <row r="4594" spans="1:11" customFormat="1" ht="26.25" customHeight="1">
      <c r="A4594" s="58">
        <v>698</v>
      </c>
      <c r="B4594" s="126" t="s">
        <v>6686</v>
      </c>
      <c r="C4594" s="6">
        <v>1</v>
      </c>
      <c r="D4594" s="58" t="s">
        <v>6687</v>
      </c>
      <c r="E4594" s="21" t="s">
        <v>6688</v>
      </c>
      <c r="F4594" s="6" t="s">
        <v>228</v>
      </c>
      <c r="G4594" s="4">
        <v>275.20999999999998</v>
      </c>
      <c r="H4594" s="148">
        <v>275.20999999999998</v>
      </c>
      <c r="I4594" s="402">
        <f t="shared" si="121"/>
        <v>0</v>
      </c>
      <c r="J4594" s="109"/>
      <c r="K4594" s="109"/>
    </row>
    <row r="4595" spans="1:11" customFormat="1" ht="21" customHeight="1">
      <c r="A4595" s="58">
        <v>699</v>
      </c>
      <c r="B4595" s="21" t="s">
        <v>6689</v>
      </c>
      <c r="C4595" s="6">
        <v>1</v>
      </c>
      <c r="D4595" s="58" t="s">
        <v>6690</v>
      </c>
      <c r="E4595" s="21" t="s">
        <v>6691</v>
      </c>
      <c r="F4595" s="6" t="s">
        <v>228</v>
      </c>
      <c r="G4595" s="4">
        <v>110</v>
      </c>
      <c r="H4595" s="148">
        <v>110</v>
      </c>
      <c r="I4595" s="402">
        <f t="shared" si="121"/>
        <v>0</v>
      </c>
      <c r="J4595" s="109"/>
      <c r="K4595" s="109"/>
    </row>
    <row r="4596" spans="1:11" ht="96">
      <c r="A4596" s="423" t="s">
        <v>5</v>
      </c>
      <c r="B4596" s="194" t="s">
        <v>155</v>
      </c>
      <c r="C4596" s="194" t="s">
        <v>156</v>
      </c>
      <c r="D4596" s="194" t="s">
        <v>8</v>
      </c>
      <c r="E4596" s="194" t="s">
        <v>157</v>
      </c>
      <c r="F4596" s="194" t="s">
        <v>158</v>
      </c>
      <c r="G4596" s="194" t="s">
        <v>10</v>
      </c>
      <c r="H4596" s="194" t="s">
        <v>159</v>
      </c>
      <c r="I4596" s="194" t="s">
        <v>160</v>
      </c>
      <c r="J4596" s="194" t="s">
        <v>161</v>
      </c>
      <c r="K4596" s="195" t="s">
        <v>14</v>
      </c>
    </row>
    <row r="4597" spans="1:11" customFormat="1" ht="21" customHeight="1">
      <c r="A4597" s="58">
        <v>700</v>
      </c>
      <c r="B4597" s="21" t="s">
        <v>6692</v>
      </c>
      <c r="C4597" s="6">
        <v>1</v>
      </c>
      <c r="D4597" s="58" t="s">
        <v>6693</v>
      </c>
      <c r="E4597" s="21" t="s">
        <v>6691</v>
      </c>
      <c r="F4597" s="6" t="s">
        <v>228</v>
      </c>
      <c r="G4597" s="4">
        <v>130</v>
      </c>
      <c r="H4597" s="148">
        <v>130</v>
      </c>
      <c r="I4597" s="402">
        <f t="shared" si="121"/>
        <v>0</v>
      </c>
      <c r="J4597" s="109"/>
      <c r="K4597" s="109"/>
    </row>
    <row r="4598" spans="1:11" customFormat="1" ht="21" customHeight="1">
      <c r="A4598" s="58">
        <v>701</v>
      </c>
      <c r="B4598" s="21" t="s">
        <v>6694</v>
      </c>
      <c r="C4598" s="6">
        <v>1</v>
      </c>
      <c r="D4598" s="58" t="s">
        <v>6695</v>
      </c>
      <c r="E4598" s="21" t="s">
        <v>6696</v>
      </c>
      <c r="F4598" s="6" t="s">
        <v>228</v>
      </c>
      <c r="G4598" s="4">
        <v>861.9</v>
      </c>
      <c r="H4598" s="148">
        <v>861.9</v>
      </c>
      <c r="I4598" s="402">
        <f t="shared" si="121"/>
        <v>0</v>
      </c>
      <c r="J4598" s="109"/>
      <c r="K4598" s="109"/>
    </row>
    <row r="4599" spans="1:11" customFormat="1" ht="21" customHeight="1">
      <c r="A4599" s="58">
        <v>702</v>
      </c>
      <c r="B4599" s="21" t="s">
        <v>6697</v>
      </c>
      <c r="C4599" s="6">
        <v>1</v>
      </c>
      <c r="D4599" s="58" t="s">
        <v>6698</v>
      </c>
      <c r="E4599" s="21" t="s">
        <v>6699</v>
      </c>
      <c r="F4599" s="6" t="s">
        <v>228</v>
      </c>
      <c r="G4599" s="4">
        <v>350</v>
      </c>
      <c r="H4599" s="148">
        <v>350</v>
      </c>
      <c r="I4599" s="402">
        <f t="shared" si="121"/>
        <v>0</v>
      </c>
      <c r="J4599" s="109"/>
      <c r="K4599" s="109"/>
    </row>
    <row r="4600" spans="1:11" customFormat="1" ht="21" customHeight="1">
      <c r="A4600" s="58">
        <v>703</v>
      </c>
      <c r="B4600" s="21" t="s">
        <v>1038</v>
      </c>
      <c r="C4600" s="6">
        <v>2</v>
      </c>
      <c r="D4600" s="58" t="s">
        <v>6700</v>
      </c>
      <c r="E4600" s="21" t="s">
        <v>6699</v>
      </c>
      <c r="F4600" s="6" t="s">
        <v>228</v>
      </c>
      <c r="G4600" s="4">
        <v>700</v>
      </c>
      <c r="H4600" s="148">
        <v>700</v>
      </c>
      <c r="I4600" s="402">
        <f t="shared" si="121"/>
        <v>0</v>
      </c>
      <c r="J4600" s="109"/>
      <c r="K4600" s="109"/>
    </row>
    <row r="4601" spans="1:11" customFormat="1" ht="21" customHeight="1">
      <c r="A4601" s="58">
        <v>704</v>
      </c>
      <c r="B4601" s="21" t="s">
        <v>6701</v>
      </c>
      <c r="C4601" s="6">
        <v>1</v>
      </c>
      <c r="D4601" s="58" t="s">
        <v>6702</v>
      </c>
      <c r="E4601" s="21" t="s">
        <v>6703</v>
      </c>
      <c r="F4601" s="6" t="s">
        <v>228</v>
      </c>
      <c r="G4601" s="4">
        <v>111.57</v>
      </c>
      <c r="H4601" s="148">
        <v>64.16</v>
      </c>
      <c r="I4601" s="402">
        <f t="shared" si="121"/>
        <v>47.41</v>
      </c>
      <c r="J4601" s="109"/>
      <c r="K4601" s="109"/>
    </row>
    <row r="4602" spans="1:11" customFormat="1" ht="21" customHeight="1">
      <c r="A4602" s="58">
        <v>705</v>
      </c>
      <c r="B4602" s="21" t="s">
        <v>6704</v>
      </c>
      <c r="C4602" s="6">
        <v>1</v>
      </c>
      <c r="D4602" s="58" t="s">
        <v>6705</v>
      </c>
      <c r="E4602" s="21" t="s">
        <v>6706</v>
      </c>
      <c r="F4602" s="6" t="s">
        <v>228</v>
      </c>
      <c r="G4602" s="4">
        <v>222</v>
      </c>
      <c r="H4602" s="148">
        <v>166.5</v>
      </c>
      <c r="I4602" s="402">
        <f t="shared" si="121"/>
        <v>55.5</v>
      </c>
      <c r="J4602" s="109"/>
      <c r="K4602" s="109"/>
    </row>
    <row r="4603" spans="1:11" customFormat="1" ht="21" customHeight="1">
      <c r="A4603" s="58">
        <v>706</v>
      </c>
      <c r="B4603" s="21" t="s">
        <v>6707</v>
      </c>
      <c r="C4603" s="6">
        <v>2</v>
      </c>
      <c r="D4603" s="58" t="s">
        <v>6708</v>
      </c>
      <c r="E4603" s="21" t="s">
        <v>6709</v>
      </c>
      <c r="F4603" s="6" t="s">
        <v>228</v>
      </c>
      <c r="G4603" s="4">
        <v>60</v>
      </c>
      <c r="H4603" s="148">
        <v>48</v>
      </c>
      <c r="I4603" s="402">
        <f t="shared" si="121"/>
        <v>12</v>
      </c>
      <c r="J4603" s="109"/>
      <c r="K4603" s="109"/>
    </row>
    <row r="4604" spans="1:11" customFormat="1" ht="21" customHeight="1">
      <c r="A4604" s="58">
        <v>707</v>
      </c>
      <c r="B4604" s="21" t="s">
        <v>6710</v>
      </c>
      <c r="C4604" s="6">
        <v>2</v>
      </c>
      <c r="D4604" s="58" t="s">
        <v>6711</v>
      </c>
      <c r="E4604" s="21" t="s">
        <v>6121</v>
      </c>
      <c r="F4604" s="6" t="s">
        <v>228</v>
      </c>
      <c r="G4604" s="4">
        <v>136.86000000000001</v>
      </c>
      <c r="H4604" s="148">
        <v>109.48</v>
      </c>
      <c r="I4604" s="402">
        <f t="shared" si="121"/>
        <v>27.38000000000001</v>
      </c>
      <c r="J4604" s="109"/>
      <c r="K4604" s="109"/>
    </row>
    <row r="4605" spans="1:11" customFormat="1" ht="21" customHeight="1">
      <c r="A4605" s="58">
        <v>708</v>
      </c>
      <c r="B4605" s="21" t="s">
        <v>6712</v>
      </c>
      <c r="C4605" s="6">
        <v>1</v>
      </c>
      <c r="D4605" s="58" t="s">
        <v>6713</v>
      </c>
      <c r="E4605" s="21" t="s">
        <v>6714</v>
      </c>
      <c r="F4605" s="6" t="s">
        <v>228</v>
      </c>
      <c r="G4605" s="4">
        <v>120</v>
      </c>
      <c r="H4605" s="148">
        <v>96</v>
      </c>
      <c r="I4605" s="402">
        <f t="shared" si="121"/>
        <v>24</v>
      </c>
      <c r="J4605" s="109"/>
      <c r="K4605" s="109"/>
    </row>
    <row r="4606" spans="1:11" customFormat="1" ht="21" customHeight="1">
      <c r="A4606" s="58">
        <v>709</v>
      </c>
      <c r="B4606" s="21" t="s">
        <v>6715</v>
      </c>
      <c r="C4606" s="6">
        <v>2</v>
      </c>
      <c r="D4606" s="58" t="s">
        <v>6716</v>
      </c>
      <c r="E4606" s="21" t="s">
        <v>6717</v>
      </c>
      <c r="F4606" s="6" t="s">
        <v>228</v>
      </c>
      <c r="G4606" s="4">
        <v>59.5</v>
      </c>
      <c r="H4606" s="148">
        <v>29.75</v>
      </c>
      <c r="I4606" s="402">
        <f t="shared" si="121"/>
        <v>29.75</v>
      </c>
      <c r="J4606" s="109"/>
      <c r="K4606" s="109"/>
    </row>
    <row r="4607" spans="1:11" customFormat="1" ht="21" customHeight="1">
      <c r="A4607" s="58">
        <v>710</v>
      </c>
      <c r="B4607" s="21" t="s">
        <v>6718</v>
      </c>
      <c r="C4607" s="6">
        <v>3</v>
      </c>
      <c r="D4607" s="58" t="s">
        <v>6719</v>
      </c>
      <c r="E4607" s="21" t="s">
        <v>6720</v>
      </c>
      <c r="F4607" s="6" t="s">
        <v>228</v>
      </c>
      <c r="G4607" s="4">
        <v>235.54</v>
      </c>
      <c r="H4607" s="148">
        <v>113.84</v>
      </c>
      <c r="I4607" s="402">
        <f t="shared" si="121"/>
        <v>121.69999999999999</v>
      </c>
      <c r="J4607" s="109"/>
      <c r="K4607" s="109"/>
    </row>
    <row r="4608" spans="1:11" customFormat="1" ht="21" customHeight="1">
      <c r="A4608" s="58">
        <v>711</v>
      </c>
      <c r="B4608" s="21" t="s">
        <v>6721</v>
      </c>
      <c r="C4608" s="6">
        <v>1</v>
      </c>
      <c r="D4608" s="58" t="s">
        <v>6722</v>
      </c>
      <c r="E4608" s="21" t="s">
        <v>6723</v>
      </c>
      <c r="F4608" s="6" t="s">
        <v>228</v>
      </c>
      <c r="G4608" s="4">
        <v>104</v>
      </c>
      <c r="H4608" s="148">
        <v>41.6</v>
      </c>
      <c r="I4608" s="402">
        <f t="shared" si="121"/>
        <v>62.4</v>
      </c>
      <c r="J4608" s="109"/>
      <c r="K4608" s="109"/>
    </row>
    <row r="4609" spans="1:11" customFormat="1" ht="21" customHeight="1">
      <c r="A4609" s="58">
        <v>712</v>
      </c>
      <c r="B4609" s="21" t="s">
        <v>6724</v>
      </c>
      <c r="C4609" s="6">
        <v>4</v>
      </c>
      <c r="D4609" s="58" t="s">
        <v>6725</v>
      </c>
      <c r="E4609" s="21" t="s">
        <v>6726</v>
      </c>
      <c r="F4609" s="6" t="s">
        <v>228</v>
      </c>
      <c r="G4609" s="4">
        <v>188.44</v>
      </c>
      <c r="H4609" s="148">
        <v>80.08</v>
      </c>
      <c r="I4609" s="402">
        <f t="shared" si="121"/>
        <v>108.36</v>
      </c>
      <c r="J4609" s="109"/>
      <c r="K4609" s="109"/>
    </row>
    <row r="4610" spans="1:11" customFormat="1" ht="21" customHeight="1">
      <c r="A4610" s="58">
        <v>713</v>
      </c>
      <c r="B4610" s="21" t="s">
        <v>6727</v>
      </c>
      <c r="C4610" s="6">
        <v>1</v>
      </c>
      <c r="D4610" s="58" t="s">
        <v>6728</v>
      </c>
      <c r="E4610" s="21" t="s">
        <v>6726</v>
      </c>
      <c r="F4610" s="6" t="s">
        <v>228</v>
      </c>
      <c r="G4610" s="4">
        <v>78.510000000000005</v>
      </c>
      <c r="H4610" s="148">
        <v>33.36</v>
      </c>
      <c r="I4610" s="402">
        <f t="shared" si="121"/>
        <v>45.150000000000006</v>
      </c>
      <c r="J4610" s="109"/>
      <c r="K4610" s="109"/>
    </row>
    <row r="4611" spans="1:11" customFormat="1" ht="21" customHeight="1">
      <c r="A4611" s="58">
        <v>714</v>
      </c>
      <c r="B4611" s="21" t="s">
        <v>6729</v>
      </c>
      <c r="C4611" s="6">
        <v>1</v>
      </c>
      <c r="D4611" s="58" t="s">
        <v>6730</v>
      </c>
      <c r="E4611" s="21" t="s">
        <v>6726</v>
      </c>
      <c r="F4611" s="6" t="s">
        <v>228</v>
      </c>
      <c r="G4611" s="4">
        <v>57.02</v>
      </c>
      <c r="H4611" s="148">
        <v>24.23</v>
      </c>
      <c r="I4611" s="402">
        <f t="shared" si="121"/>
        <v>32.790000000000006</v>
      </c>
      <c r="J4611" s="109"/>
      <c r="K4611" s="109"/>
    </row>
    <row r="4612" spans="1:11" customFormat="1" ht="24.75" customHeight="1">
      <c r="A4612" s="58">
        <v>715</v>
      </c>
      <c r="B4612" s="126" t="s">
        <v>6731</v>
      </c>
      <c r="C4612" s="6">
        <v>4</v>
      </c>
      <c r="D4612" s="58" t="s">
        <v>6732</v>
      </c>
      <c r="E4612" s="21" t="s">
        <v>6733</v>
      </c>
      <c r="F4612" s="6" t="s">
        <v>228</v>
      </c>
      <c r="G4612" s="4">
        <v>426.45</v>
      </c>
      <c r="H4612" s="148">
        <v>426.45</v>
      </c>
      <c r="I4612" s="402">
        <f t="shared" si="121"/>
        <v>0</v>
      </c>
      <c r="J4612" s="109"/>
      <c r="K4612" s="109"/>
    </row>
    <row r="4613" spans="1:11" customFormat="1" ht="24.75" customHeight="1">
      <c r="A4613" s="58">
        <v>716</v>
      </c>
      <c r="B4613" s="126" t="s">
        <v>6734</v>
      </c>
      <c r="C4613" s="6">
        <v>1</v>
      </c>
      <c r="D4613" s="58" t="s">
        <v>6735</v>
      </c>
      <c r="E4613" s="21" t="s">
        <v>6736</v>
      </c>
      <c r="F4613" s="6" t="s">
        <v>228</v>
      </c>
      <c r="G4613" s="4">
        <v>250</v>
      </c>
      <c r="H4613" s="148">
        <v>95.83</v>
      </c>
      <c r="I4613" s="402">
        <f t="shared" si="121"/>
        <v>154.17000000000002</v>
      </c>
      <c r="J4613" s="109"/>
      <c r="K4613" s="109"/>
    </row>
    <row r="4614" spans="1:11" customFormat="1" ht="21" customHeight="1">
      <c r="A4614" s="58">
        <v>717</v>
      </c>
      <c r="B4614" s="21" t="s">
        <v>6737</v>
      </c>
      <c r="C4614" s="6">
        <v>1</v>
      </c>
      <c r="D4614" s="58" t="s">
        <v>6738</v>
      </c>
      <c r="E4614" s="21" t="s">
        <v>6739</v>
      </c>
      <c r="F4614" s="6" t="s">
        <v>228</v>
      </c>
      <c r="G4614" s="4">
        <v>280.99</v>
      </c>
      <c r="H4614" s="148">
        <v>163.91</v>
      </c>
      <c r="I4614" s="402">
        <f t="shared" si="121"/>
        <v>117.08000000000001</v>
      </c>
      <c r="J4614" s="109"/>
      <c r="K4614" s="109"/>
    </row>
    <row r="4615" spans="1:11" customFormat="1" ht="24.75" customHeight="1">
      <c r="A4615" s="58">
        <v>718</v>
      </c>
      <c r="B4615" s="126" t="s">
        <v>6740</v>
      </c>
      <c r="C4615" s="6">
        <v>1</v>
      </c>
      <c r="D4615" s="58" t="s">
        <v>6741</v>
      </c>
      <c r="E4615" s="21" t="s">
        <v>6742</v>
      </c>
      <c r="F4615" s="6" t="s">
        <v>228</v>
      </c>
      <c r="G4615" s="4">
        <v>943.1</v>
      </c>
      <c r="H4615" s="148">
        <v>330.09</v>
      </c>
      <c r="I4615" s="402">
        <f t="shared" si="121"/>
        <v>613.01</v>
      </c>
      <c r="J4615" s="109"/>
      <c r="K4615" s="109"/>
    </row>
    <row r="4616" spans="1:11" customFormat="1" ht="21" customHeight="1">
      <c r="A4616" s="58">
        <v>719</v>
      </c>
      <c r="B4616" s="21" t="s">
        <v>6743</v>
      </c>
      <c r="C4616" s="6">
        <v>11</v>
      </c>
      <c r="D4616" s="58" t="s">
        <v>6744</v>
      </c>
      <c r="E4616" s="21" t="s">
        <v>6745</v>
      </c>
      <c r="F4616" s="6" t="s">
        <v>228</v>
      </c>
      <c r="G4616" s="4">
        <v>350</v>
      </c>
      <c r="H4616" s="148">
        <v>186.67</v>
      </c>
      <c r="I4616" s="402">
        <f t="shared" si="121"/>
        <v>163.33000000000001</v>
      </c>
      <c r="J4616" s="109"/>
      <c r="K4616" s="109"/>
    </row>
    <row r="4617" spans="1:11" customFormat="1" ht="21" customHeight="1">
      <c r="A4617" s="58">
        <v>720</v>
      </c>
      <c r="B4617" s="21" t="s">
        <v>6746</v>
      </c>
      <c r="C4617" s="6">
        <v>1</v>
      </c>
      <c r="D4617" s="58" t="s">
        <v>6747</v>
      </c>
      <c r="E4617" s="21" t="s">
        <v>6748</v>
      </c>
      <c r="F4617" s="6" t="s">
        <v>228</v>
      </c>
      <c r="G4617" s="4">
        <v>375</v>
      </c>
      <c r="H4617" s="148">
        <v>128.13</v>
      </c>
      <c r="I4617" s="402">
        <f t="shared" si="121"/>
        <v>246.87</v>
      </c>
      <c r="J4617" s="109"/>
      <c r="K4617" s="109"/>
    </row>
    <row r="4618" spans="1:11" ht="96">
      <c r="A4618" s="423" t="s">
        <v>5</v>
      </c>
      <c r="B4618" s="194" t="s">
        <v>155</v>
      </c>
      <c r="C4618" s="194" t="s">
        <v>156</v>
      </c>
      <c r="D4618" s="194" t="s">
        <v>8</v>
      </c>
      <c r="E4618" s="194" t="s">
        <v>157</v>
      </c>
      <c r="F4618" s="194" t="s">
        <v>158</v>
      </c>
      <c r="G4618" s="194" t="s">
        <v>10</v>
      </c>
      <c r="H4618" s="194" t="s">
        <v>159</v>
      </c>
      <c r="I4618" s="194" t="s">
        <v>160</v>
      </c>
      <c r="J4618" s="194" t="s">
        <v>161</v>
      </c>
      <c r="K4618" s="195" t="s">
        <v>14</v>
      </c>
    </row>
    <row r="4619" spans="1:11" customFormat="1" ht="27.75" customHeight="1">
      <c r="A4619" s="58">
        <v>721</v>
      </c>
      <c r="B4619" s="126" t="s">
        <v>6749</v>
      </c>
      <c r="C4619" s="6">
        <v>1</v>
      </c>
      <c r="D4619" s="58" t="s">
        <v>6750</v>
      </c>
      <c r="E4619" s="21" t="s">
        <v>6751</v>
      </c>
      <c r="F4619" s="6" t="s">
        <v>5478</v>
      </c>
      <c r="G4619" s="4">
        <v>181</v>
      </c>
      <c r="H4619" s="148">
        <v>90.5</v>
      </c>
      <c r="I4619" s="402">
        <f t="shared" si="121"/>
        <v>90.5</v>
      </c>
      <c r="J4619" s="109"/>
      <c r="K4619" s="109"/>
    </row>
    <row r="4620" spans="1:11" customFormat="1" ht="26.25" customHeight="1">
      <c r="A4620" s="58">
        <v>722</v>
      </c>
      <c r="B4620" s="126" t="s">
        <v>6752</v>
      </c>
      <c r="C4620" s="6">
        <v>1</v>
      </c>
      <c r="D4620" s="58" t="s">
        <v>6753</v>
      </c>
      <c r="E4620" s="21" t="s">
        <v>6751</v>
      </c>
      <c r="F4620" s="6" t="s">
        <v>6754</v>
      </c>
      <c r="G4620" s="4">
        <v>78.5</v>
      </c>
      <c r="H4620" s="148">
        <v>39.25</v>
      </c>
      <c r="I4620" s="402">
        <f t="shared" si="121"/>
        <v>39.25</v>
      </c>
      <c r="J4620" s="109"/>
      <c r="K4620" s="109"/>
    </row>
    <row r="4621" spans="1:11" customFormat="1" ht="21" customHeight="1">
      <c r="A4621" s="58">
        <v>723</v>
      </c>
      <c r="B4621" s="21" t="s">
        <v>6755</v>
      </c>
      <c r="C4621" s="6">
        <v>1</v>
      </c>
      <c r="D4621" s="58" t="s">
        <v>6756</v>
      </c>
      <c r="E4621" s="21" t="s">
        <v>6757</v>
      </c>
      <c r="F4621" s="6" t="s">
        <v>5444</v>
      </c>
      <c r="G4621" s="4">
        <v>238.63</v>
      </c>
      <c r="H4621" s="148">
        <v>115.34</v>
      </c>
      <c r="I4621" s="402">
        <f t="shared" si="121"/>
        <v>123.28999999999999</v>
      </c>
      <c r="J4621" s="109"/>
      <c r="K4621" s="109"/>
    </row>
    <row r="4622" spans="1:11" customFormat="1" ht="25.5" customHeight="1">
      <c r="A4622" s="58">
        <v>724</v>
      </c>
      <c r="B4622" s="126" t="s">
        <v>6758</v>
      </c>
      <c r="C4622" s="6">
        <v>1</v>
      </c>
      <c r="D4622" s="58" t="s">
        <v>6759</v>
      </c>
      <c r="E4622" s="21" t="s">
        <v>6760</v>
      </c>
      <c r="F4622" s="6" t="s">
        <v>5478</v>
      </c>
      <c r="G4622" s="4">
        <v>912.35</v>
      </c>
      <c r="H4622" s="148">
        <v>912.35</v>
      </c>
      <c r="I4622" s="402">
        <f t="shared" si="121"/>
        <v>0</v>
      </c>
      <c r="J4622" s="109"/>
      <c r="K4622" s="109"/>
    </row>
    <row r="4623" spans="1:11" customFormat="1" ht="30" customHeight="1">
      <c r="A4623" s="58">
        <v>725</v>
      </c>
      <c r="B4623" s="126" t="s">
        <v>6761</v>
      </c>
      <c r="C4623" s="6">
        <v>1</v>
      </c>
      <c r="D4623" s="58" t="s">
        <v>6762</v>
      </c>
      <c r="E4623" s="21" t="s">
        <v>5833</v>
      </c>
      <c r="F4623" s="6" t="s">
        <v>228</v>
      </c>
      <c r="G4623" s="4">
        <v>750.04</v>
      </c>
      <c r="H4623" s="148">
        <v>202.52</v>
      </c>
      <c r="I4623" s="402">
        <f t="shared" si="121"/>
        <v>547.52</v>
      </c>
      <c r="J4623" s="109"/>
      <c r="K4623" s="109"/>
    </row>
    <row r="4624" spans="1:11" customFormat="1" ht="21" customHeight="1">
      <c r="A4624" s="58">
        <v>726</v>
      </c>
      <c r="B4624" s="21" t="s">
        <v>6763</v>
      </c>
      <c r="C4624" s="6">
        <v>1</v>
      </c>
      <c r="D4624" s="58" t="s">
        <v>6764</v>
      </c>
      <c r="E4624" s="21" t="s">
        <v>6765</v>
      </c>
      <c r="F4624" s="6" t="s">
        <v>228</v>
      </c>
      <c r="G4624" s="4">
        <v>578</v>
      </c>
      <c r="H4624" s="148">
        <v>578</v>
      </c>
      <c r="I4624" s="402">
        <f t="shared" si="121"/>
        <v>0</v>
      </c>
      <c r="J4624" s="109"/>
      <c r="K4624" s="109"/>
    </row>
    <row r="4625" spans="1:11" customFormat="1" ht="27.75" customHeight="1">
      <c r="A4625" s="58">
        <v>727</v>
      </c>
      <c r="B4625" s="126" t="s">
        <v>6766</v>
      </c>
      <c r="C4625" s="6">
        <v>1</v>
      </c>
      <c r="D4625" s="58" t="s">
        <v>6767</v>
      </c>
      <c r="E4625" s="21" t="s">
        <v>6768</v>
      </c>
      <c r="F4625" s="6" t="s">
        <v>228</v>
      </c>
      <c r="G4625" s="4">
        <v>147.11000000000001</v>
      </c>
      <c r="H4625" s="148">
        <v>39.229999999999997</v>
      </c>
      <c r="I4625" s="402">
        <f t="shared" si="121"/>
        <v>107.88000000000002</v>
      </c>
      <c r="J4625" s="109"/>
      <c r="K4625" s="109"/>
    </row>
    <row r="4626" spans="1:11" customFormat="1" ht="28.5" customHeight="1">
      <c r="A4626" s="58">
        <v>728</v>
      </c>
      <c r="B4626" s="126" t="s">
        <v>6769</v>
      </c>
      <c r="C4626" s="6">
        <v>3</v>
      </c>
      <c r="D4626" s="58" t="s">
        <v>6770</v>
      </c>
      <c r="E4626" s="21" t="s">
        <v>6771</v>
      </c>
      <c r="F4626" s="6" t="s">
        <v>228</v>
      </c>
      <c r="G4626" s="4">
        <v>394.21</v>
      </c>
      <c r="H4626" s="148">
        <v>85.41</v>
      </c>
      <c r="I4626" s="402">
        <f t="shared" si="121"/>
        <v>308.79999999999995</v>
      </c>
      <c r="J4626" s="109"/>
      <c r="K4626" s="109"/>
    </row>
    <row r="4627" spans="1:11" customFormat="1" ht="25.5" customHeight="1">
      <c r="A4627" s="58">
        <v>729</v>
      </c>
      <c r="B4627" s="126" t="s">
        <v>6772</v>
      </c>
      <c r="C4627" s="6">
        <v>1</v>
      </c>
      <c r="D4627" s="58" t="s">
        <v>6773</v>
      </c>
      <c r="E4627" s="10" t="s">
        <v>6774</v>
      </c>
      <c r="F4627" s="6" t="s">
        <v>228</v>
      </c>
      <c r="G4627" s="4">
        <v>36.22</v>
      </c>
      <c r="H4627" s="148">
        <v>36.22</v>
      </c>
      <c r="I4627" s="402">
        <f t="shared" si="121"/>
        <v>0</v>
      </c>
      <c r="J4627" s="109"/>
      <c r="K4627" s="109"/>
    </row>
    <row r="4628" spans="1:11" customFormat="1" ht="25.5" customHeight="1">
      <c r="A4628" s="58">
        <v>730</v>
      </c>
      <c r="B4628" s="126" t="s">
        <v>6775</v>
      </c>
      <c r="C4628" s="6">
        <v>1</v>
      </c>
      <c r="D4628" s="58" t="s">
        <v>6776</v>
      </c>
      <c r="E4628" s="10" t="s">
        <v>6774</v>
      </c>
      <c r="F4628" s="6" t="s">
        <v>228</v>
      </c>
      <c r="G4628" s="4">
        <v>51.33</v>
      </c>
      <c r="H4628" s="148">
        <v>51.33</v>
      </c>
      <c r="I4628" s="402">
        <f t="shared" si="121"/>
        <v>0</v>
      </c>
      <c r="J4628" s="109"/>
      <c r="K4628" s="109"/>
    </row>
    <row r="4629" spans="1:11" customFormat="1" ht="25.5" customHeight="1">
      <c r="A4629" s="58">
        <v>731</v>
      </c>
      <c r="B4629" s="126" t="s">
        <v>5867</v>
      </c>
      <c r="C4629" s="6">
        <v>1</v>
      </c>
      <c r="D4629" s="58" t="s">
        <v>6777</v>
      </c>
      <c r="E4629" s="21" t="s">
        <v>5471</v>
      </c>
      <c r="F4629" s="58" t="s">
        <v>228</v>
      </c>
      <c r="G4629" s="4">
        <v>5750.98</v>
      </c>
      <c r="H4629" s="148">
        <v>95.85</v>
      </c>
      <c r="I4629" s="402">
        <f t="shared" si="121"/>
        <v>5655.1299999999992</v>
      </c>
      <c r="J4629" s="109"/>
      <c r="K4629" s="109"/>
    </row>
    <row r="4630" spans="1:11" customFormat="1" ht="21" customHeight="1">
      <c r="A4630" s="109"/>
      <c r="B4630" s="36" t="s">
        <v>652</v>
      </c>
      <c r="C4630" s="38"/>
      <c r="D4630" s="38"/>
      <c r="E4630" s="38"/>
      <c r="F4630" s="38"/>
      <c r="G4630" s="409">
        <f>SUM(G3864:G4627)</f>
        <v>1109005.6730000002</v>
      </c>
      <c r="H4630" s="410">
        <f>SUM(H3864:H4627)</f>
        <v>131430.42000000001</v>
      </c>
      <c r="I4630" s="410">
        <f>SUM(I3864:I4627)</f>
        <v>977575.25300000026</v>
      </c>
      <c r="J4630" s="298"/>
      <c r="K4630" s="298"/>
    </row>
    <row r="4631" spans="1:11" customFormat="1" ht="21" customHeight="1">
      <c r="A4631" s="108"/>
    </row>
    <row r="4632" spans="1:11" customFormat="1" ht="21" customHeight="1">
      <c r="A4632" s="108"/>
    </row>
    <row r="4640" spans="1:11" ht="15.75">
      <c r="J4640" s="432" t="s">
        <v>0</v>
      </c>
      <c r="K4640" s="432"/>
    </row>
    <row r="4641" spans="1:11" ht="15.75">
      <c r="J4641" s="9"/>
      <c r="K4641" s="9"/>
    </row>
    <row r="4642" spans="1:11">
      <c r="A4642" s="433" t="s">
        <v>1</v>
      </c>
      <c r="B4642" s="433"/>
      <c r="C4642" s="433"/>
      <c r="D4642" s="433"/>
      <c r="E4642" s="433"/>
      <c r="F4642" s="433"/>
      <c r="G4642" s="433"/>
      <c r="H4642" s="433"/>
      <c r="I4642" s="433"/>
      <c r="J4642" s="433"/>
      <c r="K4642" s="433"/>
    </row>
    <row r="4643" spans="1:11">
      <c r="A4643" s="433" t="s">
        <v>2</v>
      </c>
      <c r="B4643" s="433"/>
      <c r="C4643" s="433"/>
      <c r="D4643" s="433"/>
      <c r="E4643" s="433"/>
      <c r="F4643" s="433"/>
      <c r="G4643" s="433"/>
      <c r="H4643" s="433"/>
      <c r="I4643" s="433"/>
      <c r="J4643" s="433"/>
      <c r="K4643" s="433"/>
    </row>
    <row r="4645" spans="1:11">
      <c r="A4645" s="417">
        <v>1</v>
      </c>
      <c r="B4645" s="426" t="s">
        <v>6778</v>
      </c>
      <c r="C4645" s="427"/>
      <c r="D4645" s="427"/>
      <c r="E4645" s="427"/>
      <c r="F4645" s="427"/>
      <c r="G4645" s="427"/>
      <c r="H4645" s="427"/>
      <c r="I4645" s="427"/>
      <c r="J4645" s="427"/>
      <c r="K4645" s="428"/>
    </row>
    <row r="4646" spans="1:11">
      <c r="A4646" s="417">
        <v>2</v>
      </c>
      <c r="B4646" s="426" t="s">
        <v>3</v>
      </c>
      <c r="C4646" s="427"/>
      <c r="D4646" s="427"/>
      <c r="E4646" s="427"/>
      <c r="F4646" s="427"/>
      <c r="G4646" s="427"/>
      <c r="H4646" s="427"/>
      <c r="I4646" s="427"/>
      <c r="J4646" s="427"/>
      <c r="K4646" s="428"/>
    </row>
    <row r="4647" spans="1:11">
      <c r="A4647" s="417">
        <v>3</v>
      </c>
      <c r="B4647" s="426" t="s">
        <v>6779</v>
      </c>
      <c r="C4647" s="427"/>
      <c r="D4647" s="427"/>
      <c r="E4647" s="427"/>
      <c r="F4647" s="427"/>
      <c r="G4647" s="427"/>
      <c r="H4647" s="427"/>
      <c r="I4647" s="427"/>
      <c r="J4647" s="427"/>
      <c r="K4647" s="428"/>
    </row>
    <row r="4648" spans="1:11">
      <c r="A4648" s="417">
        <v>4</v>
      </c>
      <c r="B4648" s="426" t="s">
        <v>6780</v>
      </c>
      <c r="C4648" s="427"/>
      <c r="D4648" s="427"/>
      <c r="E4648" s="427"/>
      <c r="F4648" s="427"/>
      <c r="G4648" s="427"/>
      <c r="H4648" s="427"/>
      <c r="I4648" s="427"/>
      <c r="J4648" s="427"/>
      <c r="K4648" s="428"/>
    </row>
    <row r="4650" spans="1:11">
      <c r="A4650" s="429" t="s">
        <v>4</v>
      </c>
      <c r="B4650" s="429"/>
      <c r="C4650" s="429"/>
      <c r="D4650" s="429"/>
      <c r="E4650" s="429"/>
      <c r="F4650" s="429"/>
      <c r="G4650" s="429"/>
      <c r="H4650" s="429"/>
      <c r="I4650" s="429"/>
      <c r="J4650" s="429"/>
      <c r="K4650" s="429"/>
    </row>
    <row r="4651" spans="1:11">
      <c r="A4651" s="422"/>
      <c r="B4651"/>
      <c r="C4651"/>
      <c r="F4651" s="3"/>
      <c r="G4651" s="82"/>
      <c r="K4651"/>
    </row>
    <row r="4652" spans="1:11" ht="96">
      <c r="A4652" s="423" t="s">
        <v>5</v>
      </c>
      <c r="B4652" s="194" t="s">
        <v>155</v>
      </c>
      <c r="C4652" s="194" t="s">
        <v>156</v>
      </c>
      <c r="D4652" s="194" t="s">
        <v>8</v>
      </c>
      <c r="E4652" s="194" t="s">
        <v>157</v>
      </c>
      <c r="F4652" s="194" t="s">
        <v>158</v>
      </c>
      <c r="G4652" s="194" t="s">
        <v>10</v>
      </c>
      <c r="H4652" s="194" t="s">
        <v>159</v>
      </c>
      <c r="I4652" s="194" t="s">
        <v>160</v>
      </c>
      <c r="J4652" s="194" t="s">
        <v>161</v>
      </c>
      <c r="K4652" s="195" t="s">
        <v>14</v>
      </c>
    </row>
    <row r="4653" spans="1:11">
      <c r="A4653" s="122">
        <v>1</v>
      </c>
      <c r="B4653" s="412" t="s">
        <v>6781</v>
      </c>
      <c r="C4653" s="6">
        <v>1</v>
      </c>
      <c r="D4653" s="109"/>
      <c r="E4653" s="21" t="s">
        <v>6782</v>
      </c>
      <c r="F4653" s="109"/>
      <c r="G4653" s="134">
        <v>50.62</v>
      </c>
      <c r="H4653" s="134">
        <v>50.62</v>
      </c>
      <c r="I4653" s="134">
        <v>0</v>
      </c>
      <c r="J4653" s="109"/>
      <c r="K4653" s="122" t="s">
        <v>1158</v>
      </c>
    </row>
    <row r="4654" spans="1:11">
      <c r="A4654" s="122">
        <v>2</v>
      </c>
      <c r="B4654" s="412" t="s">
        <v>6783</v>
      </c>
      <c r="C4654" s="6">
        <v>1</v>
      </c>
      <c r="D4654" s="109"/>
      <c r="E4654" s="21" t="s">
        <v>6782</v>
      </c>
      <c r="F4654" s="109"/>
      <c r="G4654" s="134">
        <v>50.62</v>
      </c>
      <c r="H4654" s="134">
        <v>50.62</v>
      </c>
      <c r="I4654" s="134">
        <v>0</v>
      </c>
      <c r="J4654" s="109"/>
      <c r="K4654" s="122" t="s">
        <v>1159</v>
      </c>
    </row>
    <row r="4655" spans="1:11">
      <c r="A4655" s="122">
        <v>3</v>
      </c>
      <c r="B4655" s="412" t="s">
        <v>6784</v>
      </c>
      <c r="C4655" s="6">
        <v>0</v>
      </c>
      <c r="D4655" s="109"/>
      <c r="E4655" s="21" t="s">
        <v>6782</v>
      </c>
      <c r="F4655" s="109"/>
      <c r="G4655" s="134">
        <v>0</v>
      </c>
      <c r="H4655" s="134">
        <v>0</v>
      </c>
      <c r="I4655" s="134">
        <v>0</v>
      </c>
      <c r="J4655" s="109"/>
      <c r="K4655" s="122" t="s">
        <v>1162</v>
      </c>
    </row>
    <row r="4656" spans="1:11">
      <c r="A4656" s="122">
        <v>4</v>
      </c>
      <c r="B4656" s="412" t="s">
        <v>6785</v>
      </c>
      <c r="C4656" s="6">
        <v>0</v>
      </c>
      <c r="D4656" s="109"/>
      <c r="E4656" s="21" t="s">
        <v>6786</v>
      </c>
      <c r="F4656" s="109"/>
      <c r="G4656" s="134">
        <v>0</v>
      </c>
      <c r="H4656" s="134">
        <v>0</v>
      </c>
      <c r="I4656" s="134">
        <v>0</v>
      </c>
      <c r="J4656" s="109"/>
      <c r="K4656" s="122" t="s">
        <v>1167</v>
      </c>
    </row>
    <row r="4657" spans="1:11">
      <c r="A4657" s="122">
        <v>5</v>
      </c>
      <c r="B4657" s="412" t="s">
        <v>6787</v>
      </c>
      <c r="C4657" s="6">
        <v>1</v>
      </c>
      <c r="D4657" s="109"/>
      <c r="E4657" s="21" t="s">
        <v>6788</v>
      </c>
      <c r="F4657" s="109"/>
      <c r="G4657" s="134">
        <v>25.31</v>
      </c>
      <c r="H4657" s="134">
        <v>25.31</v>
      </c>
      <c r="I4657" s="134">
        <v>0</v>
      </c>
      <c r="J4657" s="109"/>
      <c r="K4657" s="122" t="s">
        <v>1149</v>
      </c>
    </row>
    <row r="4658" spans="1:11">
      <c r="A4658" s="122">
        <v>6</v>
      </c>
      <c r="B4658" s="412" t="s">
        <v>6789</v>
      </c>
      <c r="C4658" s="6">
        <v>1</v>
      </c>
      <c r="D4658" s="109"/>
      <c r="E4658" s="21" t="s">
        <v>6782</v>
      </c>
      <c r="F4658" s="109"/>
      <c r="G4658" s="134">
        <v>25.31</v>
      </c>
      <c r="H4658" s="134">
        <v>25.31</v>
      </c>
      <c r="I4658" s="134">
        <v>0</v>
      </c>
      <c r="J4658" s="109"/>
      <c r="K4658" s="122" t="s">
        <v>1150</v>
      </c>
    </row>
    <row r="4659" spans="1:11">
      <c r="A4659" s="122">
        <v>7</v>
      </c>
      <c r="B4659" s="412" t="s">
        <v>6790</v>
      </c>
      <c r="C4659" s="6">
        <v>1</v>
      </c>
      <c r="D4659" s="109"/>
      <c r="E4659" s="21" t="s">
        <v>6782</v>
      </c>
      <c r="F4659" s="109"/>
      <c r="G4659" s="134">
        <v>25.31</v>
      </c>
      <c r="H4659" s="134">
        <v>25.31</v>
      </c>
      <c r="I4659" s="134">
        <v>0</v>
      </c>
      <c r="J4659" s="109"/>
      <c r="K4659" s="122" t="s">
        <v>1151</v>
      </c>
    </row>
    <row r="4660" spans="1:11">
      <c r="A4660" s="122">
        <v>8</v>
      </c>
      <c r="B4660" s="413" t="s">
        <v>6791</v>
      </c>
      <c r="C4660" s="6">
        <v>1</v>
      </c>
      <c r="D4660" s="109"/>
      <c r="E4660" s="21" t="s">
        <v>6792</v>
      </c>
      <c r="F4660" s="109"/>
      <c r="G4660" s="134">
        <v>50.62</v>
      </c>
      <c r="H4660" s="134">
        <v>50.62</v>
      </c>
      <c r="I4660" s="134">
        <v>0</v>
      </c>
      <c r="J4660" s="109"/>
      <c r="K4660" s="122" t="s">
        <v>6793</v>
      </c>
    </row>
    <row r="4661" spans="1:11">
      <c r="A4661" s="122">
        <v>9</v>
      </c>
      <c r="B4661" s="413" t="s">
        <v>6791</v>
      </c>
      <c r="C4661" s="6">
        <v>1</v>
      </c>
      <c r="D4661" s="109"/>
      <c r="E4661" s="21" t="s">
        <v>6792</v>
      </c>
      <c r="F4661" s="109"/>
      <c r="G4661" s="134">
        <v>41.34</v>
      </c>
      <c r="H4661" s="134">
        <v>41.34</v>
      </c>
      <c r="I4661" s="134">
        <v>0</v>
      </c>
      <c r="J4661" s="109"/>
      <c r="K4661" s="122" t="s">
        <v>6794</v>
      </c>
    </row>
    <row r="4662" spans="1:11">
      <c r="A4662" s="122">
        <v>10</v>
      </c>
      <c r="B4662" s="413" t="s">
        <v>6795</v>
      </c>
      <c r="C4662" s="6">
        <v>1</v>
      </c>
      <c r="D4662" s="109"/>
      <c r="E4662" s="21" t="s">
        <v>6792</v>
      </c>
      <c r="F4662" s="109"/>
      <c r="G4662" s="134">
        <v>41.34</v>
      </c>
      <c r="H4662" s="134">
        <v>41.34</v>
      </c>
      <c r="I4662" s="134">
        <v>0</v>
      </c>
      <c r="J4662" s="109"/>
      <c r="K4662" s="122" t="s">
        <v>6796</v>
      </c>
    </row>
    <row r="4663" spans="1:11">
      <c r="A4663" s="122">
        <v>11</v>
      </c>
      <c r="B4663" s="412" t="s">
        <v>6797</v>
      </c>
      <c r="C4663" s="6">
        <v>0</v>
      </c>
      <c r="D4663" s="109"/>
      <c r="E4663" s="21" t="s">
        <v>6792</v>
      </c>
      <c r="F4663" s="109"/>
      <c r="G4663" s="134">
        <v>0</v>
      </c>
      <c r="H4663" s="134">
        <v>0</v>
      </c>
      <c r="I4663" s="134">
        <v>0</v>
      </c>
      <c r="J4663" s="109"/>
      <c r="K4663" s="122" t="s">
        <v>1249</v>
      </c>
    </row>
    <row r="4664" spans="1:11">
      <c r="A4664" s="122">
        <v>12</v>
      </c>
      <c r="B4664" s="412" t="s">
        <v>6798</v>
      </c>
      <c r="C4664" s="6">
        <v>0</v>
      </c>
      <c r="D4664" s="109"/>
      <c r="E4664" s="21" t="s">
        <v>6782</v>
      </c>
      <c r="F4664" s="109"/>
      <c r="G4664" s="134">
        <v>0</v>
      </c>
      <c r="H4664" s="134">
        <v>0</v>
      </c>
      <c r="I4664" s="134">
        <v>0</v>
      </c>
      <c r="J4664" s="109"/>
      <c r="K4664" s="122" t="s">
        <v>6799</v>
      </c>
    </row>
    <row r="4665" spans="1:11">
      <c r="A4665" s="122">
        <v>13</v>
      </c>
      <c r="B4665" s="412" t="s">
        <v>6800</v>
      </c>
      <c r="C4665" s="6">
        <v>0</v>
      </c>
      <c r="D4665" s="109"/>
      <c r="E4665" s="21" t="s">
        <v>6801</v>
      </c>
      <c r="F4665" s="109"/>
      <c r="G4665" s="134">
        <v>0</v>
      </c>
      <c r="H4665" s="134">
        <v>0</v>
      </c>
      <c r="I4665" s="134">
        <v>0</v>
      </c>
      <c r="J4665" s="109"/>
      <c r="K4665" s="122" t="s">
        <v>6802</v>
      </c>
    </row>
    <row r="4666" spans="1:11">
      <c r="A4666" s="122">
        <v>14</v>
      </c>
      <c r="B4666" s="412" t="s">
        <v>6803</v>
      </c>
      <c r="C4666" s="6">
        <v>0</v>
      </c>
      <c r="D4666" s="109"/>
      <c r="E4666" s="21" t="s">
        <v>6804</v>
      </c>
      <c r="F4666" s="109"/>
      <c r="G4666" s="134">
        <v>0</v>
      </c>
      <c r="H4666" s="134">
        <v>0</v>
      </c>
      <c r="I4666" s="134">
        <v>0</v>
      </c>
      <c r="J4666" s="109"/>
      <c r="K4666" s="122" t="s">
        <v>1284</v>
      </c>
    </row>
    <row r="4667" spans="1:11">
      <c r="A4667" s="122">
        <v>15</v>
      </c>
      <c r="B4667" s="412" t="s">
        <v>6805</v>
      </c>
      <c r="C4667" s="6">
        <v>1</v>
      </c>
      <c r="D4667" s="109"/>
      <c r="E4667" s="21" t="s">
        <v>6806</v>
      </c>
      <c r="F4667" s="109"/>
      <c r="G4667" s="134">
        <v>33.75</v>
      </c>
      <c r="H4667" s="134">
        <v>33.75</v>
      </c>
      <c r="I4667" s="134">
        <v>0</v>
      </c>
      <c r="J4667" s="109"/>
      <c r="K4667" s="122" t="s">
        <v>6807</v>
      </c>
    </row>
    <row r="4668" spans="1:11">
      <c r="A4668" s="122">
        <v>16</v>
      </c>
      <c r="B4668" s="412" t="s">
        <v>6808</v>
      </c>
      <c r="C4668" s="6">
        <v>1</v>
      </c>
      <c r="D4668" s="109"/>
      <c r="E4668" s="21" t="s">
        <v>6804</v>
      </c>
      <c r="F4668" s="109"/>
      <c r="G4668" s="134">
        <v>21.09</v>
      </c>
      <c r="H4668" s="134">
        <v>21.09</v>
      </c>
      <c r="I4668" s="134">
        <v>0</v>
      </c>
      <c r="J4668" s="109"/>
      <c r="K4668" s="122" t="s">
        <v>6809</v>
      </c>
    </row>
    <row r="4669" spans="1:11">
      <c r="A4669" s="122">
        <v>17</v>
      </c>
      <c r="B4669" s="412" t="s">
        <v>6810</v>
      </c>
      <c r="C4669" s="6">
        <v>0</v>
      </c>
      <c r="D4669" s="109"/>
      <c r="E4669" s="21" t="s">
        <v>6806</v>
      </c>
      <c r="F4669" s="109"/>
      <c r="G4669" s="134">
        <v>0</v>
      </c>
      <c r="H4669" s="134">
        <v>0</v>
      </c>
      <c r="I4669" s="134">
        <v>0</v>
      </c>
      <c r="J4669" s="109"/>
      <c r="K4669" s="122" t="s">
        <v>6811</v>
      </c>
    </row>
    <row r="4670" spans="1:11">
      <c r="A4670" s="122">
        <v>18</v>
      </c>
      <c r="B4670" s="412" t="s">
        <v>6812</v>
      </c>
      <c r="C4670" s="6">
        <v>3</v>
      </c>
      <c r="D4670" s="109"/>
      <c r="E4670" s="21" t="s">
        <v>6813</v>
      </c>
      <c r="F4670" s="109"/>
      <c r="G4670" s="134">
        <v>126.55</v>
      </c>
      <c r="H4670" s="134">
        <v>126.55</v>
      </c>
      <c r="I4670" s="134">
        <v>0</v>
      </c>
      <c r="J4670" s="109"/>
      <c r="K4670" s="122" t="s">
        <v>6814</v>
      </c>
    </row>
    <row r="4671" spans="1:11" ht="96">
      <c r="A4671" s="423" t="s">
        <v>5</v>
      </c>
      <c r="B4671" s="194" t="s">
        <v>155</v>
      </c>
      <c r="C4671" s="194" t="s">
        <v>156</v>
      </c>
      <c r="D4671" s="194" t="s">
        <v>8</v>
      </c>
      <c r="E4671" s="194" t="s">
        <v>157</v>
      </c>
      <c r="F4671" s="194" t="s">
        <v>158</v>
      </c>
      <c r="G4671" s="416" t="s">
        <v>10</v>
      </c>
      <c r="H4671" s="416" t="s">
        <v>159</v>
      </c>
      <c r="I4671" s="416" t="s">
        <v>160</v>
      </c>
      <c r="J4671" s="194" t="s">
        <v>161</v>
      </c>
      <c r="K4671" s="195" t="s">
        <v>14</v>
      </c>
    </row>
    <row r="4672" spans="1:11">
      <c r="A4672" s="122">
        <v>19</v>
      </c>
      <c r="B4672" s="412" t="s">
        <v>6815</v>
      </c>
      <c r="C4672" s="6">
        <v>1</v>
      </c>
      <c r="D4672" s="109"/>
      <c r="E4672" s="21" t="s">
        <v>6804</v>
      </c>
      <c r="F4672" s="109"/>
      <c r="G4672" s="134">
        <v>50.62</v>
      </c>
      <c r="H4672" s="134">
        <v>50.62</v>
      </c>
      <c r="I4672" s="134">
        <v>0</v>
      </c>
      <c r="J4672" s="109"/>
      <c r="K4672" s="122" t="s">
        <v>6816</v>
      </c>
    </row>
    <row r="4673" spans="1:11">
      <c r="A4673" s="122">
        <v>20</v>
      </c>
      <c r="B4673" s="412" t="s">
        <v>6817</v>
      </c>
      <c r="C4673" s="6">
        <v>1</v>
      </c>
      <c r="D4673" s="109"/>
      <c r="E4673" s="21" t="s">
        <v>6813</v>
      </c>
      <c r="F4673" s="109"/>
      <c r="G4673" s="134">
        <v>50.62</v>
      </c>
      <c r="H4673" s="134">
        <v>50.62</v>
      </c>
      <c r="I4673" s="134">
        <v>0</v>
      </c>
      <c r="J4673" s="109"/>
      <c r="K4673" s="122" t="s">
        <v>6818</v>
      </c>
    </row>
    <row r="4674" spans="1:11">
      <c r="A4674" s="122">
        <v>21</v>
      </c>
      <c r="B4674" s="412" t="s">
        <v>6819</v>
      </c>
      <c r="C4674" s="6">
        <v>1</v>
      </c>
      <c r="D4674" s="109"/>
      <c r="E4674" s="21" t="s">
        <v>6804</v>
      </c>
      <c r="F4674" s="109"/>
      <c r="G4674" s="134">
        <v>168.73</v>
      </c>
      <c r="H4674" s="134">
        <v>168.73</v>
      </c>
      <c r="I4674" s="134">
        <v>0</v>
      </c>
      <c r="J4674" s="109"/>
      <c r="K4674" s="122" t="s">
        <v>6820</v>
      </c>
    </row>
    <row r="4675" spans="1:11">
      <c r="A4675" s="122">
        <v>22</v>
      </c>
      <c r="B4675" s="412" t="s">
        <v>6821</v>
      </c>
      <c r="C4675" s="6">
        <v>1</v>
      </c>
      <c r="D4675" s="109"/>
      <c r="E4675" s="21" t="s">
        <v>6804</v>
      </c>
      <c r="F4675" s="109"/>
      <c r="G4675" s="134">
        <v>168.73</v>
      </c>
      <c r="H4675" s="134">
        <v>168.73</v>
      </c>
      <c r="I4675" s="134">
        <v>0</v>
      </c>
      <c r="J4675" s="109"/>
      <c r="K4675" s="122" t="s">
        <v>6822</v>
      </c>
    </row>
    <row r="4676" spans="1:11">
      <c r="A4676" s="122">
        <v>23</v>
      </c>
      <c r="B4676" s="412" t="s">
        <v>6823</v>
      </c>
      <c r="C4676" s="6">
        <v>1</v>
      </c>
      <c r="D4676" s="109"/>
      <c r="E4676" s="21" t="s">
        <v>6804</v>
      </c>
      <c r="F4676" s="109"/>
      <c r="G4676" s="134">
        <v>25.31</v>
      </c>
      <c r="H4676" s="134">
        <v>25.31</v>
      </c>
      <c r="I4676" s="134">
        <v>0</v>
      </c>
      <c r="J4676" s="109"/>
      <c r="K4676" s="122" t="s">
        <v>6824</v>
      </c>
    </row>
    <row r="4677" spans="1:11">
      <c r="A4677" s="122">
        <v>24</v>
      </c>
      <c r="B4677" s="412" t="s">
        <v>6825</v>
      </c>
      <c r="C4677" s="6">
        <v>1</v>
      </c>
      <c r="D4677" s="109"/>
      <c r="E4677" s="21" t="s">
        <v>6804</v>
      </c>
      <c r="F4677" s="109"/>
      <c r="G4677" s="134">
        <v>25.31</v>
      </c>
      <c r="H4677" s="134">
        <v>25.31</v>
      </c>
      <c r="I4677" s="134">
        <v>0</v>
      </c>
      <c r="J4677" s="109"/>
      <c r="K4677" s="122" t="s">
        <v>6826</v>
      </c>
    </row>
    <row r="4678" spans="1:11">
      <c r="A4678" s="122">
        <v>25</v>
      </c>
      <c r="B4678" s="412" t="s">
        <v>6827</v>
      </c>
      <c r="C4678" s="6">
        <v>1</v>
      </c>
      <c r="D4678" s="109"/>
      <c r="E4678" s="21" t="s">
        <v>6804</v>
      </c>
      <c r="F4678" s="109"/>
      <c r="G4678" s="134">
        <v>25.31</v>
      </c>
      <c r="H4678" s="134">
        <v>25.31</v>
      </c>
      <c r="I4678" s="134">
        <v>0</v>
      </c>
      <c r="J4678" s="109"/>
      <c r="K4678" s="122" t="s">
        <v>6828</v>
      </c>
    </row>
    <row r="4679" spans="1:11">
      <c r="A4679" s="122">
        <v>26</v>
      </c>
      <c r="B4679" s="413" t="s">
        <v>6829</v>
      </c>
      <c r="C4679" s="6">
        <v>1</v>
      </c>
      <c r="D4679" s="109"/>
      <c r="E4679" s="21" t="s">
        <v>6804</v>
      </c>
      <c r="F4679" s="109"/>
      <c r="G4679" s="134">
        <v>59.06</v>
      </c>
      <c r="H4679" s="134">
        <v>59.06</v>
      </c>
      <c r="I4679" s="134">
        <v>0</v>
      </c>
      <c r="J4679" s="109"/>
      <c r="K4679" s="122" t="s">
        <v>6830</v>
      </c>
    </row>
    <row r="4680" spans="1:11">
      <c r="A4680" s="122">
        <v>27</v>
      </c>
      <c r="B4680" s="413" t="s">
        <v>6831</v>
      </c>
      <c r="C4680" s="6">
        <v>1</v>
      </c>
      <c r="D4680" s="109"/>
      <c r="E4680" s="21" t="s">
        <v>6804</v>
      </c>
      <c r="F4680" s="109"/>
      <c r="G4680" s="134">
        <v>25.31</v>
      </c>
      <c r="H4680" s="134">
        <v>25.31</v>
      </c>
      <c r="I4680" s="134">
        <v>0</v>
      </c>
      <c r="J4680" s="109"/>
      <c r="K4680" s="122" t="s">
        <v>6832</v>
      </c>
    </row>
    <row r="4681" spans="1:11">
      <c r="A4681" s="122">
        <v>28</v>
      </c>
      <c r="B4681" s="412" t="s">
        <v>6833</v>
      </c>
      <c r="C4681" s="6">
        <v>1</v>
      </c>
      <c r="D4681" s="109"/>
      <c r="E4681" s="21" t="s">
        <v>6804</v>
      </c>
      <c r="F4681" s="109"/>
      <c r="G4681" s="134">
        <v>25.31</v>
      </c>
      <c r="H4681" s="134">
        <v>25.31</v>
      </c>
      <c r="I4681" s="134">
        <v>0</v>
      </c>
      <c r="J4681" s="109"/>
      <c r="K4681" s="122" t="s">
        <v>6834</v>
      </c>
    </row>
    <row r="4682" spans="1:11">
      <c r="A4682" s="122">
        <v>29</v>
      </c>
      <c r="B4682" s="412" t="s">
        <v>6835</v>
      </c>
      <c r="C4682" s="6">
        <v>1</v>
      </c>
      <c r="D4682" s="109"/>
      <c r="E4682" s="21" t="s">
        <v>6804</v>
      </c>
      <c r="F4682" s="109"/>
      <c r="G4682" s="134">
        <v>25.31</v>
      </c>
      <c r="H4682" s="134">
        <v>25.31</v>
      </c>
      <c r="I4682" s="134">
        <v>0</v>
      </c>
      <c r="J4682" s="109"/>
      <c r="K4682" s="122" t="s">
        <v>6836</v>
      </c>
    </row>
    <row r="4683" spans="1:11">
      <c r="A4683" s="122">
        <v>30</v>
      </c>
      <c r="B4683" s="412" t="s">
        <v>6803</v>
      </c>
      <c r="C4683" s="6">
        <v>1</v>
      </c>
      <c r="D4683" s="109"/>
      <c r="E4683" s="21" t="s">
        <v>6837</v>
      </c>
      <c r="F4683" s="109"/>
      <c r="G4683" s="134">
        <v>67.5</v>
      </c>
      <c r="H4683" s="134">
        <v>67.5</v>
      </c>
      <c r="I4683" s="134">
        <v>0</v>
      </c>
      <c r="J4683" s="109"/>
      <c r="K4683" s="122" t="s">
        <v>6838</v>
      </c>
    </row>
    <row r="4684" spans="1:11">
      <c r="A4684" s="122">
        <v>31</v>
      </c>
      <c r="B4684" s="412" t="s">
        <v>6839</v>
      </c>
      <c r="C4684" s="6">
        <v>1</v>
      </c>
      <c r="D4684" s="109"/>
      <c r="E4684" s="21" t="s">
        <v>6804</v>
      </c>
      <c r="F4684" s="109"/>
      <c r="G4684" s="134">
        <v>33.75</v>
      </c>
      <c r="H4684" s="134">
        <v>33.75</v>
      </c>
      <c r="I4684" s="134">
        <v>0</v>
      </c>
      <c r="J4684" s="109"/>
      <c r="K4684" s="122" t="s">
        <v>6840</v>
      </c>
    </row>
    <row r="4685" spans="1:11">
      <c r="A4685" s="122">
        <v>32</v>
      </c>
      <c r="B4685" s="412" t="s">
        <v>6815</v>
      </c>
      <c r="C4685" s="6">
        <v>0</v>
      </c>
      <c r="D4685" s="109"/>
      <c r="E4685" s="21" t="s">
        <v>6786</v>
      </c>
      <c r="F4685" s="109"/>
      <c r="G4685" s="134">
        <v>0</v>
      </c>
      <c r="H4685" s="134">
        <v>0</v>
      </c>
      <c r="I4685" s="134">
        <v>0</v>
      </c>
      <c r="J4685" s="109"/>
      <c r="K4685" s="122" t="s">
        <v>6841</v>
      </c>
    </row>
    <row r="4686" spans="1:11">
      <c r="A4686" s="122">
        <v>33</v>
      </c>
      <c r="B4686" s="412" t="s">
        <v>6815</v>
      </c>
      <c r="C4686" s="6">
        <v>1</v>
      </c>
      <c r="D4686" s="109"/>
      <c r="E4686" s="21" t="s">
        <v>6786</v>
      </c>
      <c r="F4686" s="109"/>
      <c r="G4686" s="134">
        <v>33.75</v>
      </c>
      <c r="H4686" s="134">
        <v>33.75</v>
      </c>
      <c r="I4686" s="134">
        <v>0</v>
      </c>
      <c r="J4686" s="109"/>
      <c r="K4686" s="122" t="s">
        <v>6842</v>
      </c>
    </row>
    <row r="4687" spans="1:11" ht="22.5">
      <c r="A4687" s="122">
        <v>34</v>
      </c>
      <c r="B4687" s="213" t="s">
        <v>6843</v>
      </c>
      <c r="C4687" s="6">
        <v>0</v>
      </c>
      <c r="D4687" s="109"/>
      <c r="E4687" s="21" t="s">
        <v>6804</v>
      </c>
      <c r="F4687" s="109"/>
      <c r="G4687" s="134">
        <v>0</v>
      </c>
      <c r="H4687" s="134">
        <v>0</v>
      </c>
      <c r="I4687" s="134">
        <v>0</v>
      </c>
      <c r="J4687" s="109"/>
      <c r="K4687" s="122" t="s">
        <v>6844</v>
      </c>
    </row>
    <row r="4688" spans="1:11">
      <c r="A4688" s="122">
        <v>35</v>
      </c>
      <c r="B4688" s="412" t="s">
        <v>6845</v>
      </c>
      <c r="C4688" s="6">
        <v>0</v>
      </c>
      <c r="D4688" s="109"/>
      <c r="E4688" s="21" t="s">
        <v>6804</v>
      </c>
      <c r="F4688" s="109"/>
      <c r="G4688" s="134">
        <v>0</v>
      </c>
      <c r="H4688" s="134">
        <v>0</v>
      </c>
      <c r="I4688" s="134">
        <v>0</v>
      </c>
      <c r="J4688" s="109"/>
      <c r="K4688" s="122" t="s">
        <v>6846</v>
      </c>
    </row>
    <row r="4689" spans="1:11">
      <c r="A4689" s="122">
        <v>36</v>
      </c>
      <c r="B4689" s="412" t="s">
        <v>6845</v>
      </c>
      <c r="C4689" s="6">
        <v>0</v>
      </c>
      <c r="D4689" s="109"/>
      <c r="E4689" s="21" t="s">
        <v>6847</v>
      </c>
      <c r="F4689" s="109"/>
      <c r="G4689" s="134">
        <v>0</v>
      </c>
      <c r="H4689" s="134">
        <v>0</v>
      </c>
      <c r="I4689" s="134">
        <v>0</v>
      </c>
      <c r="J4689" s="109"/>
      <c r="K4689" s="122" t="s">
        <v>6848</v>
      </c>
    </row>
    <row r="4690" spans="1:11">
      <c r="A4690" s="122">
        <v>37</v>
      </c>
      <c r="B4690" s="412" t="s">
        <v>6849</v>
      </c>
      <c r="C4690" s="6">
        <v>0</v>
      </c>
      <c r="D4690" s="109"/>
      <c r="E4690" s="21" t="s">
        <v>6850</v>
      </c>
      <c r="F4690" s="109"/>
      <c r="G4690" s="134">
        <v>0</v>
      </c>
      <c r="H4690" s="134">
        <v>0</v>
      </c>
      <c r="I4690" s="134">
        <v>0</v>
      </c>
      <c r="J4690" s="109"/>
      <c r="K4690" s="122" t="s">
        <v>6851</v>
      </c>
    </row>
    <row r="4691" spans="1:11">
      <c r="A4691" s="122">
        <v>38</v>
      </c>
      <c r="B4691" s="412" t="s">
        <v>6849</v>
      </c>
      <c r="C4691" s="6">
        <v>0</v>
      </c>
      <c r="D4691" s="109"/>
      <c r="E4691" s="21" t="s">
        <v>6804</v>
      </c>
      <c r="F4691" s="109"/>
      <c r="G4691" s="134">
        <v>0</v>
      </c>
      <c r="H4691" s="134">
        <v>0</v>
      </c>
      <c r="I4691" s="134">
        <v>0</v>
      </c>
      <c r="J4691" s="109"/>
      <c r="K4691" s="122" t="s">
        <v>6852</v>
      </c>
    </row>
    <row r="4692" spans="1:11">
      <c r="A4692" s="122">
        <v>39</v>
      </c>
      <c r="B4692" s="412" t="s">
        <v>6853</v>
      </c>
      <c r="C4692" s="6">
        <v>0</v>
      </c>
      <c r="D4692" s="109"/>
      <c r="E4692" s="21" t="s">
        <v>6854</v>
      </c>
      <c r="F4692" s="109"/>
      <c r="G4692" s="134">
        <v>0</v>
      </c>
      <c r="H4692" s="134">
        <v>0</v>
      </c>
      <c r="I4692" s="134">
        <v>0</v>
      </c>
      <c r="J4692" s="109"/>
      <c r="K4692" s="122" t="s">
        <v>6855</v>
      </c>
    </row>
    <row r="4693" spans="1:11">
      <c r="A4693" s="122">
        <v>40</v>
      </c>
      <c r="B4693" s="412" t="s">
        <v>6853</v>
      </c>
      <c r="C4693" s="6">
        <v>0</v>
      </c>
      <c r="D4693" s="109"/>
      <c r="E4693" s="21" t="s">
        <v>6856</v>
      </c>
      <c r="F4693" s="109"/>
      <c r="G4693" s="134">
        <v>0</v>
      </c>
      <c r="H4693" s="134">
        <v>0</v>
      </c>
      <c r="I4693" s="134">
        <v>0</v>
      </c>
      <c r="J4693" s="109"/>
      <c r="K4693" s="122" t="s">
        <v>6857</v>
      </c>
    </row>
    <row r="4694" spans="1:11">
      <c r="A4694" s="122">
        <v>41</v>
      </c>
      <c r="B4694" s="412" t="s">
        <v>6815</v>
      </c>
      <c r="C4694" s="6">
        <v>0</v>
      </c>
      <c r="D4694" s="109"/>
      <c r="E4694" s="21" t="s">
        <v>6858</v>
      </c>
      <c r="F4694" s="109"/>
      <c r="G4694" s="134">
        <v>0</v>
      </c>
      <c r="H4694" s="134">
        <v>0</v>
      </c>
      <c r="I4694" s="134">
        <v>0</v>
      </c>
      <c r="J4694" s="109"/>
      <c r="K4694" s="122" t="s">
        <v>6859</v>
      </c>
    </row>
    <row r="4695" spans="1:11">
      <c r="A4695" s="122">
        <v>42</v>
      </c>
      <c r="B4695" s="412" t="s">
        <v>6815</v>
      </c>
      <c r="C4695" s="6">
        <v>1</v>
      </c>
      <c r="D4695" s="109"/>
      <c r="E4695" s="21" t="s">
        <v>6860</v>
      </c>
      <c r="F4695" s="109"/>
      <c r="G4695" s="134">
        <v>50.62</v>
      </c>
      <c r="H4695" s="134">
        <v>50.62</v>
      </c>
      <c r="I4695" s="134">
        <v>0</v>
      </c>
      <c r="J4695" s="109"/>
      <c r="K4695" s="122" t="s">
        <v>1297</v>
      </c>
    </row>
    <row r="4696" spans="1:11">
      <c r="A4696" s="122">
        <v>43</v>
      </c>
      <c r="B4696" s="412" t="s">
        <v>6815</v>
      </c>
      <c r="C4696" s="6">
        <v>2</v>
      </c>
      <c r="D4696" s="109"/>
      <c r="E4696" s="21" t="s">
        <v>6804</v>
      </c>
      <c r="F4696" s="109"/>
      <c r="G4696" s="134">
        <v>50.62</v>
      </c>
      <c r="H4696" s="134">
        <v>50.62</v>
      </c>
      <c r="I4696" s="134">
        <v>0</v>
      </c>
      <c r="J4696" s="109"/>
      <c r="K4696" s="122" t="s">
        <v>1300</v>
      </c>
    </row>
    <row r="4697" spans="1:11">
      <c r="A4697" s="122">
        <v>44</v>
      </c>
      <c r="B4697" s="412" t="s">
        <v>6815</v>
      </c>
      <c r="C4697" s="6">
        <v>1</v>
      </c>
      <c r="D4697" s="109"/>
      <c r="E4697" s="21" t="s">
        <v>6856</v>
      </c>
      <c r="F4697" s="109"/>
      <c r="G4697" s="134">
        <v>50.62</v>
      </c>
      <c r="H4697" s="134">
        <v>50.62</v>
      </c>
      <c r="I4697" s="134">
        <v>0</v>
      </c>
      <c r="J4697" s="109"/>
      <c r="K4697" s="122" t="s">
        <v>1308</v>
      </c>
    </row>
    <row r="4698" spans="1:11">
      <c r="A4698" s="122">
        <v>45</v>
      </c>
      <c r="B4698" s="412" t="s">
        <v>6861</v>
      </c>
      <c r="C4698" s="6">
        <v>0</v>
      </c>
      <c r="D4698" s="109"/>
      <c r="E4698" s="21" t="s">
        <v>6862</v>
      </c>
      <c r="F4698" s="109"/>
      <c r="G4698" s="134">
        <v>0</v>
      </c>
      <c r="H4698" s="134">
        <v>0</v>
      </c>
      <c r="I4698" s="134">
        <v>0</v>
      </c>
      <c r="J4698" s="109"/>
      <c r="K4698" s="122" t="s">
        <v>1316</v>
      </c>
    </row>
    <row r="4699" spans="1:11">
      <c r="A4699" s="122">
        <v>46</v>
      </c>
      <c r="B4699" s="412" t="s">
        <v>6863</v>
      </c>
      <c r="C4699" s="6">
        <v>0</v>
      </c>
      <c r="D4699" s="109"/>
      <c r="E4699" s="21" t="s">
        <v>6806</v>
      </c>
      <c r="F4699" s="109"/>
      <c r="G4699" s="134">
        <v>0</v>
      </c>
      <c r="H4699" s="134">
        <v>0</v>
      </c>
      <c r="I4699" s="134">
        <v>0</v>
      </c>
      <c r="J4699" s="109"/>
      <c r="K4699" s="122" t="s">
        <v>1332</v>
      </c>
    </row>
    <row r="4700" spans="1:11">
      <c r="A4700" s="122">
        <v>47</v>
      </c>
      <c r="B4700" s="412" t="s">
        <v>6864</v>
      </c>
      <c r="C4700" s="6">
        <v>1</v>
      </c>
      <c r="D4700" s="109"/>
      <c r="E4700" s="21" t="s">
        <v>6854</v>
      </c>
      <c r="F4700" s="109"/>
      <c r="G4700" s="134">
        <v>59.06</v>
      </c>
      <c r="H4700" s="134">
        <v>59.06</v>
      </c>
      <c r="I4700" s="134">
        <v>0</v>
      </c>
      <c r="J4700" s="109"/>
      <c r="K4700" s="122" t="s">
        <v>1337</v>
      </c>
    </row>
    <row r="4701" spans="1:11">
      <c r="A4701" s="122">
        <v>48</v>
      </c>
      <c r="B4701" s="412" t="s">
        <v>6865</v>
      </c>
      <c r="C4701" s="6">
        <v>3</v>
      </c>
      <c r="D4701" s="109"/>
      <c r="E4701" s="21" t="s">
        <v>6850</v>
      </c>
      <c r="F4701" s="109"/>
      <c r="G4701" s="134">
        <v>122.29</v>
      </c>
      <c r="H4701" s="134">
        <v>122.29</v>
      </c>
      <c r="I4701" s="134">
        <v>0</v>
      </c>
      <c r="J4701" s="109"/>
      <c r="K4701" s="122" t="s">
        <v>1340</v>
      </c>
    </row>
    <row r="4702" spans="1:11" ht="96">
      <c r="A4702" s="423" t="s">
        <v>5</v>
      </c>
      <c r="B4702" s="194" t="s">
        <v>155</v>
      </c>
      <c r="C4702" s="194" t="s">
        <v>156</v>
      </c>
      <c r="D4702" s="194" t="s">
        <v>8</v>
      </c>
      <c r="E4702" s="194" t="s">
        <v>157</v>
      </c>
      <c r="F4702" s="194" t="s">
        <v>158</v>
      </c>
      <c r="G4702" s="416" t="s">
        <v>10</v>
      </c>
      <c r="H4702" s="416" t="s">
        <v>159</v>
      </c>
      <c r="I4702" s="416" t="s">
        <v>160</v>
      </c>
      <c r="J4702" s="194" t="s">
        <v>161</v>
      </c>
      <c r="K4702" s="195" t="s">
        <v>14</v>
      </c>
    </row>
    <row r="4703" spans="1:11">
      <c r="A4703" s="122">
        <v>49</v>
      </c>
      <c r="B4703" s="412" t="s">
        <v>6866</v>
      </c>
      <c r="C4703" s="6">
        <v>1</v>
      </c>
      <c r="D4703" s="109"/>
      <c r="E4703" s="21" t="s">
        <v>6804</v>
      </c>
      <c r="F4703" s="109"/>
      <c r="G4703" s="134">
        <v>177.17</v>
      </c>
      <c r="H4703" s="134">
        <v>177.17</v>
      </c>
      <c r="I4703" s="134">
        <v>0</v>
      </c>
      <c r="J4703" s="109"/>
      <c r="K4703" s="122" t="s">
        <v>6867</v>
      </c>
    </row>
    <row r="4704" spans="1:11">
      <c r="A4704" s="122">
        <v>50</v>
      </c>
      <c r="B4704" s="412" t="s">
        <v>6868</v>
      </c>
      <c r="C4704" s="6">
        <v>1</v>
      </c>
      <c r="D4704" s="109"/>
      <c r="E4704" s="21" t="s">
        <v>6804</v>
      </c>
      <c r="F4704" s="109"/>
      <c r="G4704" s="134">
        <v>101.24</v>
      </c>
      <c r="H4704" s="134">
        <v>101.24</v>
      </c>
      <c r="I4704" s="134">
        <v>0</v>
      </c>
      <c r="J4704" s="109"/>
      <c r="K4704" s="122" t="s">
        <v>6869</v>
      </c>
    </row>
    <row r="4705" spans="1:11">
      <c r="A4705" s="122">
        <v>51</v>
      </c>
      <c r="B4705" s="412" t="s">
        <v>6870</v>
      </c>
      <c r="C4705" s="6">
        <v>1</v>
      </c>
      <c r="D4705" s="109"/>
      <c r="E4705" s="21" t="s">
        <v>6850</v>
      </c>
      <c r="F4705" s="109"/>
      <c r="G4705" s="134">
        <v>210.92</v>
      </c>
      <c r="H4705" s="134">
        <v>210.92</v>
      </c>
      <c r="I4705" s="134">
        <v>0</v>
      </c>
      <c r="J4705" s="109"/>
      <c r="K4705" s="122" t="s">
        <v>1346</v>
      </c>
    </row>
    <row r="4706" spans="1:11">
      <c r="A4706" s="122">
        <v>52</v>
      </c>
      <c r="B4706" s="412" t="s">
        <v>6871</v>
      </c>
      <c r="C4706" s="6">
        <v>1</v>
      </c>
      <c r="D4706" s="109"/>
      <c r="E4706" s="21" t="s">
        <v>6804</v>
      </c>
      <c r="F4706" s="109"/>
      <c r="G4706" s="134">
        <v>210.92</v>
      </c>
      <c r="H4706" s="134">
        <v>210.92</v>
      </c>
      <c r="I4706" s="134">
        <v>0</v>
      </c>
      <c r="J4706" s="109"/>
      <c r="K4706" s="122" t="s">
        <v>1349</v>
      </c>
    </row>
    <row r="4707" spans="1:11">
      <c r="A4707" s="122">
        <v>53</v>
      </c>
      <c r="B4707" s="412" t="s">
        <v>6872</v>
      </c>
      <c r="C4707" s="6">
        <v>1</v>
      </c>
      <c r="D4707" s="109"/>
      <c r="E4707" s="21" t="s">
        <v>6804</v>
      </c>
      <c r="F4707" s="109"/>
      <c r="G4707" s="134">
        <v>210.92</v>
      </c>
      <c r="H4707" s="134">
        <v>210.92</v>
      </c>
      <c r="I4707" s="134">
        <v>0</v>
      </c>
      <c r="J4707" s="109"/>
      <c r="K4707" s="122" t="s">
        <v>1385</v>
      </c>
    </row>
    <row r="4708" spans="1:11">
      <c r="A4708" s="122">
        <v>54</v>
      </c>
      <c r="B4708" s="412" t="s">
        <v>6872</v>
      </c>
      <c r="C4708" s="6">
        <v>1</v>
      </c>
      <c r="D4708" s="109"/>
      <c r="E4708" s="21" t="s">
        <v>6804</v>
      </c>
      <c r="F4708" s="109"/>
      <c r="G4708" s="134">
        <v>210.92</v>
      </c>
      <c r="H4708" s="134">
        <v>210.92</v>
      </c>
      <c r="I4708" s="134">
        <v>0</v>
      </c>
      <c r="J4708" s="109"/>
      <c r="K4708" s="122" t="s">
        <v>1352</v>
      </c>
    </row>
    <row r="4709" spans="1:11">
      <c r="A4709" s="122">
        <v>55</v>
      </c>
      <c r="B4709" s="412" t="s">
        <v>6870</v>
      </c>
      <c r="C4709" s="6">
        <v>1</v>
      </c>
      <c r="D4709" s="109"/>
      <c r="E4709" s="21" t="s">
        <v>6850</v>
      </c>
      <c r="F4709" s="109"/>
      <c r="G4709" s="134">
        <v>168.73</v>
      </c>
      <c r="H4709" s="134">
        <v>168.73</v>
      </c>
      <c r="I4709" s="134">
        <v>0</v>
      </c>
      <c r="J4709" s="109"/>
      <c r="K4709" s="122" t="s">
        <v>1354</v>
      </c>
    </row>
    <row r="4710" spans="1:11">
      <c r="A4710" s="122">
        <v>56</v>
      </c>
      <c r="B4710" s="412" t="s">
        <v>6873</v>
      </c>
      <c r="C4710" s="6">
        <v>1</v>
      </c>
      <c r="D4710" s="109"/>
      <c r="E4710" s="21" t="s">
        <v>6804</v>
      </c>
      <c r="F4710" s="109"/>
      <c r="G4710" s="134">
        <v>59.06</v>
      </c>
      <c r="H4710" s="134">
        <v>59.06</v>
      </c>
      <c r="I4710" s="134">
        <v>0</v>
      </c>
      <c r="J4710" s="109"/>
      <c r="K4710" s="122" t="s">
        <v>1364</v>
      </c>
    </row>
    <row r="4711" spans="1:11">
      <c r="A4711" s="122">
        <v>57</v>
      </c>
      <c r="B4711" s="412" t="s">
        <v>6874</v>
      </c>
      <c r="C4711" s="6">
        <v>1</v>
      </c>
      <c r="D4711" s="109"/>
      <c r="E4711" s="21" t="s">
        <v>6806</v>
      </c>
      <c r="F4711" s="109"/>
      <c r="G4711" s="134">
        <v>29.53</v>
      </c>
      <c r="H4711" s="134">
        <v>29.53</v>
      </c>
      <c r="I4711" s="134">
        <v>0</v>
      </c>
      <c r="J4711" s="109"/>
      <c r="K4711" s="122" t="s">
        <v>1366</v>
      </c>
    </row>
    <row r="4712" spans="1:11">
      <c r="A4712" s="122">
        <v>58</v>
      </c>
      <c r="B4712" s="412" t="s">
        <v>6875</v>
      </c>
      <c r="C4712" s="6">
        <v>1</v>
      </c>
      <c r="D4712" s="109"/>
      <c r="E4712" s="21" t="s">
        <v>6806</v>
      </c>
      <c r="F4712" s="109"/>
      <c r="G4712" s="134">
        <v>253.1</v>
      </c>
      <c r="H4712" s="134">
        <v>253.1</v>
      </c>
      <c r="I4712" s="134">
        <v>0</v>
      </c>
      <c r="J4712" s="109"/>
      <c r="K4712" s="122" t="s">
        <v>1376</v>
      </c>
    </row>
    <row r="4713" spans="1:11">
      <c r="A4713" s="122">
        <v>59</v>
      </c>
      <c r="B4713" s="412" t="s">
        <v>6873</v>
      </c>
      <c r="C4713" s="6">
        <v>1</v>
      </c>
      <c r="D4713" s="109"/>
      <c r="E4713" s="21" t="s">
        <v>6804</v>
      </c>
      <c r="F4713" s="109"/>
      <c r="G4713" s="134">
        <v>59.06</v>
      </c>
      <c r="H4713" s="134">
        <v>59.06</v>
      </c>
      <c r="I4713" s="134">
        <v>0</v>
      </c>
      <c r="J4713" s="109"/>
      <c r="K4713" s="122" t="s">
        <v>1378</v>
      </c>
    </row>
    <row r="4714" spans="1:11">
      <c r="A4714" s="122">
        <v>60</v>
      </c>
      <c r="B4714" s="412" t="s">
        <v>6876</v>
      </c>
      <c r="C4714" s="6">
        <v>1</v>
      </c>
      <c r="D4714" s="109"/>
      <c r="E4714" s="21" t="s">
        <v>6877</v>
      </c>
      <c r="F4714" s="109"/>
      <c r="G4714" s="134">
        <v>295.27999999999997</v>
      </c>
      <c r="H4714" s="134">
        <v>295.27999999999997</v>
      </c>
      <c r="I4714" s="134">
        <v>0</v>
      </c>
      <c r="J4714" s="109"/>
      <c r="K4714" s="122" t="s">
        <v>1380</v>
      </c>
    </row>
    <row r="4715" spans="1:11">
      <c r="A4715" s="122">
        <v>61</v>
      </c>
      <c r="B4715" s="412" t="s">
        <v>6865</v>
      </c>
      <c r="C4715" s="6">
        <v>1</v>
      </c>
      <c r="D4715" s="109"/>
      <c r="E4715" s="21" t="s">
        <v>6806</v>
      </c>
      <c r="F4715" s="109"/>
      <c r="G4715" s="134">
        <v>168.73</v>
      </c>
      <c r="H4715" s="134">
        <v>168.73</v>
      </c>
      <c r="I4715" s="134">
        <v>0</v>
      </c>
      <c r="J4715" s="109"/>
      <c r="K4715" s="122" t="s">
        <v>1382</v>
      </c>
    </row>
    <row r="4716" spans="1:11">
      <c r="A4716" s="122">
        <v>62</v>
      </c>
      <c r="B4716" s="412" t="s">
        <v>6865</v>
      </c>
      <c r="C4716" s="6">
        <v>1</v>
      </c>
      <c r="D4716" s="109"/>
      <c r="E4716" s="21" t="s">
        <v>6806</v>
      </c>
      <c r="F4716" s="109"/>
      <c r="G4716" s="134">
        <v>168.73</v>
      </c>
      <c r="H4716" s="134">
        <v>168.73</v>
      </c>
      <c r="I4716" s="134">
        <v>0</v>
      </c>
      <c r="J4716" s="109"/>
      <c r="K4716" s="122" t="s">
        <v>1414</v>
      </c>
    </row>
    <row r="4717" spans="1:11">
      <c r="A4717" s="122">
        <v>63</v>
      </c>
      <c r="B4717" s="412" t="s">
        <v>6865</v>
      </c>
      <c r="C4717" s="6">
        <v>1</v>
      </c>
      <c r="D4717" s="109"/>
      <c r="E4717" s="21" t="s">
        <v>6806</v>
      </c>
      <c r="F4717" s="109"/>
      <c r="G4717" s="134">
        <v>168.73</v>
      </c>
      <c r="H4717" s="134">
        <v>168.73</v>
      </c>
      <c r="I4717" s="134">
        <v>0</v>
      </c>
      <c r="J4717" s="109"/>
      <c r="K4717" s="122" t="s">
        <v>1417</v>
      </c>
    </row>
    <row r="4718" spans="1:11">
      <c r="A4718" s="122">
        <v>64</v>
      </c>
      <c r="B4718" s="412" t="s">
        <v>6865</v>
      </c>
      <c r="C4718" s="6">
        <v>1</v>
      </c>
      <c r="D4718" s="109"/>
      <c r="E4718" s="21" t="s">
        <v>6806</v>
      </c>
      <c r="F4718" s="109"/>
      <c r="G4718" s="134">
        <v>168.73</v>
      </c>
      <c r="H4718" s="134">
        <v>168.73</v>
      </c>
      <c r="I4718" s="134">
        <v>0</v>
      </c>
      <c r="J4718" s="109"/>
      <c r="K4718" s="122" t="s">
        <v>6878</v>
      </c>
    </row>
    <row r="4719" spans="1:11">
      <c r="A4719" s="122">
        <v>65</v>
      </c>
      <c r="B4719" s="412" t="s">
        <v>6865</v>
      </c>
      <c r="C4719" s="6">
        <v>1</v>
      </c>
      <c r="D4719" s="109"/>
      <c r="E4719" s="21" t="s">
        <v>6806</v>
      </c>
      <c r="F4719" s="109"/>
      <c r="G4719" s="134">
        <v>168.73</v>
      </c>
      <c r="H4719" s="134">
        <v>168.73</v>
      </c>
      <c r="I4719" s="134">
        <v>0</v>
      </c>
      <c r="J4719" s="109"/>
      <c r="K4719" s="122" t="s">
        <v>6879</v>
      </c>
    </row>
    <row r="4720" spans="1:11">
      <c r="A4720" s="122">
        <v>66</v>
      </c>
      <c r="B4720" s="412" t="s">
        <v>6865</v>
      </c>
      <c r="C4720" s="6">
        <v>1</v>
      </c>
      <c r="D4720" s="109"/>
      <c r="E4720" s="21" t="s">
        <v>6806</v>
      </c>
      <c r="F4720" s="109"/>
      <c r="G4720" s="134">
        <v>168.73</v>
      </c>
      <c r="H4720" s="134">
        <v>168.73</v>
      </c>
      <c r="I4720" s="134">
        <v>0</v>
      </c>
      <c r="J4720" s="109"/>
      <c r="K4720" s="122" t="s">
        <v>6880</v>
      </c>
    </row>
    <row r="4721" spans="1:11">
      <c r="A4721" s="122">
        <v>67</v>
      </c>
      <c r="B4721" s="412" t="s">
        <v>6865</v>
      </c>
      <c r="C4721" s="6">
        <v>1</v>
      </c>
      <c r="D4721" s="109"/>
      <c r="E4721" s="21" t="s">
        <v>6806</v>
      </c>
      <c r="F4721" s="109"/>
      <c r="G4721" s="134">
        <v>168.73</v>
      </c>
      <c r="H4721" s="134">
        <v>168.73</v>
      </c>
      <c r="I4721" s="134">
        <v>0</v>
      </c>
      <c r="J4721" s="109"/>
      <c r="K4721" s="122" t="s">
        <v>6881</v>
      </c>
    </row>
    <row r="4722" spans="1:11">
      <c r="A4722" s="122">
        <v>68</v>
      </c>
      <c r="B4722" s="412" t="s">
        <v>6882</v>
      </c>
      <c r="C4722" s="6">
        <v>1</v>
      </c>
      <c r="D4722" s="109"/>
      <c r="E4722" s="21" t="s">
        <v>6806</v>
      </c>
      <c r="F4722" s="109"/>
      <c r="G4722" s="134">
        <v>168.73</v>
      </c>
      <c r="H4722" s="134">
        <v>168.73</v>
      </c>
      <c r="I4722" s="134">
        <v>0</v>
      </c>
      <c r="J4722" s="109"/>
      <c r="K4722" s="122" t="s">
        <v>1420</v>
      </c>
    </row>
    <row r="4723" spans="1:11">
      <c r="A4723" s="122">
        <v>69</v>
      </c>
      <c r="B4723" s="412" t="s">
        <v>6883</v>
      </c>
      <c r="C4723" s="6">
        <v>0</v>
      </c>
      <c r="D4723" s="109"/>
      <c r="E4723" s="21" t="s">
        <v>6806</v>
      </c>
      <c r="F4723" s="109"/>
      <c r="G4723" s="134">
        <v>0</v>
      </c>
      <c r="H4723" s="134">
        <v>0</v>
      </c>
      <c r="I4723" s="134">
        <v>0</v>
      </c>
      <c r="J4723" s="109"/>
      <c r="K4723" s="122" t="s">
        <v>6884</v>
      </c>
    </row>
    <row r="4724" spans="1:11">
      <c r="A4724" s="122">
        <v>70</v>
      </c>
      <c r="B4724" s="412" t="s">
        <v>6885</v>
      </c>
      <c r="C4724" s="6">
        <v>1</v>
      </c>
      <c r="D4724" s="109"/>
      <c r="E4724" s="21" t="s">
        <v>6806</v>
      </c>
      <c r="F4724" s="109"/>
      <c r="G4724" s="134">
        <v>29.53</v>
      </c>
      <c r="H4724" s="134">
        <v>29.53</v>
      </c>
      <c r="I4724" s="134">
        <v>0</v>
      </c>
      <c r="J4724" s="109"/>
      <c r="K4724" s="122" t="s">
        <v>6886</v>
      </c>
    </row>
    <row r="4725" spans="1:11">
      <c r="A4725" s="122">
        <v>71</v>
      </c>
      <c r="B4725" s="412" t="s">
        <v>6887</v>
      </c>
      <c r="C4725" s="6">
        <v>1</v>
      </c>
      <c r="D4725" s="109"/>
      <c r="E4725" s="21" t="s">
        <v>6806</v>
      </c>
      <c r="F4725" s="109"/>
      <c r="G4725" s="134">
        <v>421.84</v>
      </c>
      <c r="H4725" s="134">
        <v>421.84</v>
      </c>
      <c r="I4725" s="134">
        <v>0</v>
      </c>
      <c r="J4725" s="109"/>
      <c r="K4725" s="122" t="s">
        <v>6888</v>
      </c>
    </row>
    <row r="4726" spans="1:11">
      <c r="A4726" s="122">
        <v>72</v>
      </c>
      <c r="B4726" s="412" t="s">
        <v>6882</v>
      </c>
      <c r="C4726" s="6">
        <v>0</v>
      </c>
      <c r="D4726" s="109"/>
      <c r="E4726" s="21" t="s">
        <v>6806</v>
      </c>
      <c r="F4726" s="109"/>
      <c r="G4726" s="134">
        <v>0</v>
      </c>
      <c r="H4726" s="134">
        <v>0</v>
      </c>
      <c r="I4726" s="134">
        <v>0</v>
      </c>
      <c r="J4726" s="109"/>
      <c r="K4726" s="122" t="s">
        <v>6889</v>
      </c>
    </row>
    <row r="4727" spans="1:11">
      <c r="A4727" s="122">
        <v>73</v>
      </c>
      <c r="B4727" s="412" t="s">
        <v>6864</v>
      </c>
      <c r="C4727" s="6">
        <v>1</v>
      </c>
      <c r="D4727" s="109"/>
      <c r="E4727" s="21" t="s">
        <v>6806</v>
      </c>
      <c r="F4727" s="109"/>
      <c r="G4727" s="134">
        <v>210.92</v>
      </c>
      <c r="H4727" s="134">
        <v>210.92</v>
      </c>
      <c r="I4727" s="134">
        <v>0</v>
      </c>
      <c r="J4727" s="109"/>
      <c r="K4727" s="122" t="s">
        <v>6890</v>
      </c>
    </row>
    <row r="4728" spans="1:11">
      <c r="A4728" s="122">
        <v>74</v>
      </c>
      <c r="B4728" s="412" t="s">
        <v>6891</v>
      </c>
      <c r="C4728" s="6">
        <v>1</v>
      </c>
      <c r="D4728" s="109"/>
      <c r="E4728" s="21" t="s">
        <v>6804</v>
      </c>
      <c r="F4728" s="109"/>
      <c r="G4728" s="134">
        <v>295.27999999999997</v>
      </c>
      <c r="H4728" s="134">
        <v>295.27999999999997</v>
      </c>
      <c r="I4728" s="134">
        <v>0</v>
      </c>
      <c r="J4728" s="109"/>
      <c r="K4728" s="122" t="s">
        <v>6892</v>
      </c>
    </row>
    <row r="4729" spans="1:11">
      <c r="A4729" s="122">
        <v>75</v>
      </c>
      <c r="B4729" s="412" t="s">
        <v>6893</v>
      </c>
      <c r="C4729" s="6">
        <v>4</v>
      </c>
      <c r="D4729" s="109"/>
      <c r="E4729" s="21" t="s">
        <v>6806</v>
      </c>
      <c r="F4729" s="109"/>
      <c r="G4729" s="134">
        <v>236.23</v>
      </c>
      <c r="H4729" s="134">
        <v>236.23</v>
      </c>
      <c r="I4729" s="134">
        <v>0</v>
      </c>
      <c r="J4729" s="109"/>
      <c r="K4729" s="122" t="s">
        <v>6894</v>
      </c>
    </row>
    <row r="4730" spans="1:11">
      <c r="A4730" s="122">
        <v>76</v>
      </c>
      <c r="B4730" s="412" t="s">
        <v>6873</v>
      </c>
      <c r="C4730" s="6">
        <v>1</v>
      </c>
      <c r="D4730" s="109"/>
      <c r="E4730" s="21" t="s">
        <v>6813</v>
      </c>
      <c r="F4730" s="109"/>
      <c r="G4730" s="134">
        <v>59.06</v>
      </c>
      <c r="H4730" s="134">
        <v>59.06</v>
      </c>
      <c r="I4730" s="134">
        <v>0</v>
      </c>
      <c r="J4730" s="109"/>
      <c r="K4730" s="122" t="s">
        <v>6895</v>
      </c>
    </row>
    <row r="4731" spans="1:11">
      <c r="A4731" s="122">
        <v>77</v>
      </c>
      <c r="B4731" s="412" t="s">
        <v>6896</v>
      </c>
      <c r="C4731" s="6">
        <v>1</v>
      </c>
      <c r="D4731" s="109"/>
      <c r="E4731" s="21" t="s">
        <v>6804</v>
      </c>
      <c r="F4731" s="109"/>
      <c r="G4731" s="134">
        <v>210.92</v>
      </c>
      <c r="H4731" s="134">
        <v>210.92</v>
      </c>
      <c r="I4731" s="134">
        <v>0</v>
      </c>
      <c r="J4731" s="109"/>
      <c r="K4731" s="122" t="s">
        <v>6897</v>
      </c>
    </row>
    <row r="4732" spans="1:11">
      <c r="A4732" s="122">
        <v>78</v>
      </c>
      <c r="B4732" s="412" t="s">
        <v>6864</v>
      </c>
      <c r="C4732" s="6">
        <v>0</v>
      </c>
      <c r="D4732" s="109"/>
      <c r="E4732" s="21" t="s">
        <v>6806</v>
      </c>
      <c r="F4732" s="109"/>
      <c r="G4732" s="134">
        <v>0</v>
      </c>
      <c r="H4732" s="134">
        <v>0</v>
      </c>
      <c r="I4732" s="134">
        <v>0</v>
      </c>
      <c r="J4732" s="109"/>
      <c r="K4732" s="122" t="s">
        <v>6898</v>
      </c>
    </row>
    <row r="4733" spans="1:11" ht="96">
      <c r="A4733" s="423" t="s">
        <v>5</v>
      </c>
      <c r="B4733" s="194" t="s">
        <v>155</v>
      </c>
      <c r="C4733" s="194" t="s">
        <v>156</v>
      </c>
      <c r="D4733" s="194" t="s">
        <v>8</v>
      </c>
      <c r="E4733" s="194" t="s">
        <v>157</v>
      </c>
      <c r="F4733" s="194" t="s">
        <v>158</v>
      </c>
      <c r="G4733" s="416" t="s">
        <v>10</v>
      </c>
      <c r="H4733" s="416" t="s">
        <v>159</v>
      </c>
      <c r="I4733" s="416" t="s">
        <v>160</v>
      </c>
      <c r="J4733" s="194" t="s">
        <v>161</v>
      </c>
      <c r="K4733" s="195" t="s">
        <v>14</v>
      </c>
    </row>
    <row r="4734" spans="1:11">
      <c r="A4734" s="122">
        <v>79</v>
      </c>
      <c r="B4734" s="412" t="s">
        <v>6899</v>
      </c>
      <c r="C4734" s="6">
        <v>1</v>
      </c>
      <c r="D4734" s="109"/>
      <c r="E4734" s="21" t="s">
        <v>6850</v>
      </c>
      <c r="F4734" s="109"/>
      <c r="G4734" s="134">
        <v>42.19</v>
      </c>
      <c r="H4734" s="134">
        <v>42.19</v>
      </c>
      <c r="I4734" s="134">
        <v>0</v>
      </c>
      <c r="J4734" s="109"/>
      <c r="K4734" s="122" t="s">
        <v>6900</v>
      </c>
    </row>
    <row r="4735" spans="1:11">
      <c r="A4735" s="122">
        <v>80</v>
      </c>
      <c r="B4735" s="412" t="s">
        <v>6883</v>
      </c>
      <c r="C4735" s="6">
        <v>1</v>
      </c>
      <c r="D4735" s="109"/>
      <c r="E4735" s="21" t="s">
        <v>6806</v>
      </c>
      <c r="F4735" s="109"/>
      <c r="G4735" s="134">
        <v>253.1</v>
      </c>
      <c r="H4735" s="134">
        <v>253.1</v>
      </c>
      <c r="I4735" s="134">
        <v>0</v>
      </c>
      <c r="J4735" s="109"/>
      <c r="K4735" s="122" t="s">
        <v>6901</v>
      </c>
    </row>
    <row r="4736" spans="1:11">
      <c r="A4736" s="122">
        <v>81</v>
      </c>
      <c r="B4736" s="412" t="s">
        <v>6887</v>
      </c>
      <c r="C4736" s="6">
        <v>1</v>
      </c>
      <c r="D4736" s="109"/>
      <c r="E4736" s="21" t="s">
        <v>6806</v>
      </c>
      <c r="F4736" s="109"/>
      <c r="G4736" s="134">
        <v>295.27999999999997</v>
      </c>
      <c r="H4736" s="134">
        <v>295.27999999999997</v>
      </c>
      <c r="I4736" s="134">
        <v>0</v>
      </c>
      <c r="J4736" s="109"/>
      <c r="K4736" s="122" t="s">
        <v>6902</v>
      </c>
    </row>
    <row r="4737" spans="1:11">
      <c r="A4737" s="122">
        <v>82</v>
      </c>
      <c r="B4737" s="412" t="s">
        <v>6882</v>
      </c>
      <c r="C4737" s="6">
        <v>2</v>
      </c>
      <c r="D4737" s="109"/>
      <c r="E4737" s="21" t="s">
        <v>6806</v>
      </c>
      <c r="F4737" s="109"/>
      <c r="G4737" s="134">
        <v>337.47</v>
      </c>
      <c r="H4737" s="134">
        <v>337.47</v>
      </c>
      <c r="I4737" s="134">
        <v>0</v>
      </c>
      <c r="J4737" s="109"/>
      <c r="K4737" s="122" t="s">
        <v>6903</v>
      </c>
    </row>
    <row r="4738" spans="1:11">
      <c r="A4738" s="122">
        <v>83</v>
      </c>
      <c r="B4738" s="412" t="s">
        <v>6864</v>
      </c>
      <c r="C4738" s="6">
        <v>1</v>
      </c>
      <c r="D4738" s="109"/>
      <c r="E4738" s="21" t="s">
        <v>6806</v>
      </c>
      <c r="F4738" s="109"/>
      <c r="G4738" s="134">
        <v>151.86000000000001</v>
      </c>
      <c r="H4738" s="134">
        <v>151.86000000000001</v>
      </c>
      <c r="I4738" s="134">
        <v>0</v>
      </c>
      <c r="J4738" s="109"/>
      <c r="K4738" s="122" t="s">
        <v>6904</v>
      </c>
    </row>
    <row r="4739" spans="1:11">
      <c r="A4739" s="122">
        <v>84</v>
      </c>
      <c r="B4739" s="412" t="s">
        <v>6905</v>
      </c>
      <c r="C4739" s="6">
        <v>1</v>
      </c>
      <c r="D4739" s="109"/>
      <c r="E4739" s="21" t="s">
        <v>6806</v>
      </c>
      <c r="F4739" s="109"/>
      <c r="G4739" s="134">
        <v>29.53</v>
      </c>
      <c r="H4739" s="134">
        <v>29.53</v>
      </c>
      <c r="I4739" s="134">
        <v>0</v>
      </c>
      <c r="J4739" s="109"/>
      <c r="K4739" s="122" t="s">
        <v>6906</v>
      </c>
    </row>
    <row r="4740" spans="1:11">
      <c r="A4740" s="122">
        <v>85</v>
      </c>
      <c r="B4740" s="412" t="s">
        <v>6896</v>
      </c>
      <c r="C4740" s="6">
        <v>0</v>
      </c>
      <c r="D4740" s="109"/>
      <c r="E4740" s="21" t="s">
        <v>6804</v>
      </c>
      <c r="F4740" s="109"/>
      <c r="G4740" s="134">
        <v>0</v>
      </c>
      <c r="H4740" s="134">
        <v>0</v>
      </c>
      <c r="I4740" s="134">
        <v>0</v>
      </c>
      <c r="J4740" s="109"/>
      <c r="K4740" s="122" t="s">
        <v>6907</v>
      </c>
    </row>
    <row r="4741" spans="1:11">
      <c r="A4741" s="122">
        <v>86</v>
      </c>
      <c r="B4741" s="412" t="s">
        <v>6908</v>
      </c>
      <c r="C4741" s="6">
        <v>1</v>
      </c>
      <c r="D4741" s="109"/>
      <c r="E4741" s="21" t="s">
        <v>6806</v>
      </c>
      <c r="F4741" s="109"/>
      <c r="G4741" s="134">
        <v>42.18</v>
      </c>
      <c r="H4741" s="134">
        <v>42.18</v>
      </c>
      <c r="I4741" s="134">
        <v>0</v>
      </c>
      <c r="J4741" s="109"/>
      <c r="K4741" s="122" t="s">
        <v>6909</v>
      </c>
    </row>
    <row r="4742" spans="1:11">
      <c r="A4742" s="122">
        <v>87</v>
      </c>
      <c r="B4742" s="412" t="s">
        <v>6865</v>
      </c>
      <c r="C4742" s="6">
        <v>1</v>
      </c>
      <c r="D4742" s="109"/>
      <c r="E4742" s="21" t="s">
        <v>6806</v>
      </c>
      <c r="F4742" s="109"/>
      <c r="G4742" s="134">
        <v>177.17</v>
      </c>
      <c r="H4742" s="134">
        <v>177.17</v>
      </c>
      <c r="I4742" s="134">
        <v>0</v>
      </c>
      <c r="J4742" s="109"/>
      <c r="K4742" s="122" t="s">
        <v>6910</v>
      </c>
    </row>
    <row r="4743" spans="1:11">
      <c r="A4743" s="122">
        <v>88</v>
      </c>
      <c r="B4743" s="412" t="s">
        <v>6911</v>
      </c>
      <c r="C4743" s="6">
        <v>0</v>
      </c>
      <c r="D4743" s="109"/>
      <c r="E4743" s="21" t="s">
        <v>6806</v>
      </c>
      <c r="F4743" s="109"/>
      <c r="G4743" s="134">
        <v>0</v>
      </c>
      <c r="H4743" s="134">
        <v>0</v>
      </c>
      <c r="I4743" s="134">
        <v>0</v>
      </c>
      <c r="J4743" s="109"/>
      <c r="K4743" s="122" t="s">
        <v>6912</v>
      </c>
    </row>
    <row r="4744" spans="1:11">
      <c r="A4744" s="122">
        <v>89</v>
      </c>
      <c r="B4744" s="412" t="s">
        <v>6913</v>
      </c>
      <c r="C4744" s="6">
        <v>1</v>
      </c>
      <c r="D4744" s="109"/>
      <c r="E4744" s="21" t="s">
        <v>6804</v>
      </c>
      <c r="F4744" s="109"/>
      <c r="G4744" s="134">
        <v>59.06</v>
      </c>
      <c r="H4744" s="134">
        <v>59.06</v>
      </c>
      <c r="I4744" s="134">
        <v>0</v>
      </c>
      <c r="J4744" s="109"/>
      <c r="K4744" s="122" t="s">
        <v>6914</v>
      </c>
    </row>
    <row r="4745" spans="1:11">
      <c r="A4745" s="122">
        <v>90</v>
      </c>
      <c r="B4745" s="412" t="s">
        <v>6913</v>
      </c>
      <c r="C4745" s="6">
        <v>1</v>
      </c>
      <c r="D4745" s="109"/>
      <c r="E4745" s="21" t="s">
        <v>6804</v>
      </c>
      <c r="F4745" s="109"/>
      <c r="G4745" s="134">
        <v>59.06</v>
      </c>
      <c r="H4745" s="134">
        <v>59.06</v>
      </c>
      <c r="I4745" s="134">
        <v>0</v>
      </c>
      <c r="J4745" s="109"/>
      <c r="K4745" s="122" t="s">
        <v>6915</v>
      </c>
    </row>
    <row r="4746" spans="1:11">
      <c r="A4746" s="122">
        <v>91</v>
      </c>
      <c r="B4746" s="412" t="s">
        <v>6916</v>
      </c>
      <c r="C4746" s="6">
        <v>0</v>
      </c>
      <c r="D4746" s="109"/>
      <c r="E4746" s="21" t="s">
        <v>6850</v>
      </c>
      <c r="F4746" s="109"/>
      <c r="G4746" s="134">
        <v>0</v>
      </c>
      <c r="H4746" s="134">
        <v>0</v>
      </c>
      <c r="I4746" s="134">
        <v>0</v>
      </c>
      <c r="J4746" s="109"/>
      <c r="K4746" s="122" t="s">
        <v>6917</v>
      </c>
    </row>
    <row r="4747" spans="1:11">
      <c r="A4747" s="122">
        <v>92</v>
      </c>
      <c r="B4747" s="412" t="s">
        <v>6918</v>
      </c>
      <c r="C4747" s="6">
        <v>1</v>
      </c>
      <c r="D4747" s="109"/>
      <c r="E4747" s="21" t="s">
        <v>6850</v>
      </c>
      <c r="F4747" s="109"/>
      <c r="G4747" s="134">
        <v>177.17</v>
      </c>
      <c r="H4747" s="134">
        <v>177.17</v>
      </c>
      <c r="I4747" s="134">
        <v>0</v>
      </c>
      <c r="J4747" s="109"/>
      <c r="K4747" s="122" t="s">
        <v>6919</v>
      </c>
    </row>
    <row r="4748" spans="1:11">
      <c r="A4748" s="122">
        <v>93</v>
      </c>
      <c r="B4748" s="412" t="s">
        <v>6882</v>
      </c>
      <c r="C4748" s="6">
        <v>7</v>
      </c>
      <c r="D4748" s="109"/>
      <c r="E4748" s="21" t="s">
        <v>6806</v>
      </c>
      <c r="F4748" s="109"/>
      <c r="G4748" s="134">
        <v>413.41</v>
      </c>
      <c r="H4748" s="134">
        <v>413.41</v>
      </c>
      <c r="I4748" s="134">
        <v>0</v>
      </c>
      <c r="J4748" s="109"/>
      <c r="K4748" s="122" t="s">
        <v>6920</v>
      </c>
    </row>
    <row r="4749" spans="1:11">
      <c r="A4749" s="122">
        <v>94</v>
      </c>
      <c r="B4749" s="412" t="s">
        <v>6921</v>
      </c>
      <c r="C4749" s="6">
        <v>0</v>
      </c>
      <c r="D4749" s="109"/>
      <c r="E4749" s="21" t="s">
        <v>6877</v>
      </c>
      <c r="F4749" s="109"/>
      <c r="G4749" s="134">
        <v>0</v>
      </c>
      <c r="H4749" s="134">
        <v>0</v>
      </c>
      <c r="I4749" s="134">
        <v>0</v>
      </c>
      <c r="J4749" s="109"/>
      <c r="K4749" s="122" t="s">
        <v>6922</v>
      </c>
    </row>
    <row r="4750" spans="1:11">
      <c r="A4750" s="122">
        <v>95</v>
      </c>
      <c r="B4750" s="412" t="s">
        <v>6865</v>
      </c>
      <c r="C4750" s="6">
        <v>4</v>
      </c>
      <c r="D4750" s="109"/>
      <c r="E4750" s="21" t="s">
        <v>6806</v>
      </c>
      <c r="F4750" s="109"/>
      <c r="G4750" s="134">
        <v>433.41</v>
      </c>
      <c r="H4750" s="134">
        <v>433.41</v>
      </c>
      <c r="I4750" s="134">
        <v>0</v>
      </c>
      <c r="J4750" s="109"/>
      <c r="K4750" s="122" t="s">
        <v>6923</v>
      </c>
    </row>
    <row r="4751" spans="1:11">
      <c r="A4751" s="122">
        <v>96</v>
      </c>
      <c r="B4751" s="412" t="s">
        <v>6924</v>
      </c>
      <c r="C4751" s="6">
        <v>0</v>
      </c>
      <c r="D4751" s="109"/>
      <c r="E4751" s="21" t="s">
        <v>6788</v>
      </c>
      <c r="F4751" s="109"/>
      <c r="G4751" s="134">
        <v>0</v>
      </c>
      <c r="H4751" s="134">
        <v>0</v>
      </c>
      <c r="I4751" s="134">
        <v>0</v>
      </c>
      <c r="J4751" s="109"/>
      <c r="K4751" s="122" t="s">
        <v>1403</v>
      </c>
    </row>
    <row r="4752" spans="1:11">
      <c r="A4752" s="122">
        <v>97</v>
      </c>
      <c r="B4752" s="412" t="s">
        <v>6925</v>
      </c>
      <c r="C4752" s="6">
        <v>1</v>
      </c>
      <c r="D4752" s="109"/>
      <c r="E4752" s="21" t="s">
        <v>6804</v>
      </c>
      <c r="F4752" s="109"/>
      <c r="G4752" s="134">
        <v>295.27999999999997</v>
      </c>
      <c r="H4752" s="134">
        <v>295.27999999999997</v>
      </c>
      <c r="I4752" s="134">
        <v>0</v>
      </c>
      <c r="J4752" s="109"/>
      <c r="K4752" s="122" t="s">
        <v>6926</v>
      </c>
    </row>
    <row r="4753" spans="1:11">
      <c r="A4753" s="122">
        <v>98</v>
      </c>
      <c r="B4753" s="412" t="s">
        <v>6927</v>
      </c>
      <c r="C4753" s="6">
        <v>187</v>
      </c>
      <c r="D4753" s="109"/>
      <c r="E4753" s="21" t="s">
        <v>6804</v>
      </c>
      <c r="F4753" s="109"/>
      <c r="G4753" s="134">
        <v>9465.9500000000007</v>
      </c>
      <c r="H4753" s="134">
        <v>9465.9500000000007</v>
      </c>
      <c r="I4753" s="134">
        <v>0</v>
      </c>
      <c r="J4753" s="109"/>
      <c r="K4753" s="122" t="s">
        <v>6928</v>
      </c>
    </row>
    <row r="4754" spans="1:11">
      <c r="A4754" s="122">
        <v>99</v>
      </c>
      <c r="B4754" s="412" t="s">
        <v>6929</v>
      </c>
      <c r="C4754" s="6">
        <v>1</v>
      </c>
      <c r="D4754" s="109"/>
      <c r="E4754" s="21" t="s">
        <v>6804</v>
      </c>
      <c r="F4754" s="109"/>
      <c r="G4754" s="134">
        <v>84.37</v>
      </c>
      <c r="H4754" s="134">
        <v>84.37</v>
      </c>
      <c r="I4754" s="134">
        <v>0</v>
      </c>
      <c r="J4754" s="109"/>
      <c r="K4754" s="122" t="s">
        <v>6930</v>
      </c>
    </row>
    <row r="4755" spans="1:11">
      <c r="A4755" s="122">
        <v>100</v>
      </c>
      <c r="B4755" s="412" t="s">
        <v>6931</v>
      </c>
      <c r="C4755" s="6">
        <v>1</v>
      </c>
      <c r="D4755" s="109"/>
      <c r="E4755" s="21" t="s">
        <v>6806</v>
      </c>
      <c r="F4755" s="109"/>
      <c r="G4755" s="134">
        <v>151.86000000000001</v>
      </c>
      <c r="H4755" s="134">
        <v>151.86000000000001</v>
      </c>
      <c r="I4755" s="134">
        <v>0</v>
      </c>
      <c r="J4755" s="109"/>
      <c r="K4755" s="122" t="s">
        <v>1423</v>
      </c>
    </row>
    <row r="4756" spans="1:11">
      <c r="A4756" s="122">
        <v>101</v>
      </c>
      <c r="B4756" s="412" t="s">
        <v>6932</v>
      </c>
      <c r="C4756" s="6">
        <v>1</v>
      </c>
      <c r="D4756" s="109"/>
      <c r="E4756" s="21" t="s">
        <v>6804</v>
      </c>
      <c r="F4756" s="109"/>
      <c r="G4756" s="134">
        <v>25.31</v>
      </c>
      <c r="H4756" s="134">
        <v>25.31</v>
      </c>
      <c r="I4756" s="134">
        <v>0</v>
      </c>
      <c r="J4756" s="109"/>
      <c r="K4756" s="122" t="s">
        <v>1426</v>
      </c>
    </row>
    <row r="4757" spans="1:11">
      <c r="A4757" s="122">
        <v>102</v>
      </c>
      <c r="B4757" s="412" t="s">
        <v>6893</v>
      </c>
      <c r="C4757" s="6">
        <v>2</v>
      </c>
      <c r="D4757" s="109"/>
      <c r="E4757" s="21" t="s">
        <v>6806</v>
      </c>
      <c r="F4757" s="109"/>
      <c r="G4757" s="134">
        <v>118.11</v>
      </c>
      <c r="H4757" s="134">
        <v>118.11</v>
      </c>
      <c r="I4757" s="134">
        <v>0</v>
      </c>
      <c r="J4757" s="109"/>
      <c r="K4757" s="122" t="s">
        <v>1429</v>
      </c>
    </row>
    <row r="4758" spans="1:11">
      <c r="A4758" s="122">
        <v>103</v>
      </c>
      <c r="B4758" s="412" t="s">
        <v>6863</v>
      </c>
      <c r="C4758" s="6">
        <v>1</v>
      </c>
      <c r="D4758" s="109"/>
      <c r="E4758" s="21" t="s">
        <v>6806</v>
      </c>
      <c r="F4758" s="109"/>
      <c r="G4758" s="134">
        <v>210.92</v>
      </c>
      <c r="H4758" s="134">
        <v>210.92</v>
      </c>
      <c r="I4758" s="134">
        <v>0</v>
      </c>
      <c r="J4758" s="109"/>
      <c r="K4758" s="122" t="s">
        <v>1431</v>
      </c>
    </row>
    <row r="4759" spans="1:11">
      <c r="A4759" s="122">
        <v>104</v>
      </c>
      <c r="B4759" s="412" t="s">
        <v>6933</v>
      </c>
      <c r="C4759" s="6">
        <v>1</v>
      </c>
      <c r="D4759" s="109"/>
      <c r="E4759" s="21" t="s">
        <v>6806</v>
      </c>
      <c r="F4759" s="109"/>
      <c r="G4759" s="134">
        <v>210.92</v>
      </c>
      <c r="H4759" s="134">
        <v>210.92</v>
      </c>
      <c r="I4759" s="134">
        <v>0</v>
      </c>
      <c r="J4759" s="109"/>
      <c r="K4759" s="122" t="s">
        <v>1434</v>
      </c>
    </row>
    <row r="4760" spans="1:11">
      <c r="A4760" s="122">
        <v>105</v>
      </c>
      <c r="B4760" s="412" t="s">
        <v>6864</v>
      </c>
      <c r="C4760" s="6">
        <v>2</v>
      </c>
      <c r="D4760" s="109"/>
      <c r="E4760" s="21" t="s">
        <v>6934</v>
      </c>
      <c r="F4760" s="109"/>
      <c r="G4760" s="134">
        <v>118.12</v>
      </c>
      <c r="H4760" s="134">
        <v>118.12</v>
      </c>
      <c r="I4760" s="134">
        <v>0</v>
      </c>
      <c r="J4760" s="109"/>
      <c r="K4760" s="122" t="s">
        <v>1440</v>
      </c>
    </row>
    <row r="4761" spans="1:11">
      <c r="A4761" s="122">
        <v>106</v>
      </c>
      <c r="B4761" s="412" t="s">
        <v>6935</v>
      </c>
      <c r="C4761" s="6">
        <v>0</v>
      </c>
      <c r="D4761" s="109"/>
      <c r="E4761" s="21" t="s">
        <v>6804</v>
      </c>
      <c r="F4761" s="109"/>
      <c r="G4761" s="134">
        <v>0</v>
      </c>
      <c r="H4761" s="134">
        <v>0</v>
      </c>
      <c r="I4761" s="134">
        <v>0</v>
      </c>
      <c r="J4761" s="109"/>
      <c r="K4761" s="122" t="s">
        <v>1394</v>
      </c>
    </row>
    <row r="4762" spans="1:11">
      <c r="A4762" s="122">
        <v>107</v>
      </c>
      <c r="B4762" s="412" t="s">
        <v>6935</v>
      </c>
      <c r="C4762" s="6">
        <v>3</v>
      </c>
      <c r="D4762" s="109"/>
      <c r="E4762" s="21" t="s">
        <v>6804</v>
      </c>
      <c r="F4762" s="109"/>
      <c r="G4762" s="134">
        <v>227.79</v>
      </c>
      <c r="H4762" s="134">
        <v>227.79</v>
      </c>
      <c r="I4762" s="134">
        <v>0</v>
      </c>
      <c r="J4762" s="109"/>
      <c r="K4762" s="122" t="s">
        <v>1396</v>
      </c>
    </row>
    <row r="4763" spans="1:11">
      <c r="A4763" s="122">
        <v>108</v>
      </c>
      <c r="B4763" s="412" t="s">
        <v>6936</v>
      </c>
      <c r="C4763" s="6">
        <v>1</v>
      </c>
      <c r="D4763" s="109"/>
      <c r="E4763" s="21" t="s">
        <v>6804</v>
      </c>
      <c r="F4763" s="109"/>
      <c r="G4763" s="134">
        <v>210.92</v>
      </c>
      <c r="H4763" s="134">
        <v>210.92</v>
      </c>
      <c r="I4763" s="134">
        <v>0</v>
      </c>
      <c r="J4763" s="109"/>
      <c r="K4763" s="122" t="s">
        <v>1398</v>
      </c>
    </row>
    <row r="4764" spans="1:11" ht="96">
      <c r="A4764" s="423" t="s">
        <v>5</v>
      </c>
      <c r="B4764" s="194" t="s">
        <v>155</v>
      </c>
      <c r="C4764" s="194" t="s">
        <v>156</v>
      </c>
      <c r="D4764" s="194" t="s">
        <v>8</v>
      </c>
      <c r="E4764" s="194" t="s">
        <v>157</v>
      </c>
      <c r="F4764" s="194" t="s">
        <v>158</v>
      </c>
      <c r="G4764" s="416" t="s">
        <v>10</v>
      </c>
      <c r="H4764" s="416" t="s">
        <v>159</v>
      </c>
      <c r="I4764" s="416" t="s">
        <v>160</v>
      </c>
      <c r="J4764" s="194" t="s">
        <v>161</v>
      </c>
      <c r="K4764" s="195" t="s">
        <v>14</v>
      </c>
    </row>
    <row r="4765" spans="1:11">
      <c r="A4765" s="122">
        <v>109</v>
      </c>
      <c r="B4765" s="412" t="s">
        <v>6937</v>
      </c>
      <c r="C4765" s="6">
        <v>1</v>
      </c>
      <c r="D4765" s="109"/>
      <c r="E4765" s="21" t="s">
        <v>6804</v>
      </c>
      <c r="F4765" s="109"/>
      <c r="G4765" s="134">
        <v>84.37</v>
      </c>
      <c r="H4765" s="134">
        <v>84.37</v>
      </c>
      <c r="I4765" s="134">
        <v>0</v>
      </c>
      <c r="J4765" s="109"/>
      <c r="K4765" s="122" t="s">
        <v>1399</v>
      </c>
    </row>
    <row r="4766" spans="1:11">
      <c r="A4766" s="122">
        <v>110</v>
      </c>
      <c r="B4766" s="412" t="s">
        <v>6938</v>
      </c>
      <c r="C4766" s="6">
        <v>1</v>
      </c>
      <c r="D4766" s="109"/>
      <c r="E4766" s="21" t="s">
        <v>6804</v>
      </c>
      <c r="F4766" s="109"/>
      <c r="G4766" s="134">
        <v>84.37</v>
      </c>
      <c r="H4766" s="134">
        <v>84.37</v>
      </c>
      <c r="I4766" s="134">
        <v>0</v>
      </c>
      <c r="J4766" s="109"/>
      <c r="K4766" s="122" t="s">
        <v>1401</v>
      </c>
    </row>
    <row r="4767" spans="1:11">
      <c r="A4767" s="122">
        <v>111</v>
      </c>
      <c r="B4767" s="412" t="s">
        <v>6939</v>
      </c>
      <c r="C4767" s="6">
        <v>1</v>
      </c>
      <c r="D4767" s="109"/>
      <c r="E4767" s="21" t="s">
        <v>6804</v>
      </c>
      <c r="F4767" s="109"/>
      <c r="G4767" s="134">
        <v>84.37</v>
      </c>
      <c r="H4767" s="134">
        <v>84.37</v>
      </c>
      <c r="I4767" s="134">
        <v>0</v>
      </c>
      <c r="J4767" s="109"/>
      <c r="K4767" s="122" t="s">
        <v>1343</v>
      </c>
    </row>
    <row r="4768" spans="1:11">
      <c r="A4768" s="122">
        <v>112</v>
      </c>
      <c r="B4768" s="412" t="s">
        <v>6940</v>
      </c>
      <c r="C4768" s="6">
        <v>1</v>
      </c>
      <c r="D4768" s="109"/>
      <c r="E4768" s="21" t="s">
        <v>6804</v>
      </c>
      <c r="F4768" s="109"/>
      <c r="G4768" s="134">
        <v>210.92</v>
      </c>
      <c r="H4768" s="134">
        <v>210.92</v>
      </c>
      <c r="I4768" s="134">
        <v>0</v>
      </c>
      <c r="J4768" s="109"/>
      <c r="K4768" s="122" t="s">
        <v>6941</v>
      </c>
    </row>
    <row r="4769" spans="1:11">
      <c r="A4769" s="122">
        <v>113</v>
      </c>
      <c r="B4769" s="412" t="s">
        <v>6942</v>
      </c>
      <c r="C4769" s="6">
        <v>1</v>
      </c>
      <c r="D4769" s="109"/>
      <c r="E4769" s="21" t="s">
        <v>6804</v>
      </c>
      <c r="F4769" s="109"/>
      <c r="G4769" s="134">
        <v>59.06</v>
      </c>
      <c r="H4769" s="134">
        <v>59.06</v>
      </c>
      <c r="I4769" s="134">
        <v>0</v>
      </c>
      <c r="J4769" s="109"/>
      <c r="K4769" s="122" t="s">
        <v>6943</v>
      </c>
    </row>
    <row r="4770" spans="1:11" ht="22.5">
      <c r="A4770" s="122">
        <v>114</v>
      </c>
      <c r="B4770" s="213" t="s">
        <v>6944</v>
      </c>
      <c r="C4770" s="6">
        <v>0</v>
      </c>
      <c r="D4770" s="109"/>
      <c r="E4770" s="21" t="s">
        <v>6877</v>
      </c>
      <c r="F4770" s="109"/>
      <c r="G4770" s="134">
        <v>0</v>
      </c>
      <c r="H4770" s="134">
        <v>0</v>
      </c>
      <c r="I4770" s="134">
        <v>0</v>
      </c>
      <c r="J4770" s="109"/>
      <c r="K4770" s="122" t="s">
        <v>6945</v>
      </c>
    </row>
    <row r="4771" spans="1:11" ht="22.5">
      <c r="A4771" s="122">
        <v>115</v>
      </c>
      <c r="B4771" s="213" t="s">
        <v>6946</v>
      </c>
      <c r="C4771" s="6">
        <v>0</v>
      </c>
      <c r="D4771" s="109"/>
      <c r="E4771" s="21" t="s">
        <v>6850</v>
      </c>
      <c r="F4771" s="109"/>
      <c r="G4771" s="134">
        <v>0</v>
      </c>
      <c r="H4771" s="134">
        <v>0</v>
      </c>
      <c r="I4771" s="134">
        <v>0</v>
      </c>
      <c r="J4771" s="109"/>
      <c r="K4771" s="122" t="s">
        <v>6947</v>
      </c>
    </row>
    <row r="4772" spans="1:11">
      <c r="A4772" s="122">
        <v>116</v>
      </c>
      <c r="B4772" s="412" t="s">
        <v>6940</v>
      </c>
      <c r="C4772" s="6">
        <v>0</v>
      </c>
      <c r="D4772" s="109"/>
      <c r="E4772" s="21" t="s">
        <v>6877</v>
      </c>
      <c r="F4772" s="109"/>
      <c r="G4772" s="134">
        <v>0</v>
      </c>
      <c r="H4772" s="134">
        <v>0</v>
      </c>
      <c r="I4772" s="134">
        <v>0</v>
      </c>
      <c r="J4772" s="109"/>
      <c r="K4772" s="122" t="s">
        <v>6948</v>
      </c>
    </row>
    <row r="4773" spans="1:11">
      <c r="A4773" s="122">
        <v>117</v>
      </c>
      <c r="B4773" s="412" t="s">
        <v>6931</v>
      </c>
      <c r="C4773" s="6">
        <v>0</v>
      </c>
      <c r="D4773" s="109"/>
      <c r="E4773" s="21" t="s">
        <v>6850</v>
      </c>
      <c r="F4773" s="109"/>
      <c r="G4773" s="134">
        <v>0</v>
      </c>
      <c r="H4773" s="134">
        <v>0</v>
      </c>
      <c r="I4773" s="134">
        <v>0</v>
      </c>
      <c r="J4773" s="109"/>
      <c r="K4773" s="122" t="s">
        <v>6949</v>
      </c>
    </row>
    <row r="4774" spans="1:11">
      <c r="A4774" s="122">
        <v>118</v>
      </c>
      <c r="B4774" s="412" t="s">
        <v>6950</v>
      </c>
      <c r="C4774" s="6">
        <v>0</v>
      </c>
      <c r="D4774" s="109"/>
      <c r="E4774" s="21" t="s">
        <v>6850</v>
      </c>
      <c r="F4774" s="109"/>
      <c r="G4774" s="134">
        <v>0</v>
      </c>
      <c r="H4774" s="134">
        <v>0</v>
      </c>
      <c r="I4774" s="134">
        <v>0</v>
      </c>
      <c r="J4774" s="109"/>
      <c r="K4774" s="122" t="s">
        <v>6951</v>
      </c>
    </row>
    <row r="4775" spans="1:11" ht="22.5">
      <c r="A4775" s="122">
        <v>119</v>
      </c>
      <c r="B4775" s="213" t="s">
        <v>6952</v>
      </c>
      <c r="C4775" s="6">
        <v>1</v>
      </c>
      <c r="D4775" s="109"/>
      <c r="E4775" s="21" t="s">
        <v>6804</v>
      </c>
      <c r="F4775" s="109"/>
      <c r="G4775" s="134">
        <v>42.18</v>
      </c>
      <c r="H4775" s="134">
        <v>42.18</v>
      </c>
      <c r="I4775" s="134">
        <v>0</v>
      </c>
      <c r="J4775" s="109"/>
      <c r="K4775" s="122" t="s">
        <v>6953</v>
      </c>
    </row>
    <row r="4776" spans="1:11">
      <c r="A4776" s="122">
        <v>120</v>
      </c>
      <c r="B4776" s="213" t="s">
        <v>6954</v>
      </c>
      <c r="C4776" s="6">
        <v>0</v>
      </c>
      <c r="D4776" s="109"/>
      <c r="E4776" s="21" t="s">
        <v>6955</v>
      </c>
      <c r="F4776" s="109"/>
      <c r="G4776" s="134">
        <v>0</v>
      </c>
      <c r="H4776" s="134">
        <v>0</v>
      </c>
      <c r="I4776" s="134">
        <v>0</v>
      </c>
      <c r="J4776" s="109"/>
      <c r="K4776" s="122" t="s">
        <v>6956</v>
      </c>
    </row>
    <row r="4777" spans="1:11">
      <c r="A4777" s="122">
        <v>121</v>
      </c>
      <c r="B4777" s="412" t="s">
        <v>6863</v>
      </c>
      <c r="C4777" s="6">
        <v>0</v>
      </c>
      <c r="D4777" s="109"/>
      <c r="E4777" s="21" t="s">
        <v>6850</v>
      </c>
      <c r="F4777" s="109"/>
      <c r="G4777" s="134">
        <v>0</v>
      </c>
      <c r="H4777" s="134">
        <v>0</v>
      </c>
      <c r="I4777" s="134">
        <v>0</v>
      </c>
      <c r="J4777" s="109"/>
      <c r="K4777" s="122" t="s">
        <v>6957</v>
      </c>
    </row>
    <row r="4778" spans="1:11">
      <c r="A4778" s="122">
        <v>122</v>
      </c>
      <c r="B4778" s="412" t="s">
        <v>6940</v>
      </c>
      <c r="C4778" s="6">
        <v>0</v>
      </c>
      <c r="D4778" s="109"/>
      <c r="E4778" s="21" t="s">
        <v>6804</v>
      </c>
      <c r="F4778" s="109"/>
      <c r="G4778" s="134">
        <v>210.92</v>
      </c>
      <c r="H4778" s="134">
        <v>210.92</v>
      </c>
      <c r="I4778" s="134">
        <v>0</v>
      </c>
      <c r="J4778" s="109"/>
      <c r="K4778" s="122" t="s">
        <v>6958</v>
      </c>
    </row>
    <row r="4779" spans="1:11">
      <c r="A4779" s="122">
        <v>123</v>
      </c>
      <c r="B4779" s="412" t="s">
        <v>6940</v>
      </c>
      <c r="C4779" s="6">
        <v>1</v>
      </c>
      <c r="D4779" s="109"/>
      <c r="E4779" s="21" t="s">
        <v>6959</v>
      </c>
      <c r="F4779" s="109"/>
      <c r="G4779" s="134">
        <v>210.92</v>
      </c>
      <c r="H4779" s="134">
        <v>210.92</v>
      </c>
      <c r="I4779" s="134">
        <v>0</v>
      </c>
      <c r="J4779" s="109"/>
      <c r="K4779" s="122" t="s">
        <v>6960</v>
      </c>
    </row>
    <row r="4780" spans="1:11">
      <c r="A4780" s="122">
        <v>124</v>
      </c>
      <c r="B4780" s="412" t="s">
        <v>6873</v>
      </c>
      <c r="C4780" s="6">
        <v>0</v>
      </c>
      <c r="D4780" s="109"/>
      <c r="E4780" s="21" t="s">
        <v>6850</v>
      </c>
      <c r="F4780" s="109"/>
      <c r="G4780" s="134">
        <v>0</v>
      </c>
      <c r="H4780" s="134">
        <v>0</v>
      </c>
      <c r="I4780" s="134">
        <v>0</v>
      </c>
      <c r="J4780" s="109"/>
      <c r="K4780" s="122" t="s">
        <v>6961</v>
      </c>
    </row>
    <row r="4781" spans="1:11">
      <c r="A4781" s="122">
        <v>125</v>
      </c>
      <c r="B4781" s="412" t="s">
        <v>6962</v>
      </c>
      <c r="C4781" s="6">
        <v>3</v>
      </c>
      <c r="D4781" s="109"/>
      <c r="E4781" s="21" t="s">
        <v>6850</v>
      </c>
      <c r="F4781" s="109"/>
      <c r="G4781" s="134">
        <v>126.55</v>
      </c>
      <c r="H4781" s="134">
        <v>126.55</v>
      </c>
      <c r="I4781" s="134">
        <v>0</v>
      </c>
      <c r="J4781" s="109"/>
      <c r="K4781" s="122" t="s">
        <v>6963</v>
      </c>
    </row>
    <row r="4782" spans="1:11">
      <c r="A4782" s="122">
        <v>126</v>
      </c>
      <c r="B4782" s="412" t="s">
        <v>6964</v>
      </c>
      <c r="C4782" s="6">
        <v>1</v>
      </c>
      <c r="D4782" s="109"/>
      <c r="E4782" s="21" t="s">
        <v>6813</v>
      </c>
      <c r="F4782" s="109"/>
      <c r="G4782" s="134">
        <v>177.17</v>
      </c>
      <c r="H4782" s="134">
        <v>177.17</v>
      </c>
      <c r="I4782" s="134">
        <v>0</v>
      </c>
      <c r="J4782" s="109"/>
      <c r="K4782" s="122" t="s">
        <v>6965</v>
      </c>
    </row>
    <row r="4783" spans="1:11">
      <c r="A4783" s="122">
        <v>127</v>
      </c>
      <c r="B4783" s="412" t="s">
        <v>6940</v>
      </c>
      <c r="C4783" s="6">
        <v>2</v>
      </c>
      <c r="D4783" s="109"/>
      <c r="E4783" s="21" t="s">
        <v>6877</v>
      </c>
      <c r="F4783" s="109"/>
      <c r="G4783" s="134">
        <v>421.84</v>
      </c>
      <c r="H4783" s="134">
        <v>421.84</v>
      </c>
      <c r="I4783" s="134">
        <v>0</v>
      </c>
      <c r="J4783" s="109"/>
      <c r="K4783" s="122" t="s">
        <v>6966</v>
      </c>
    </row>
    <row r="4784" spans="1:11">
      <c r="A4784" s="122">
        <v>128</v>
      </c>
      <c r="B4784" s="412" t="s">
        <v>6868</v>
      </c>
      <c r="C4784" s="6">
        <v>0</v>
      </c>
      <c r="D4784" s="109"/>
      <c r="E4784" s="21" t="s">
        <v>6877</v>
      </c>
      <c r="F4784" s="109"/>
      <c r="G4784" s="134">
        <v>0</v>
      </c>
      <c r="H4784" s="134">
        <v>0</v>
      </c>
      <c r="I4784" s="134">
        <v>0</v>
      </c>
      <c r="J4784" s="109"/>
      <c r="K4784" s="122" t="s">
        <v>6967</v>
      </c>
    </row>
    <row r="4785" spans="1:11">
      <c r="A4785" s="122">
        <v>129</v>
      </c>
      <c r="B4785" s="412" t="s">
        <v>6968</v>
      </c>
      <c r="C4785" s="6">
        <v>1</v>
      </c>
      <c r="D4785" s="109"/>
      <c r="E4785" s="21" t="s">
        <v>6959</v>
      </c>
      <c r="F4785" s="109"/>
      <c r="G4785" s="134">
        <v>59.06</v>
      </c>
      <c r="H4785" s="134">
        <v>59.06</v>
      </c>
      <c r="I4785" s="134">
        <v>0</v>
      </c>
      <c r="J4785" s="109"/>
      <c r="K4785" s="122" t="s">
        <v>6969</v>
      </c>
    </row>
    <row r="4786" spans="1:11">
      <c r="A4786" s="122">
        <v>130</v>
      </c>
      <c r="B4786" s="412" t="s">
        <v>6970</v>
      </c>
      <c r="C4786" s="6">
        <v>0</v>
      </c>
      <c r="D4786" s="109"/>
      <c r="E4786" s="21" t="s">
        <v>6877</v>
      </c>
      <c r="F4786" s="109"/>
      <c r="G4786" s="134">
        <v>0</v>
      </c>
      <c r="H4786" s="134">
        <v>0</v>
      </c>
      <c r="I4786" s="134">
        <v>0</v>
      </c>
      <c r="J4786" s="109"/>
      <c r="K4786" s="122" t="s">
        <v>6971</v>
      </c>
    </row>
    <row r="4787" spans="1:11">
      <c r="A4787" s="122">
        <v>131</v>
      </c>
      <c r="B4787" s="412" t="s">
        <v>6972</v>
      </c>
      <c r="C4787" s="6">
        <v>0</v>
      </c>
      <c r="D4787" s="109"/>
      <c r="E4787" s="21" t="s">
        <v>6792</v>
      </c>
      <c r="F4787" s="109"/>
      <c r="G4787" s="134">
        <v>0</v>
      </c>
      <c r="H4787" s="134">
        <v>0</v>
      </c>
      <c r="I4787" s="134">
        <v>0</v>
      </c>
      <c r="J4787" s="109"/>
      <c r="K4787" s="122" t="s">
        <v>6973</v>
      </c>
    </row>
    <row r="4788" spans="1:11">
      <c r="A4788" s="122">
        <v>132</v>
      </c>
      <c r="B4788" s="412" t="s">
        <v>6931</v>
      </c>
      <c r="C4788" s="6">
        <v>1</v>
      </c>
      <c r="D4788" s="109"/>
      <c r="E4788" s="21" t="s">
        <v>6974</v>
      </c>
      <c r="F4788" s="109"/>
      <c r="G4788" s="134">
        <v>50.62</v>
      </c>
      <c r="H4788" s="134">
        <v>50.62</v>
      </c>
      <c r="I4788" s="134">
        <v>0</v>
      </c>
      <c r="J4788" s="109"/>
      <c r="K4788" s="122" t="s">
        <v>6975</v>
      </c>
    </row>
    <row r="4789" spans="1:11" ht="22.5">
      <c r="A4789" s="122">
        <v>133</v>
      </c>
      <c r="B4789" s="213" t="s">
        <v>6976</v>
      </c>
      <c r="C4789" s="6">
        <v>0</v>
      </c>
      <c r="D4789" s="109"/>
      <c r="E4789" s="21" t="s">
        <v>6877</v>
      </c>
      <c r="F4789" s="109"/>
      <c r="G4789" s="134">
        <v>0</v>
      </c>
      <c r="H4789" s="134">
        <v>0</v>
      </c>
      <c r="I4789" s="134">
        <v>0</v>
      </c>
      <c r="J4789" s="109"/>
      <c r="K4789" s="122" t="s">
        <v>6977</v>
      </c>
    </row>
    <row r="4790" spans="1:11">
      <c r="A4790" s="122">
        <v>134</v>
      </c>
      <c r="B4790" s="412" t="s">
        <v>6978</v>
      </c>
      <c r="C4790" s="6">
        <v>1</v>
      </c>
      <c r="D4790" s="109"/>
      <c r="E4790" s="21" t="s">
        <v>6850</v>
      </c>
      <c r="F4790" s="109"/>
      <c r="G4790" s="134">
        <v>253.1</v>
      </c>
      <c r="H4790" s="134">
        <v>253.1</v>
      </c>
      <c r="I4790" s="134">
        <v>0</v>
      </c>
      <c r="J4790" s="109"/>
      <c r="K4790" s="122" t="s">
        <v>6979</v>
      </c>
    </row>
    <row r="4791" spans="1:11">
      <c r="A4791" s="122">
        <v>135</v>
      </c>
      <c r="B4791" s="412" t="s">
        <v>6978</v>
      </c>
      <c r="C4791" s="6">
        <v>1</v>
      </c>
      <c r="D4791" s="109"/>
      <c r="E4791" s="21" t="s">
        <v>6804</v>
      </c>
      <c r="F4791" s="109"/>
      <c r="G4791" s="134">
        <v>253.1</v>
      </c>
      <c r="H4791" s="134">
        <v>253.1</v>
      </c>
      <c r="I4791" s="134">
        <v>0</v>
      </c>
      <c r="J4791" s="109"/>
      <c r="K4791" s="122" t="s">
        <v>6980</v>
      </c>
    </row>
    <row r="4792" spans="1:11">
      <c r="A4792" s="122">
        <v>136</v>
      </c>
      <c r="B4792" s="412" t="s">
        <v>6981</v>
      </c>
      <c r="C4792" s="6">
        <v>1</v>
      </c>
      <c r="D4792" s="109"/>
      <c r="E4792" s="21" t="s">
        <v>6804</v>
      </c>
      <c r="F4792" s="109"/>
      <c r="G4792" s="134">
        <v>253.1</v>
      </c>
      <c r="H4792" s="134">
        <v>253.1</v>
      </c>
      <c r="I4792" s="134">
        <v>0</v>
      </c>
      <c r="J4792" s="109"/>
      <c r="K4792" s="122" t="s">
        <v>6982</v>
      </c>
    </row>
    <row r="4793" spans="1:11" ht="96">
      <c r="A4793" s="423" t="s">
        <v>5</v>
      </c>
      <c r="B4793" s="194" t="s">
        <v>155</v>
      </c>
      <c r="C4793" s="194" t="s">
        <v>156</v>
      </c>
      <c r="D4793" s="194" t="s">
        <v>8</v>
      </c>
      <c r="E4793" s="194" t="s">
        <v>157</v>
      </c>
      <c r="F4793" s="194" t="s">
        <v>158</v>
      </c>
      <c r="G4793" s="416" t="s">
        <v>10</v>
      </c>
      <c r="H4793" s="416" t="s">
        <v>159</v>
      </c>
      <c r="I4793" s="416" t="s">
        <v>160</v>
      </c>
      <c r="J4793" s="194" t="s">
        <v>161</v>
      </c>
      <c r="K4793" s="195" t="s">
        <v>14</v>
      </c>
    </row>
    <row r="4794" spans="1:11">
      <c r="A4794" s="122">
        <v>137</v>
      </c>
      <c r="B4794" s="412" t="s">
        <v>6964</v>
      </c>
      <c r="C4794" s="6">
        <v>1</v>
      </c>
      <c r="D4794" s="109"/>
      <c r="E4794" s="21" t="s">
        <v>6804</v>
      </c>
      <c r="F4794" s="109"/>
      <c r="G4794" s="134">
        <v>253.1</v>
      </c>
      <c r="H4794" s="134">
        <v>253.1</v>
      </c>
      <c r="I4794" s="134">
        <v>0</v>
      </c>
      <c r="J4794" s="109"/>
      <c r="K4794" s="122" t="s">
        <v>6983</v>
      </c>
    </row>
    <row r="4795" spans="1:11">
      <c r="A4795" s="122">
        <v>138</v>
      </c>
      <c r="B4795" s="412" t="s">
        <v>6866</v>
      </c>
      <c r="C4795" s="6">
        <v>1</v>
      </c>
      <c r="D4795" s="109"/>
      <c r="E4795" s="21" t="s">
        <v>6850</v>
      </c>
      <c r="F4795" s="109"/>
      <c r="G4795" s="134">
        <v>177.17</v>
      </c>
      <c r="H4795" s="134">
        <v>177.17</v>
      </c>
      <c r="I4795" s="134">
        <v>0</v>
      </c>
      <c r="J4795" s="109"/>
      <c r="K4795" s="122" t="s">
        <v>6984</v>
      </c>
    </row>
    <row r="4796" spans="1:11" ht="22.5">
      <c r="A4796" s="122">
        <v>139</v>
      </c>
      <c r="B4796" s="213" t="s">
        <v>6985</v>
      </c>
      <c r="C4796" s="6">
        <v>0</v>
      </c>
      <c r="D4796" s="109"/>
      <c r="E4796" s="21" t="s">
        <v>6877</v>
      </c>
      <c r="F4796" s="109"/>
      <c r="G4796" s="134">
        <v>0</v>
      </c>
      <c r="H4796" s="134">
        <v>0</v>
      </c>
      <c r="I4796" s="134">
        <v>0</v>
      </c>
      <c r="J4796" s="109"/>
      <c r="K4796" s="122" t="s">
        <v>6986</v>
      </c>
    </row>
    <row r="4797" spans="1:11">
      <c r="A4797" s="122">
        <v>140</v>
      </c>
      <c r="B4797" s="412" t="s">
        <v>6987</v>
      </c>
      <c r="C4797" s="6">
        <v>1</v>
      </c>
      <c r="D4797" s="109"/>
      <c r="E4797" s="21" t="s">
        <v>6850</v>
      </c>
      <c r="F4797" s="109"/>
      <c r="G4797" s="134">
        <v>42.18</v>
      </c>
      <c r="H4797" s="134">
        <v>42.18</v>
      </c>
      <c r="I4797" s="134">
        <v>0</v>
      </c>
      <c r="J4797" s="109"/>
      <c r="K4797" s="122" t="s">
        <v>6988</v>
      </c>
    </row>
    <row r="4798" spans="1:11">
      <c r="A4798" s="122">
        <v>141</v>
      </c>
      <c r="B4798" s="412" t="s">
        <v>6940</v>
      </c>
      <c r="C4798" s="6">
        <v>3</v>
      </c>
      <c r="D4798" s="109"/>
      <c r="E4798" s="21" t="s">
        <v>6804</v>
      </c>
      <c r="F4798" s="109"/>
      <c r="G4798" s="134">
        <v>632.75</v>
      </c>
      <c r="H4798" s="134">
        <v>632.75</v>
      </c>
      <c r="I4798" s="134">
        <v>0</v>
      </c>
      <c r="J4798" s="109"/>
      <c r="K4798" s="122" t="s">
        <v>6989</v>
      </c>
    </row>
    <row r="4799" spans="1:11" ht="22.5">
      <c r="A4799" s="122">
        <v>142</v>
      </c>
      <c r="B4799" s="213" t="s">
        <v>6944</v>
      </c>
      <c r="C4799" s="6">
        <v>1</v>
      </c>
      <c r="D4799" s="109"/>
      <c r="E4799" s="21" t="s">
        <v>6804</v>
      </c>
      <c r="F4799" s="109"/>
      <c r="G4799" s="134">
        <v>59.06</v>
      </c>
      <c r="H4799" s="134">
        <v>59.06</v>
      </c>
      <c r="I4799" s="134">
        <v>0</v>
      </c>
      <c r="J4799" s="109"/>
      <c r="K4799" s="122" t="s">
        <v>6990</v>
      </c>
    </row>
    <row r="4800" spans="1:11" ht="22.5">
      <c r="A4800" s="122">
        <v>143</v>
      </c>
      <c r="B4800" s="213" t="s">
        <v>6991</v>
      </c>
      <c r="C4800" s="6">
        <v>0</v>
      </c>
      <c r="D4800" s="109"/>
      <c r="E4800" s="21" t="s">
        <v>6804</v>
      </c>
      <c r="F4800" s="109"/>
      <c r="G4800" s="134">
        <v>0</v>
      </c>
      <c r="H4800" s="134">
        <v>0</v>
      </c>
      <c r="I4800" s="134">
        <v>0</v>
      </c>
      <c r="J4800" s="109"/>
      <c r="K4800" s="122" t="s">
        <v>6992</v>
      </c>
    </row>
    <row r="4801" spans="1:11">
      <c r="A4801" s="122">
        <v>144</v>
      </c>
      <c r="B4801" s="412" t="s">
        <v>6993</v>
      </c>
      <c r="C4801" s="6">
        <v>2</v>
      </c>
      <c r="D4801" s="109"/>
      <c r="E4801" s="21" t="s">
        <v>6804</v>
      </c>
      <c r="F4801" s="109"/>
      <c r="G4801" s="134">
        <v>421.84</v>
      </c>
      <c r="H4801" s="134">
        <v>421.84</v>
      </c>
      <c r="I4801" s="134">
        <v>0</v>
      </c>
      <c r="J4801" s="109"/>
      <c r="K4801" s="122" t="s">
        <v>6994</v>
      </c>
    </row>
    <row r="4802" spans="1:11">
      <c r="A4802" s="122">
        <v>145</v>
      </c>
      <c r="B4802" s="412" t="s">
        <v>6995</v>
      </c>
      <c r="C4802" s="6">
        <v>1</v>
      </c>
      <c r="D4802" s="109"/>
      <c r="E4802" s="21" t="s">
        <v>6804</v>
      </c>
      <c r="F4802" s="109"/>
      <c r="G4802" s="134">
        <v>42.18</v>
      </c>
      <c r="H4802" s="134">
        <v>42.18</v>
      </c>
      <c r="I4802" s="134">
        <v>0</v>
      </c>
      <c r="J4802" s="109"/>
      <c r="K4802" s="122" t="s">
        <v>6996</v>
      </c>
    </row>
    <row r="4803" spans="1:11">
      <c r="A4803" s="122">
        <v>146</v>
      </c>
      <c r="B4803" s="412" t="s">
        <v>6864</v>
      </c>
      <c r="C4803" s="6">
        <v>6</v>
      </c>
      <c r="D4803" s="109"/>
      <c r="E4803" s="21" t="s">
        <v>6850</v>
      </c>
      <c r="F4803" s="109"/>
      <c r="G4803" s="134">
        <v>354.34</v>
      </c>
      <c r="H4803" s="134">
        <v>354.34</v>
      </c>
      <c r="I4803" s="134">
        <v>0</v>
      </c>
      <c r="J4803" s="109"/>
      <c r="K4803" s="122" t="s">
        <v>6997</v>
      </c>
    </row>
    <row r="4804" spans="1:11">
      <c r="A4804" s="122">
        <v>147</v>
      </c>
      <c r="B4804" s="213" t="s">
        <v>6998</v>
      </c>
      <c r="C4804" s="6">
        <v>1</v>
      </c>
      <c r="D4804" s="109"/>
      <c r="E4804" s="21" t="s">
        <v>6804</v>
      </c>
      <c r="F4804" s="109"/>
      <c r="G4804" s="134">
        <v>101.24</v>
      </c>
      <c r="H4804" s="134">
        <v>101.24</v>
      </c>
      <c r="I4804" s="134">
        <v>0</v>
      </c>
      <c r="J4804" s="109"/>
      <c r="K4804" s="122" t="s">
        <v>6999</v>
      </c>
    </row>
    <row r="4805" spans="1:11" ht="22.5">
      <c r="A4805" s="122">
        <v>148</v>
      </c>
      <c r="B4805" s="213" t="s">
        <v>7000</v>
      </c>
      <c r="C4805" s="6">
        <v>1</v>
      </c>
      <c r="D4805" s="109"/>
      <c r="E4805" s="21" t="s">
        <v>6804</v>
      </c>
      <c r="F4805" s="109"/>
      <c r="G4805" s="134">
        <v>59.06</v>
      </c>
      <c r="H4805" s="134">
        <v>59.06</v>
      </c>
      <c r="I4805" s="134">
        <v>0</v>
      </c>
      <c r="J4805" s="109"/>
      <c r="K4805" s="122" t="s">
        <v>7001</v>
      </c>
    </row>
    <row r="4806" spans="1:11">
      <c r="A4806" s="122">
        <v>149</v>
      </c>
      <c r="B4806" s="412" t="s">
        <v>7002</v>
      </c>
      <c r="C4806" s="6">
        <v>1</v>
      </c>
      <c r="D4806" s="109"/>
      <c r="E4806" s="21" t="s">
        <v>6804</v>
      </c>
      <c r="F4806" s="109"/>
      <c r="G4806" s="134">
        <v>210.92</v>
      </c>
      <c r="H4806" s="134">
        <v>210.92</v>
      </c>
      <c r="I4806" s="134">
        <v>0</v>
      </c>
      <c r="J4806" s="109"/>
      <c r="K4806" s="122" t="s">
        <v>7003</v>
      </c>
    </row>
    <row r="4807" spans="1:11">
      <c r="A4807" s="122">
        <v>150</v>
      </c>
      <c r="B4807" s="412" t="s">
        <v>7004</v>
      </c>
      <c r="C4807" s="6">
        <v>1</v>
      </c>
      <c r="D4807" s="109"/>
      <c r="E4807" s="21" t="s">
        <v>6792</v>
      </c>
      <c r="F4807" s="109"/>
      <c r="G4807" s="134">
        <v>42.18</v>
      </c>
      <c r="H4807" s="134">
        <v>42.18</v>
      </c>
      <c r="I4807" s="134">
        <v>0</v>
      </c>
      <c r="J4807" s="109"/>
      <c r="K4807" s="122" t="s">
        <v>7005</v>
      </c>
    </row>
    <row r="4808" spans="1:11">
      <c r="A4808" s="122">
        <v>151</v>
      </c>
      <c r="B4808" s="412" t="s">
        <v>7006</v>
      </c>
      <c r="C4808" s="6">
        <v>1</v>
      </c>
      <c r="D4808" s="109"/>
      <c r="E4808" s="21" t="s">
        <v>6804</v>
      </c>
      <c r="F4808" s="109"/>
      <c r="G4808" s="134">
        <v>101.24</v>
      </c>
      <c r="H4808" s="134">
        <v>101.24</v>
      </c>
      <c r="I4808" s="134">
        <v>0</v>
      </c>
      <c r="J4808" s="109"/>
      <c r="K4808" s="122" t="s">
        <v>7007</v>
      </c>
    </row>
    <row r="4809" spans="1:11">
      <c r="A4809" s="122">
        <v>152</v>
      </c>
      <c r="B4809" s="213" t="s">
        <v>7008</v>
      </c>
      <c r="C4809" s="6">
        <v>3</v>
      </c>
      <c r="D4809" s="109"/>
      <c r="E4809" s="21" t="s">
        <v>6804</v>
      </c>
      <c r="F4809" s="109"/>
      <c r="G4809" s="134">
        <v>177.17</v>
      </c>
      <c r="H4809" s="134">
        <v>177.17</v>
      </c>
      <c r="I4809" s="134">
        <v>0</v>
      </c>
      <c r="J4809" s="109"/>
      <c r="K4809" s="122" t="s">
        <v>7009</v>
      </c>
    </row>
    <row r="4810" spans="1:11">
      <c r="A4810" s="122">
        <v>153</v>
      </c>
      <c r="B4810" s="412" t="s">
        <v>7010</v>
      </c>
      <c r="C4810" s="6">
        <v>1</v>
      </c>
      <c r="D4810" s="109"/>
      <c r="E4810" s="21" t="s">
        <v>6804</v>
      </c>
      <c r="F4810" s="109"/>
      <c r="G4810" s="134">
        <v>29.53</v>
      </c>
      <c r="H4810" s="134">
        <v>29.53</v>
      </c>
      <c r="I4810" s="134">
        <v>0</v>
      </c>
      <c r="J4810" s="109"/>
      <c r="K4810" s="122" t="s">
        <v>7011</v>
      </c>
    </row>
    <row r="4811" spans="1:11">
      <c r="A4811" s="122">
        <v>154</v>
      </c>
      <c r="B4811" s="412" t="s">
        <v>6940</v>
      </c>
      <c r="C4811" s="6">
        <v>1</v>
      </c>
      <c r="D4811" s="109"/>
      <c r="E4811" s="21" t="s">
        <v>6804</v>
      </c>
      <c r="F4811" s="109"/>
      <c r="G4811" s="134">
        <v>210.92</v>
      </c>
      <c r="H4811" s="134">
        <v>210.92</v>
      </c>
      <c r="I4811" s="134">
        <v>0</v>
      </c>
      <c r="J4811" s="109"/>
      <c r="K4811" s="122" t="s">
        <v>7012</v>
      </c>
    </row>
    <row r="4812" spans="1:11" ht="22.5">
      <c r="A4812" s="122">
        <v>155</v>
      </c>
      <c r="B4812" s="213" t="s">
        <v>7013</v>
      </c>
      <c r="C4812" s="6">
        <v>1</v>
      </c>
      <c r="D4812" s="109"/>
      <c r="E4812" s="21" t="s">
        <v>6804</v>
      </c>
      <c r="F4812" s="109"/>
      <c r="G4812" s="134">
        <v>42.18</v>
      </c>
      <c r="H4812" s="134">
        <v>42.18</v>
      </c>
      <c r="I4812" s="134">
        <v>0</v>
      </c>
      <c r="J4812" s="109"/>
      <c r="K4812" s="122" t="s">
        <v>7014</v>
      </c>
    </row>
    <row r="4813" spans="1:11" ht="22.5">
      <c r="A4813" s="122">
        <v>156</v>
      </c>
      <c r="B4813" s="213" t="s">
        <v>7015</v>
      </c>
      <c r="C4813" s="6">
        <v>1</v>
      </c>
      <c r="D4813" s="109"/>
      <c r="E4813" s="21" t="s">
        <v>6804</v>
      </c>
      <c r="F4813" s="109"/>
      <c r="G4813" s="134">
        <v>177.17</v>
      </c>
      <c r="H4813" s="134">
        <v>177.17</v>
      </c>
      <c r="I4813" s="134">
        <v>0</v>
      </c>
      <c r="J4813" s="109"/>
      <c r="K4813" s="122" t="s">
        <v>7016</v>
      </c>
    </row>
    <row r="4814" spans="1:11">
      <c r="A4814" s="122">
        <v>157</v>
      </c>
      <c r="B4814" s="412" t="s">
        <v>7017</v>
      </c>
      <c r="C4814" s="6">
        <v>1</v>
      </c>
      <c r="D4814" s="109"/>
      <c r="E4814" s="21" t="s">
        <v>6804</v>
      </c>
      <c r="F4814" s="109"/>
      <c r="G4814" s="134">
        <v>101.24</v>
      </c>
      <c r="H4814" s="134">
        <v>101.24</v>
      </c>
      <c r="I4814" s="134">
        <v>0</v>
      </c>
      <c r="J4814" s="109"/>
      <c r="K4814" s="122" t="s">
        <v>7018</v>
      </c>
    </row>
    <row r="4815" spans="1:11">
      <c r="A4815" s="122">
        <v>158</v>
      </c>
      <c r="B4815" s="412" t="s">
        <v>6964</v>
      </c>
      <c r="C4815" s="6">
        <v>1</v>
      </c>
      <c r="D4815" s="109"/>
      <c r="E4815" s="21" t="s">
        <v>6847</v>
      </c>
      <c r="F4815" s="109"/>
      <c r="G4815" s="134">
        <v>177.17</v>
      </c>
      <c r="H4815" s="134">
        <v>177.17</v>
      </c>
      <c r="I4815" s="134">
        <v>0</v>
      </c>
      <c r="J4815" s="109"/>
      <c r="K4815" s="122" t="s">
        <v>7019</v>
      </c>
    </row>
    <row r="4816" spans="1:11" ht="22.5">
      <c r="A4816" s="122">
        <v>159</v>
      </c>
      <c r="B4816" s="213" t="s">
        <v>7020</v>
      </c>
      <c r="C4816" s="6">
        <v>1</v>
      </c>
      <c r="D4816" s="109"/>
      <c r="E4816" s="21" t="s">
        <v>6804</v>
      </c>
      <c r="F4816" s="109"/>
      <c r="G4816" s="134">
        <v>101.24</v>
      </c>
      <c r="H4816" s="134">
        <v>101.24</v>
      </c>
      <c r="I4816" s="134">
        <v>0</v>
      </c>
      <c r="J4816" s="109"/>
      <c r="K4816" s="122" t="s">
        <v>7021</v>
      </c>
    </row>
    <row r="4817" spans="1:11">
      <c r="A4817" s="122">
        <v>160</v>
      </c>
      <c r="B4817" s="412" t="s">
        <v>7022</v>
      </c>
      <c r="C4817" s="6">
        <v>1</v>
      </c>
      <c r="D4817" s="109"/>
      <c r="E4817" s="21" t="s">
        <v>6792</v>
      </c>
      <c r="F4817" s="109"/>
      <c r="G4817" s="134">
        <v>210.92</v>
      </c>
      <c r="H4817" s="134">
        <v>210.92</v>
      </c>
      <c r="I4817" s="134">
        <v>0</v>
      </c>
      <c r="J4817" s="109"/>
      <c r="K4817" s="122" t="s">
        <v>7023</v>
      </c>
    </row>
    <row r="4818" spans="1:11">
      <c r="A4818" s="122">
        <v>161</v>
      </c>
      <c r="B4818" s="412" t="s">
        <v>7024</v>
      </c>
      <c r="C4818" s="6">
        <v>1</v>
      </c>
      <c r="D4818" s="109"/>
      <c r="E4818" s="21" t="s">
        <v>6804</v>
      </c>
      <c r="F4818" s="109"/>
      <c r="G4818" s="134">
        <v>210.92</v>
      </c>
      <c r="H4818" s="134">
        <v>210.92</v>
      </c>
      <c r="I4818" s="134">
        <v>0</v>
      </c>
      <c r="J4818" s="109"/>
      <c r="K4818" s="122" t="s">
        <v>7025</v>
      </c>
    </row>
    <row r="4819" spans="1:11">
      <c r="A4819" s="122">
        <v>162</v>
      </c>
      <c r="B4819" s="412" t="s">
        <v>7024</v>
      </c>
      <c r="C4819" s="6">
        <v>1</v>
      </c>
      <c r="D4819" s="109"/>
      <c r="E4819" s="21" t="s">
        <v>6804</v>
      </c>
      <c r="F4819" s="109"/>
      <c r="G4819" s="134">
        <v>210.92</v>
      </c>
      <c r="H4819" s="134">
        <v>210.92</v>
      </c>
      <c r="I4819" s="134">
        <v>0</v>
      </c>
      <c r="J4819" s="109"/>
      <c r="K4819" s="122" t="s">
        <v>7026</v>
      </c>
    </row>
    <row r="4820" spans="1:11">
      <c r="A4820" s="122">
        <v>163</v>
      </c>
      <c r="B4820" s="412" t="s">
        <v>7027</v>
      </c>
      <c r="C4820" s="6">
        <v>1</v>
      </c>
      <c r="D4820" s="109"/>
      <c r="E4820" s="21" t="s">
        <v>6804</v>
      </c>
      <c r="F4820" s="109"/>
      <c r="G4820" s="134">
        <v>42.18</v>
      </c>
      <c r="H4820" s="134">
        <v>42.18</v>
      </c>
      <c r="I4820" s="134">
        <v>0</v>
      </c>
      <c r="J4820" s="109"/>
      <c r="K4820" s="122" t="s">
        <v>7028</v>
      </c>
    </row>
    <row r="4821" spans="1:11" ht="96">
      <c r="A4821" s="423" t="s">
        <v>5</v>
      </c>
      <c r="B4821" s="194" t="s">
        <v>155</v>
      </c>
      <c r="C4821" s="194" t="s">
        <v>156</v>
      </c>
      <c r="D4821" s="194" t="s">
        <v>8</v>
      </c>
      <c r="E4821" s="194" t="s">
        <v>157</v>
      </c>
      <c r="F4821" s="194" t="s">
        <v>158</v>
      </c>
      <c r="G4821" s="416" t="s">
        <v>10</v>
      </c>
      <c r="H4821" s="416" t="s">
        <v>159</v>
      </c>
      <c r="I4821" s="416" t="s">
        <v>160</v>
      </c>
      <c r="J4821" s="194" t="s">
        <v>161</v>
      </c>
      <c r="K4821" s="195" t="s">
        <v>14</v>
      </c>
    </row>
    <row r="4822" spans="1:11">
      <c r="A4822" s="122">
        <v>164</v>
      </c>
      <c r="B4822" s="412" t="s">
        <v>7029</v>
      </c>
      <c r="C4822" s="6">
        <v>3</v>
      </c>
      <c r="D4822" s="109"/>
      <c r="E4822" s="21" t="s">
        <v>6847</v>
      </c>
      <c r="F4822" s="109"/>
      <c r="G4822" s="134">
        <v>75.930000000000007</v>
      </c>
      <c r="H4822" s="134">
        <v>75.930000000000007</v>
      </c>
      <c r="I4822" s="134">
        <v>0</v>
      </c>
      <c r="J4822" s="109"/>
      <c r="K4822" s="122" t="s">
        <v>7030</v>
      </c>
    </row>
    <row r="4823" spans="1:11" ht="22.5">
      <c r="A4823" s="122">
        <v>165</v>
      </c>
      <c r="B4823" s="213" t="s">
        <v>7031</v>
      </c>
      <c r="C4823" s="6">
        <v>1</v>
      </c>
      <c r="D4823" s="109"/>
      <c r="E4823" s="21" t="s">
        <v>6804</v>
      </c>
      <c r="F4823" s="109"/>
      <c r="G4823" s="134">
        <v>25.31</v>
      </c>
      <c r="H4823" s="134">
        <v>25.31</v>
      </c>
      <c r="I4823" s="134">
        <v>0</v>
      </c>
      <c r="J4823" s="109"/>
      <c r="K4823" s="122" t="s">
        <v>7032</v>
      </c>
    </row>
    <row r="4824" spans="1:11" ht="22.5">
      <c r="A4824" s="122">
        <v>166</v>
      </c>
      <c r="B4824" s="213" t="s">
        <v>7031</v>
      </c>
      <c r="C4824" s="6">
        <v>1</v>
      </c>
      <c r="D4824" s="109"/>
      <c r="E4824" s="21" t="s">
        <v>6804</v>
      </c>
      <c r="F4824" s="109"/>
      <c r="G4824" s="134">
        <v>25.31</v>
      </c>
      <c r="H4824" s="134">
        <v>25.31</v>
      </c>
      <c r="I4824" s="134">
        <v>0</v>
      </c>
      <c r="J4824" s="109"/>
      <c r="K4824" s="122" t="s">
        <v>7033</v>
      </c>
    </row>
    <row r="4825" spans="1:11">
      <c r="A4825" s="122">
        <v>167</v>
      </c>
      <c r="B4825" s="412" t="s">
        <v>7034</v>
      </c>
      <c r="C4825" s="6">
        <v>1</v>
      </c>
      <c r="D4825" s="109"/>
      <c r="E4825" s="21" t="s">
        <v>6804</v>
      </c>
      <c r="F4825" s="109"/>
      <c r="G4825" s="134">
        <v>177.17</v>
      </c>
      <c r="H4825" s="134">
        <v>177.17</v>
      </c>
      <c r="I4825" s="134">
        <v>0</v>
      </c>
      <c r="J4825" s="109"/>
      <c r="K4825" s="122" t="s">
        <v>7035</v>
      </c>
    </row>
    <row r="4826" spans="1:11">
      <c r="A4826" s="122">
        <v>168</v>
      </c>
      <c r="B4826" s="412" t="s">
        <v>7034</v>
      </c>
      <c r="C4826" s="6">
        <v>1</v>
      </c>
      <c r="D4826" s="109"/>
      <c r="E4826" s="21" t="s">
        <v>6804</v>
      </c>
      <c r="F4826" s="109"/>
      <c r="G4826" s="134">
        <v>177.17</v>
      </c>
      <c r="H4826" s="134">
        <v>177.17</v>
      </c>
      <c r="I4826" s="134">
        <v>0</v>
      </c>
      <c r="J4826" s="109"/>
      <c r="K4826" s="122" t="s">
        <v>7036</v>
      </c>
    </row>
    <row r="4827" spans="1:11" ht="22.5">
      <c r="A4827" s="122">
        <v>169</v>
      </c>
      <c r="B4827" s="213" t="s">
        <v>7037</v>
      </c>
      <c r="C4827" s="6">
        <v>1</v>
      </c>
      <c r="D4827" s="109"/>
      <c r="E4827" s="21" t="s">
        <v>6804</v>
      </c>
      <c r="F4827" s="109"/>
      <c r="G4827" s="134">
        <v>101.24</v>
      </c>
      <c r="H4827" s="134">
        <v>101.24</v>
      </c>
      <c r="I4827" s="134">
        <v>0</v>
      </c>
      <c r="J4827" s="109"/>
      <c r="K4827" s="122" t="s">
        <v>7038</v>
      </c>
    </row>
    <row r="4828" spans="1:11">
      <c r="A4828" s="122">
        <v>170</v>
      </c>
      <c r="B4828" s="412" t="s">
        <v>6940</v>
      </c>
      <c r="C4828" s="6">
        <v>1</v>
      </c>
      <c r="D4828" s="109"/>
      <c r="E4828" s="21" t="s">
        <v>6847</v>
      </c>
      <c r="F4828" s="109"/>
      <c r="G4828" s="134">
        <v>210.92</v>
      </c>
      <c r="H4828" s="134">
        <v>210.92</v>
      </c>
      <c r="I4828" s="134">
        <v>0</v>
      </c>
      <c r="J4828" s="109"/>
      <c r="K4828" s="122" t="s">
        <v>7039</v>
      </c>
    </row>
    <row r="4829" spans="1:11">
      <c r="A4829" s="122">
        <v>171</v>
      </c>
      <c r="B4829" s="412" t="s">
        <v>7040</v>
      </c>
      <c r="C4829" s="6">
        <v>1</v>
      </c>
      <c r="D4829" s="109"/>
      <c r="E4829" s="21" t="s">
        <v>6804</v>
      </c>
      <c r="F4829" s="109"/>
      <c r="G4829" s="134">
        <v>151.86000000000001</v>
      </c>
      <c r="H4829" s="134">
        <v>151.86000000000001</v>
      </c>
      <c r="I4829" s="134">
        <v>0</v>
      </c>
      <c r="J4829" s="109"/>
      <c r="K4829" s="122" t="s">
        <v>7041</v>
      </c>
    </row>
    <row r="4830" spans="1:11">
      <c r="A4830" s="122">
        <v>172</v>
      </c>
      <c r="B4830" s="412" t="s">
        <v>7042</v>
      </c>
      <c r="C4830" s="6">
        <v>0</v>
      </c>
      <c r="D4830" s="109"/>
      <c r="E4830" s="21" t="s">
        <v>6804</v>
      </c>
      <c r="F4830" s="109"/>
      <c r="G4830" s="134">
        <v>0</v>
      </c>
      <c r="H4830" s="134">
        <v>0</v>
      </c>
      <c r="I4830" s="134">
        <v>0</v>
      </c>
      <c r="J4830" s="109"/>
      <c r="K4830" s="122" t="s">
        <v>7043</v>
      </c>
    </row>
    <row r="4831" spans="1:11">
      <c r="A4831" s="122">
        <v>173</v>
      </c>
      <c r="B4831" s="412" t="s">
        <v>7044</v>
      </c>
      <c r="C4831" s="6">
        <v>3</v>
      </c>
      <c r="D4831" s="109"/>
      <c r="E4831" s="21" t="s">
        <v>7045</v>
      </c>
      <c r="F4831" s="109"/>
      <c r="G4831" s="134">
        <v>50.62</v>
      </c>
      <c r="H4831" s="134">
        <v>50.62</v>
      </c>
      <c r="I4831" s="134">
        <v>0</v>
      </c>
      <c r="J4831" s="109"/>
      <c r="K4831" s="122" t="s">
        <v>7046</v>
      </c>
    </row>
    <row r="4832" spans="1:11">
      <c r="A4832" s="122">
        <v>174</v>
      </c>
      <c r="B4832" s="412" t="s">
        <v>6864</v>
      </c>
      <c r="C4832" s="6">
        <v>1</v>
      </c>
      <c r="D4832" s="109"/>
      <c r="E4832" s="21" t="s">
        <v>6847</v>
      </c>
      <c r="F4832" s="109"/>
      <c r="G4832" s="134">
        <v>25.31</v>
      </c>
      <c r="H4832" s="134">
        <v>25.31</v>
      </c>
      <c r="I4832" s="134">
        <v>0</v>
      </c>
      <c r="J4832" s="109"/>
      <c r="K4832" s="122" t="s">
        <v>7047</v>
      </c>
    </row>
    <row r="4833" spans="1:11">
      <c r="A4833" s="122">
        <v>175</v>
      </c>
      <c r="B4833" s="412" t="s">
        <v>7048</v>
      </c>
      <c r="C4833" s="6">
        <v>1</v>
      </c>
      <c r="D4833" s="109"/>
      <c r="E4833" s="21" t="s">
        <v>6804</v>
      </c>
      <c r="F4833" s="109"/>
      <c r="G4833" s="134">
        <v>101.24</v>
      </c>
      <c r="H4833" s="134">
        <v>101.24</v>
      </c>
      <c r="I4833" s="134">
        <v>0</v>
      </c>
      <c r="J4833" s="109"/>
      <c r="K4833" s="122" t="s">
        <v>7049</v>
      </c>
    </row>
    <row r="4834" spans="1:11">
      <c r="A4834" s="122">
        <v>176</v>
      </c>
      <c r="B4834" s="412" t="s">
        <v>7050</v>
      </c>
      <c r="C4834" s="6">
        <v>1</v>
      </c>
      <c r="D4834" s="109"/>
      <c r="E4834" s="21" t="s">
        <v>6804</v>
      </c>
      <c r="F4834" s="109"/>
      <c r="G4834" s="134">
        <v>177.17</v>
      </c>
      <c r="H4834" s="134">
        <v>177.17</v>
      </c>
      <c r="I4834" s="134">
        <v>0</v>
      </c>
      <c r="J4834" s="109"/>
      <c r="K4834" s="122" t="s">
        <v>7051</v>
      </c>
    </row>
    <row r="4835" spans="1:11">
      <c r="A4835" s="122">
        <v>177</v>
      </c>
      <c r="B4835" s="213" t="s">
        <v>7052</v>
      </c>
      <c r="C4835" s="6">
        <v>1</v>
      </c>
      <c r="D4835" s="109"/>
      <c r="E4835" s="21" t="s">
        <v>6804</v>
      </c>
      <c r="F4835" s="109"/>
      <c r="G4835" s="134">
        <v>210.92</v>
      </c>
      <c r="H4835" s="134">
        <v>210.92</v>
      </c>
      <c r="I4835" s="134">
        <v>0</v>
      </c>
      <c r="J4835" s="109"/>
      <c r="K4835" s="122" t="s">
        <v>7053</v>
      </c>
    </row>
    <row r="4836" spans="1:11">
      <c r="A4836" s="122">
        <v>178</v>
      </c>
      <c r="B4836" s="213" t="s">
        <v>7054</v>
      </c>
      <c r="C4836" s="6">
        <v>1</v>
      </c>
      <c r="D4836" s="109"/>
      <c r="E4836" s="21" t="s">
        <v>6804</v>
      </c>
      <c r="F4836" s="109"/>
      <c r="G4836" s="134">
        <v>42.18</v>
      </c>
      <c r="H4836" s="134">
        <v>42.18</v>
      </c>
      <c r="I4836" s="134">
        <v>0</v>
      </c>
      <c r="J4836" s="109"/>
      <c r="K4836" s="122" t="s">
        <v>7055</v>
      </c>
    </row>
    <row r="4837" spans="1:11">
      <c r="A4837" s="122">
        <v>179</v>
      </c>
      <c r="B4837" s="213" t="s">
        <v>7056</v>
      </c>
      <c r="C4837" s="6">
        <v>1</v>
      </c>
      <c r="D4837" s="109"/>
      <c r="E4837" s="21" t="s">
        <v>6804</v>
      </c>
      <c r="F4837" s="109"/>
      <c r="G4837" s="134">
        <v>59.06</v>
      </c>
      <c r="H4837" s="134">
        <v>59.06</v>
      </c>
      <c r="I4837" s="134">
        <v>0</v>
      </c>
      <c r="J4837" s="109"/>
      <c r="K4837" s="122" t="s">
        <v>7057</v>
      </c>
    </row>
    <row r="4838" spans="1:11" ht="22.5">
      <c r="A4838" s="122">
        <v>180</v>
      </c>
      <c r="B4838" s="213" t="s">
        <v>7058</v>
      </c>
      <c r="C4838" s="6">
        <v>1</v>
      </c>
      <c r="D4838" s="109"/>
      <c r="E4838" s="21" t="s">
        <v>7045</v>
      </c>
      <c r="F4838" s="109"/>
      <c r="G4838" s="134">
        <v>59.06</v>
      </c>
      <c r="H4838" s="134">
        <v>59.06</v>
      </c>
      <c r="I4838" s="134">
        <v>0</v>
      </c>
      <c r="J4838" s="109"/>
      <c r="K4838" s="122" t="s">
        <v>7059</v>
      </c>
    </row>
    <row r="4839" spans="1:11">
      <c r="A4839" s="122">
        <v>181</v>
      </c>
      <c r="B4839" s="213" t="s">
        <v>7060</v>
      </c>
      <c r="C4839" s="6">
        <v>1</v>
      </c>
      <c r="D4839" s="109"/>
      <c r="E4839" s="21" t="s">
        <v>6804</v>
      </c>
      <c r="F4839" s="109"/>
      <c r="G4839" s="134">
        <v>177.17</v>
      </c>
      <c r="H4839" s="134">
        <v>177.17</v>
      </c>
      <c r="I4839" s="134">
        <v>0</v>
      </c>
      <c r="J4839" s="109"/>
      <c r="K4839" s="122" t="s">
        <v>7061</v>
      </c>
    </row>
    <row r="4840" spans="1:11">
      <c r="A4840" s="122">
        <v>182</v>
      </c>
      <c r="B4840" s="213" t="s">
        <v>7062</v>
      </c>
      <c r="C4840" s="6">
        <v>1</v>
      </c>
      <c r="D4840" s="109"/>
      <c r="E4840" s="21" t="s">
        <v>6804</v>
      </c>
      <c r="F4840" s="109"/>
      <c r="G4840" s="134">
        <v>177.17</v>
      </c>
      <c r="H4840" s="134">
        <v>177.17</v>
      </c>
      <c r="I4840" s="134">
        <v>0</v>
      </c>
      <c r="J4840" s="109"/>
      <c r="K4840" s="122" t="s">
        <v>7063</v>
      </c>
    </row>
    <row r="4841" spans="1:11">
      <c r="A4841" s="122">
        <v>183</v>
      </c>
      <c r="B4841" s="412" t="s">
        <v>7064</v>
      </c>
      <c r="C4841" s="6">
        <v>1</v>
      </c>
      <c r="D4841" s="109"/>
      <c r="E4841" s="21" t="s">
        <v>7065</v>
      </c>
      <c r="F4841" s="109"/>
      <c r="G4841" s="134">
        <v>25.31</v>
      </c>
      <c r="H4841" s="134">
        <v>25.31</v>
      </c>
      <c r="I4841" s="134">
        <v>0</v>
      </c>
      <c r="J4841" s="109"/>
      <c r="K4841" s="122" t="s">
        <v>7066</v>
      </c>
    </row>
    <row r="4842" spans="1:11">
      <c r="A4842" s="122">
        <v>184</v>
      </c>
      <c r="B4842" s="412" t="s">
        <v>7067</v>
      </c>
      <c r="C4842" s="6">
        <v>1</v>
      </c>
      <c r="D4842" s="109"/>
      <c r="E4842" s="21" t="s">
        <v>6804</v>
      </c>
      <c r="F4842" s="109"/>
      <c r="G4842" s="134">
        <v>84.37</v>
      </c>
      <c r="H4842" s="134">
        <v>84.37</v>
      </c>
      <c r="I4842" s="134">
        <v>0</v>
      </c>
      <c r="J4842" s="109"/>
      <c r="K4842" s="122" t="s">
        <v>7068</v>
      </c>
    </row>
    <row r="4843" spans="1:11">
      <c r="A4843" s="122">
        <v>185</v>
      </c>
      <c r="B4843" s="412" t="s">
        <v>7067</v>
      </c>
      <c r="C4843" s="6">
        <v>1</v>
      </c>
      <c r="D4843" s="109"/>
      <c r="E4843" s="21" t="s">
        <v>6804</v>
      </c>
      <c r="F4843" s="109"/>
      <c r="G4843" s="134">
        <v>84.37</v>
      </c>
      <c r="H4843" s="134">
        <v>84.37</v>
      </c>
      <c r="I4843" s="134">
        <v>0</v>
      </c>
      <c r="J4843" s="109"/>
      <c r="K4843" s="122" t="s">
        <v>7069</v>
      </c>
    </row>
    <row r="4844" spans="1:11" ht="22.5">
      <c r="A4844" s="122">
        <v>186</v>
      </c>
      <c r="B4844" s="213" t="s">
        <v>7070</v>
      </c>
      <c r="C4844" s="6">
        <v>1</v>
      </c>
      <c r="D4844" s="109"/>
      <c r="E4844" s="21" t="s">
        <v>6804</v>
      </c>
      <c r="F4844" s="109"/>
      <c r="G4844" s="134">
        <v>50.62</v>
      </c>
      <c r="H4844" s="134">
        <v>50.62</v>
      </c>
      <c r="I4844" s="134">
        <v>0</v>
      </c>
      <c r="J4844" s="109"/>
      <c r="K4844" s="122" t="s">
        <v>7071</v>
      </c>
    </row>
    <row r="4845" spans="1:11">
      <c r="A4845" s="122">
        <v>187</v>
      </c>
      <c r="B4845" s="412" t="s">
        <v>7072</v>
      </c>
      <c r="C4845" s="6">
        <v>1</v>
      </c>
      <c r="D4845" s="109"/>
      <c r="E4845" s="21" t="s">
        <v>6847</v>
      </c>
      <c r="F4845" s="109"/>
      <c r="G4845" s="134">
        <v>59.06</v>
      </c>
      <c r="H4845" s="134">
        <v>59.06</v>
      </c>
      <c r="I4845" s="134">
        <v>0</v>
      </c>
      <c r="J4845" s="109"/>
      <c r="K4845" s="122" t="s">
        <v>7073</v>
      </c>
    </row>
    <row r="4846" spans="1:11">
      <c r="A4846" s="122">
        <v>188</v>
      </c>
      <c r="B4846" s="412" t="s">
        <v>7074</v>
      </c>
      <c r="C4846" s="6">
        <v>1</v>
      </c>
      <c r="D4846" s="109"/>
      <c r="E4846" s="21" t="s">
        <v>7045</v>
      </c>
      <c r="F4846" s="109"/>
      <c r="G4846" s="134">
        <v>84.37</v>
      </c>
      <c r="H4846" s="134">
        <v>84.37</v>
      </c>
      <c r="I4846" s="134">
        <v>0</v>
      </c>
      <c r="J4846" s="109"/>
      <c r="K4846" s="122" t="s">
        <v>7075</v>
      </c>
    </row>
    <row r="4847" spans="1:11">
      <c r="A4847" s="122">
        <v>189</v>
      </c>
      <c r="B4847" s="412" t="s">
        <v>7076</v>
      </c>
      <c r="C4847" s="6">
        <v>1</v>
      </c>
      <c r="D4847" s="109"/>
      <c r="E4847" s="21" t="s">
        <v>6788</v>
      </c>
      <c r="F4847" s="109"/>
      <c r="G4847" s="134">
        <v>12.65</v>
      </c>
      <c r="H4847" s="134">
        <v>12.65</v>
      </c>
      <c r="I4847" s="134">
        <v>0</v>
      </c>
      <c r="J4847" s="109"/>
      <c r="K4847" s="122" t="s">
        <v>7077</v>
      </c>
    </row>
    <row r="4848" spans="1:11">
      <c r="A4848" s="122">
        <v>190</v>
      </c>
      <c r="B4848" s="412" t="s">
        <v>7078</v>
      </c>
      <c r="C4848" s="6">
        <v>1</v>
      </c>
      <c r="D4848" s="109"/>
      <c r="E4848" s="21" t="s">
        <v>7079</v>
      </c>
      <c r="F4848" s="109"/>
      <c r="G4848" s="134">
        <v>12.65</v>
      </c>
      <c r="H4848" s="134">
        <v>12.65</v>
      </c>
      <c r="I4848" s="134">
        <v>0</v>
      </c>
      <c r="J4848" s="109"/>
      <c r="K4848" s="122" t="s">
        <v>7080</v>
      </c>
    </row>
    <row r="4849" spans="1:11">
      <c r="A4849" s="122">
        <v>191</v>
      </c>
      <c r="B4849" s="412" t="s">
        <v>7078</v>
      </c>
      <c r="C4849" s="6">
        <v>1</v>
      </c>
      <c r="D4849" s="109"/>
      <c r="E4849" s="21" t="s">
        <v>7045</v>
      </c>
      <c r="F4849" s="109"/>
      <c r="G4849" s="134">
        <v>12.65</v>
      </c>
      <c r="H4849" s="134">
        <v>12.65</v>
      </c>
      <c r="I4849" s="134">
        <v>0</v>
      </c>
      <c r="J4849" s="109"/>
      <c r="K4849" s="122" t="s">
        <v>7081</v>
      </c>
    </row>
    <row r="4850" spans="1:11" ht="96">
      <c r="A4850" s="423" t="s">
        <v>5</v>
      </c>
      <c r="B4850" s="194" t="s">
        <v>155</v>
      </c>
      <c r="C4850" s="194" t="s">
        <v>156</v>
      </c>
      <c r="D4850" s="194" t="s">
        <v>8</v>
      </c>
      <c r="E4850" s="194" t="s">
        <v>157</v>
      </c>
      <c r="F4850" s="194" t="s">
        <v>158</v>
      </c>
      <c r="G4850" s="416" t="s">
        <v>10</v>
      </c>
      <c r="H4850" s="416" t="s">
        <v>159</v>
      </c>
      <c r="I4850" s="416" t="s">
        <v>160</v>
      </c>
      <c r="J4850" s="194" t="s">
        <v>161</v>
      </c>
      <c r="K4850" s="195" t="s">
        <v>14</v>
      </c>
    </row>
    <row r="4851" spans="1:11">
      <c r="A4851" s="122">
        <v>192</v>
      </c>
      <c r="B4851" s="412" t="s">
        <v>6927</v>
      </c>
      <c r="C4851" s="6">
        <v>1</v>
      </c>
      <c r="D4851" s="109"/>
      <c r="E4851" s="21" t="s">
        <v>7045</v>
      </c>
      <c r="F4851" s="109"/>
      <c r="G4851" s="134">
        <v>8.44</v>
      </c>
      <c r="H4851" s="134">
        <v>8.44</v>
      </c>
      <c r="I4851" s="134">
        <v>0</v>
      </c>
      <c r="J4851" s="109"/>
      <c r="K4851" s="122" t="s">
        <v>7082</v>
      </c>
    </row>
    <row r="4852" spans="1:11">
      <c r="A4852" s="122">
        <v>193</v>
      </c>
      <c r="B4852" s="412" t="s">
        <v>7083</v>
      </c>
      <c r="C4852" s="6">
        <v>1</v>
      </c>
      <c r="D4852" s="109"/>
      <c r="E4852" s="21" t="s">
        <v>6847</v>
      </c>
      <c r="F4852" s="109"/>
      <c r="G4852" s="134">
        <v>25.31</v>
      </c>
      <c r="H4852" s="134">
        <v>25.31</v>
      </c>
      <c r="I4852" s="134">
        <v>0</v>
      </c>
      <c r="J4852" s="109"/>
      <c r="K4852" s="122" t="s">
        <v>7084</v>
      </c>
    </row>
    <row r="4853" spans="1:11">
      <c r="A4853" s="122">
        <v>194</v>
      </c>
      <c r="B4853" s="412" t="s">
        <v>6911</v>
      </c>
      <c r="C4853" s="6">
        <v>1</v>
      </c>
      <c r="D4853" s="109"/>
      <c r="E4853" s="21" t="s">
        <v>6847</v>
      </c>
      <c r="F4853" s="109"/>
      <c r="G4853" s="134">
        <v>8.44</v>
      </c>
      <c r="H4853" s="134">
        <v>8.44</v>
      </c>
      <c r="I4853" s="134">
        <v>0</v>
      </c>
      <c r="J4853" s="109"/>
      <c r="K4853" s="122" t="s">
        <v>7085</v>
      </c>
    </row>
    <row r="4854" spans="1:11">
      <c r="A4854" s="122">
        <v>195</v>
      </c>
      <c r="B4854" s="412" t="s">
        <v>7086</v>
      </c>
      <c r="C4854" s="6">
        <v>1</v>
      </c>
      <c r="D4854" s="109"/>
      <c r="E4854" s="21" t="s">
        <v>7079</v>
      </c>
      <c r="F4854" s="109"/>
      <c r="G4854" s="134">
        <v>84.37</v>
      </c>
      <c r="H4854" s="134">
        <v>84.37</v>
      </c>
      <c r="I4854" s="134">
        <v>0</v>
      </c>
      <c r="J4854" s="109"/>
      <c r="K4854" s="122" t="s">
        <v>7087</v>
      </c>
    </row>
    <row r="4855" spans="1:11" ht="22.5">
      <c r="A4855" s="122">
        <v>196</v>
      </c>
      <c r="B4855" s="213" t="s">
        <v>7088</v>
      </c>
      <c r="C4855" s="6">
        <v>6</v>
      </c>
      <c r="D4855" s="109"/>
      <c r="E4855" s="21" t="s">
        <v>6804</v>
      </c>
      <c r="F4855" s="109"/>
      <c r="G4855" s="134">
        <v>253.1</v>
      </c>
      <c r="H4855" s="134">
        <v>253.1</v>
      </c>
      <c r="I4855" s="134">
        <v>0</v>
      </c>
      <c r="J4855" s="109"/>
      <c r="K4855" s="122" t="s">
        <v>7089</v>
      </c>
    </row>
    <row r="4856" spans="1:11">
      <c r="A4856" s="122">
        <v>197</v>
      </c>
      <c r="B4856" s="412" t="s">
        <v>7074</v>
      </c>
      <c r="C4856" s="6">
        <v>1</v>
      </c>
      <c r="D4856" s="109"/>
      <c r="E4856" s="21" t="s">
        <v>7045</v>
      </c>
      <c r="F4856" s="109"/>
      <c r="G4856" s="134">
        <v>84.37</v>
      </c>
      <c r="H4856" s="134">
        <v>84.37</v>
      </c>
      <c r="I4856" s="134">
        <v>0</v>
      </c>
      <c r="J4856" s="109"/>
      <c r="K4856" s="122" t="s">
        <v>7090</v>
      </c>
    </row>
    <row r="4857" spans="1:11">
      <c r="A4857" s="122">
        <v>198</v>
      </c>
      <c r="B4857" s="412" t="s">
        <v>6964</v>
      </c>
      <c r="C4857" s="6">
        <v>1</v>
      </c>
      <c r="D4857" s="109"/>
      <c r="E4857" s="21" t="s">
        <v>7045</v>
      </c>
      <c r="F4857" s="109"/>
      <c r="G4857" s="134">
        <v>177.17</v>
      </c>
      <c r="H4857" s="134">
        <v>177.17</v>
      </c>
      <c r="I4857" s="134">
        <v>0</v>
      </c>
      <c r="J4857" s="109"/>
      <c r="K4857" s="122" t="s">
        <v>7091</v>
      </c>
    </row>
    <row r="4858" spans="1:11">
      <c r="A4858" s="122">
        <v>199</v>
      </c>
      <c r="B4858" s="412" t="s">
        <v>7086</v>
      </c>
      <c r="C4858" s="6">
        <v>1</v>
      </c>
      <c r="D4858" s="109"/>
      <c r="E4858" s="21" t="s">
        <v>7045</v>
      </c>
      <c r="F4858" s="109"/>
      <c r="G4858" s="134">
        <v>210.92</v>
      </c>
      <c r="H4858" s="134">
        <v>210.92</v>
      </c>
      <c r="I4858" s="134">
        <v>0</v>
      </c>
      <c r="J4858" s="109"/>
      <c r="K4858" s="122" t="s">
        <v>7092</v>
      </c>
    </row>
    <row r="4859" spans="1:11">
      <c r="A4859" s="122">
        <v>200</v>
      </c>
      <c r="B4859" s="412" t="s">
        <v>7093</v>
      </c>
      <c r="C4859" s="6">
        <v>3</v>
      </c>
      <c r="D4859" s="109"/>
      <c r="E4859" s="21" t="s">
        <v>6804</v>
      </c>
      <c r="F4859" s="109"/>
      <c r="G4859" s="134">
        <v>50.62</v>
      </c>
      <c r="H4859" s="134">
        <v>50.62</v>
      </c>
      <c r="I4859" s="134">
        <v>0</v>
      </c>
      <c r="J4859" s="109"/>
      <c r="K4859" s="122" t="s">
        <v>7094</v>
      </c>
    </row>
    <row r="4860" spans="1:11" ht="22.5">
      <c r="A4860" s="122">
        <v>201</v>
      </c>
      <c r="B4860" s="213" t="s">
        <v>7095</v>
      </c>
      <c r="C4860" s="6">
        <v>1</v>
      </c>
      <c r="D4860" s="109"/>
      <c r="E4860" s="21" t="s">
        <v>6804</v>
      </c>
      <c r="F4860" s="109"/>
      <c r="G4860" s="134">
        <v>177.17</v>
      </c>
      <c r="H4860" s="134">
        <v>177.17</v>
      </c>
      <c r="I4860" s="134">
        <v>0</v>
      </c>
      <c r="J4860" s="109"/>
      <c r="K4860" s="122" t="s">
        <v>7096</v>
      </c>
    </row>
    <row r="4861" spans="1:11">
      <c r="A4861" s="122">
        <v>202</v>
      </c>
      <c r="B4861" s="412" t="s">
        <v>7097</v>
      </c>
      <c r="C4861" s="6">
        <v>1</v>
      </c>
      <c r="D4861" s="109"/>
      <c r="E4861" s="21" t="s">
        <v>6804</v>
      </c>
      <c r="F4861" s="109"/>
      <c r="G4861" s="134">
        <v>8.44</v>
      </c>
      <c r="H4861" s="134">
        <v>8.44</v>
      </c>
      <c r="I4861" s="134">
        <v>0</v>
      </c>
      <c r="J4861" s="109"/>
      <c r="K4861" s="122" t="s">
        <v>7098</v>
      </c>
    </row>
    <row r="4862" spans="1:11">
      <c r="A4862" s="122">
        <v>203</v>
      </c>
      <c r="B4862" s="412" t="s">
        <v>7099</v>
      </c>
      <c r="C4862" s="6">
        <v>1</v>
      </c>
      <c r="D4862" s="109"/>
      <c r="E4862" s="21" t="s">
        <v>6804</v>
      </c>
      <c r="F4862" s="109"/>
      <c r="G4862" s="134">
        <v>84.37</v>
      </c>
      <c r="H4862" s="134">
        <v>84.37</v>
      </c>
      <c r="I4862" s="134">
        <v>0</v>
      </c>
      <c r="J4862" s="109"/>
      <c r="K4862" s="122" t="s">
        <v>7100</v>
      </c>
    </row>
    <row r="4863" spans="1:11">
      <c r="A4863" s="122">
        <v>204</v>
      </c>
      <c r="B4863" s="412" t="s">
        <v>7101</v>
      </c>
      <c r="C4863" s="6">
        <v>2</v>
      </c>
      <c r="D4863" s="109"/>
      <c r="E4863" s="21" t="s">
        <v>6804</v>
      </c>
      <c r="F4863" s="109"/>
      <c r="G4863" s="134">
        <v>202.48</v>
      </c>
      <c r="H4863" s="134">
        <v>202.48</v>
      </c>
      <c r="I4863" s="134">
        <v>0</v>
      </c>
      <c r="J4863" s="109"/>
      <c r="K4863" s="122" t="s">
        <v>7102</v>
      </c>
    </row>
    <row r="4864" spans="1:11">
      <c r="A4864" s="122">
        <v>205</v>
      </c>
      <c r="B4864" s="412" t="s">
        <v>7103</v>
      </c>
      <c r="C4864" s="6">
        <v>2</v>
      </c>
      <c r="D4864" s="109"/>
      <c r="E4864" s="21" t="s">
        <v>6804</v>
      </c>
      <c r="F4864" s="109"/>
      <c r="G4864" s="134">
        <v>168.73</v>
      </c>
      <c r="H4864" s="134">
        <v>168.73</v>
      </c>
      <c r="I4864" s="134">
        <v>0</v>
      </c>
      <c r="J4864" s="109"/>
      <c r="K4864" s="122" t="s">
        <v>7104</v>
      </c>
    </row>
    <row r="4865" spans="1:11">
      <c r="A4865" s="122">
        <v>206</v>
      </c>
      <c r="B4865" s="412" t="s">
        <v>7105</v>
      </c>
      <c r="C4865" s="6">
        <v>4</v>
      </c>
      <c r="D4865" s="109"/>
      <c r="E4865" s="21" t="s">
        <v>6804</v>
      </c>
      <c r="F4865" s="109"/>
      <c r="G4865" s="134">
        <v>67.5</v>
      </c>
      <c r="H4865" s="134">
        <v>67.5</v>
      </c>
      <c r="I4865" s="134">
        <v>0</v>
      </c>
      <c r="J4865" s="109"/>
      <c r="K4865" s="122" t="s">
        <v>7106</v>
      </c>
    </row>
    <row r="4866" spans="1:11">
      <c r="A4866" s="122">
        <v>207</v>
      </c>
      <c r="B4866" s="213" t="s">
        <v>7107</v>
      </c>
      <c r="C4866" s="6">
        <v>1</v>
      </c>
      <c r="D4866" s="109"/>
      <c r="E4866" s="21" t="s">
        <v>6847</v>
      </c>
      <c r="F4866" s="109"/>
      <c r="G4866" s="134">
        <v>75.930000000000007</v>
      </c>
      <c r="H4866" s="134">
        <v>75.930000000000007</v>
      </c>
      <c r="I4866" s="134">
        <v>0</v>
      </c>
      <c r="J4866" s="109"/>
      <c r="K4866" s="122" t="s">
        <v>7108</v>
      </c>
    </row>
    <row r="4867" spans="1:11">
      <c r="A4867" s="122">
        <v>208</v>
      </c>
      <c r="B4867" s="213" t="s">
        <v>7109</v>
      </c>
      <c r="C4867" s="6">
        <v>1</v>
      </c>
      <c r="D4867" s="109"/>
      <c r="E4867" s="21" t="s">
        <v>6847</v>
      </c>
      <c r="F4867" s="109"/>
      <c r="G4867" s="134">
        <v>75.930000000000007</v>
      </c>
      <c r="H4867" s="134">
        <v>75.930000000000007</v>
      </c>
      <c r="I4867" s="134">
        <v>0</v>
      </c>
      <c r="J4867" s="109"/>
      <c r="K4867" s="122" t="s">
        <v>7110</v>
      </c>
    </row>
    <row r="4868" spans="1:11">
      <c r="A4868" s="122">
        <v>209</v>
      </c>
      <c r="B4868" s="213" t="s">
        <v>7111</v>
      </c>
      <c r="C4868" s="6">
        <v>1</v>
      </c>
      <c r="D4868" s="109"/>
      <c r="E4868" s="21" t="s">
        <v>7079</v>
      </c>
      <c r="F4868" s="109"/>
      <c r="G4868" s="134">
        <v>75.930000000000007</v>
      </c>
      <c r="H4868" s="134">
        <v>75.930000000000007</v>
      </c>
      <c r="I4868" s="134">
        <v>0</v>
      </c>
      <c r="J4868" s="109"/>
      <c r="K4868" s="122" t="s">
        <v>7112</v>
      </c>
    </row>
    <row r="4869" spans="1:11">
      <c r="A4869" s="122">
        <v>210</v>
      </c>
      <c r="B4869" s="412" t="s">
        <v>7113</v>
      </c>
      <c r="C4869" s="6">
        <v>1</v>
      </c>
      <c r="D4869" s="109"/>
      <c r="E4869" s="21" t="s">
        <v>7045</v>
      </c>
      <c r="F4869" s="109"/>
      <c r="G4869" s="134">
        <v>75.930000000000007</v>
      </c>
      <c r="H4869" s="134">
        <v>75.930000000000007</v>
      </c>
      <c r="I4869" s="134">
        <v>0</v>
      </c>
      <c r="J4869" s="109"/>
      <c r="K4869" s="122" t="s">
        <v>7114</v>
      </c>
    </row>
    <row r="4870" spans="1:11">
      <c r="A4870" s="122">
        <v>211</v>
      </c>
      <c r="B4870" s="412" t="s">
        <v>7115</v>
      </c>
      <c r="C4870" s="6">
        <v>1</v>
      </c>
      <c r="D4870" s="109"/>
      <c r="E4870" s="21" t="s">
        <v>6847</v>
      </c>
      <c r="F4870" s="109"/>
      <c r="G4870" s="134">
        <v>75.930000000000007</v>
      </c>
      <c r="H4870" s="134">
        <v>75.930000000000007</v>
      </c>
      <c r="I4870" s="134">
        <v>0</v>
      </c>
      <c r="J4870" s="109"/>
      <c r="K4870" s="122" t="s">
        <v>7116</v>
      </c>
    </row>
    <row r="4871" spans="1:11">
      <c r="A4871" s="122">
        <v>212</v>
      </c>
      <c r="B4871" s="412" t="s">
        <v>7117</v>
      </c>
      <c r="C4871" s="6">
        <v>1</v>
      </c>
      <c r="D4871" s="109"/>
      <c r="E4871" s="21" t="s">
        <v>7045</v>
      </c>
      <c r="F4871" s="109"/>
      <c r="G4871" s="134">
        <v>75.930000000000007</v>
      </c>
      <c r="H4871" s="134">
        <v>75.930000000000007</v>
      </c>
      <c r="I4871" s="134">
        <v>0</v>
      </c>
      <c r="J4871" s="109"/>
      <c r="K4871" s="122" t="s">
        <v>7118</v>
      </c>
    </row>
    <row r="4872" spans="1:11">
      <c r="A4872" s="122">
        <v>213</v>
      </c>
      <c r="B4872" s="412" t="s">
        <v>7119</v>
      </c>
      <c r="C4872" s="6">
        <v>1</v>
      </c>
      <c r="D4872" s="109"/>
      <c r="E4872" s="21" t="s">
        <v>6847</v>
      </c>
      <c r="F4872" s="109"/>
      <c r="G4872" s="134">
        <v>75.930000000000007</v>
      </c>
      <c r="H4872" s="134">
        <v>75.930000000000007</v>
      </c>
      <c r="I4872" s="134">
        <v>0</v>
      </c>
      <c r="J4872" s="109"/>
      <c r="K4872" s="122" t="s">
        <v>7120</v>
      </c>
    </row>
    <row r="4873" spans="1:11">
      <c r="A4873" s="122">
        <v>214</v>
      </c>
      <c r="B4873" s="412" t="s">
        <v>7121</v>
      </c>
      <c r="C4873" s="6">
        <v>1</v>
      </c>
      <c r="D4873" s="109"/>
      <c r="E4873" s="21" t="s">
        <v>7045</v>
      </c>
      <c r="F4873" s="109"/>
      <c r="G4873" s="134">
        <v>75.930000000000007</v>
      </c>
      <c r="H4873" s="134">
        <v>75.930000000000007</v>
      </c>
      <c r="I4873" s="134">
        <v>0</v>
      </c>
      <c r="J4873" s="109"/>
      <c r="K4873" s="122" t="s">
        <v>7122</v>
      </c>
    </row>
    <row r="4874" spans="1:11">
      <c r="A4874" s="122">
        <v>215</v>
      </c>
      <c r="B4874" s="412" t="s">
        <v>7123</v>
      </c>
      <c r="C4874" s="6">
        <v>1</v>
      </c>
      <c r="D4874" s="109"/>
      <c r="E4874" s="21" t="s">
        <v>6804</v>
      </c>
      <c r="F4874" s="109"/>
      <c r="G4874" s="134">
        <v>75.930000000000007</v>
      </c>
      <c r="H4874" s="134">
        <v>75.930000000000007</v>
      </c>
      <c r="I4874" s="134">
        <v>0</v>
      </c>
      <c r="J4874" s="109"/>
      <c r="K4874" s="122" t="s">
        <v>7124</v>
      </c>
    </row>
    <row r="4875" spans="1:11">
      <c r="A4875" s="122">
        <v>216</v>
      </c>
      <c r="B4875" s="412" t="s">
        <v>7125</v>
      </c>
      <c r="C4875" s="6">
        <v>1</v>
      </c>
      <c r="D4875" s="109"/>
      <c r="E4875" s="21" t="s">
        <v>6804</v>
      </c>
      <c r="F4875" s="109"/>
      <c r="G4875" s="134">
        <v>143.41999999999999</v>
      </c>
      <c r="H4875" s="134">
        <v>143.41999999999999</v>
      </c>
      <c r="I4875" s="134">
        <v>0</v>
      </c>
      <c r="J4875" s="109"/>
      <c r="K4875" s="122" t="s">
        <v>7126</v>
      </c>
    </row>
    <row r="4876" spans="1:11">
      <c r="A4876" s="122">
        <v>217</v>
      </c>
      <c r="B4876" s="412" t="s">
        <v>7127</v>
      </c>
      <c r="C4876" s="6">
        <v>1</v>
      </c>
      <c r="D4876" s="109"/>
      <c r="E4876" s="21" t="s">
        <v>6804</v>
      </c>
      <c r="F4876" s="109"/>
      <c r="G4876" s="134">
        <v>143.41999999999999</v>
      </c>
      <c r="H4876" s="134">
        <v>143.41999999999999</v>
      </c>
      <c r="I4876" s="134">
        <v>0</v>
      </c>
      <c r="J4876" s="109"/>
      <c r="K4876" s="122" t="s">
        <v>7128</v>
      </c>
    </row>
    <row r="4877" spans="1:11">
      <c r="A4877" s="122">
        <v>218</v>
      </c>
      <c r="B4877" s="412" t="s">
        <v>7074</v>
      </c>
      <c r="C4877" s="6">
        <v>0</v>
      </c>
      <c r="D4877" s="109"/>
      <c r="E4877" s="21" t="s">
        <v>6813</v>
      </c>
      <c r="F4877" s="109"/>
      <c r="G4877" s="134">
        <v>0</v>
      </c>
      <c r="H4877" s="134">
        <v>0</v>
      </c>
      <c r="I4877" s="134">
        <v>0</v>
      </c>
      <c r="J4877" s="109"/>
      <c r="K4877" s="122" t="s">
        <v>7129</v>
      </c>
    </row>
    <row r="4878" spans="1:11">
      <c r="A4878" s="122">
        <v>219</v>
      </c>
      <c r="B4878" s="412" t="s">
        <v>7074</v>
      </c>
      <c r="C4878" s="6">
        <v>1</v>
      </c>
      <c r="D4878" s="109"/>
      <c r="E4878" s="21" t="s">
        <v>6804</v>
      </c>
      <c r="F4878" s="109"/>
      <c r="G4878" s="134">
        <v>84.37</v>
      </c>
      <c r="H4878" s="134">
        <v>84.37</v>
      </c>
      <c r="I4878" s="134">
        <v>0</v>
      </c>
      <c r="J4878" s="109"/>
      <c r="K4878" s="122" t="s">
        <v>7130</v>
      </c>
    </row>
    <row r="4879" spans="1:11">
      <c r="A4879" s="122">
        <v>220</v>
      </c>
      <c r="B4879" s="412" t="s">
        <v>7131</v>
      </c>
      <c r="C4879" s="6">
        <v>0</v>
      </c>
      <c r="D4879" s="109"/>
      <c r="E4879" s="21" t="s">
        <v>6959</v>
      </c>
      <c r="F4879" s="109"/>
      <c r="G4879" s="134">
        <v>0</v>
      </c>
      <c r="H4879" s="134">
        <v>0</v>
      </c>
      <c r="I4879" s="134">
        <v>0</v>
      </c>
      <c r="J4879" s="109"/>
      <c r="K4879" s="122" t="s">
        <v>7132</v>
      </c>
    </row>
    <row r="4880" spans="1:11" ht="96">
      <c r="A4880" s="423" t="s">
        <v>5</v>
      </c>
      <c r="B4880" s="194" t="s">
        <v>155</v>
      </c>
      <c r="C4880" s="194" t="s">
        <v>156</v>
      </c>
      <c r="D4880" s="194" t="s">
        <v>8</v>
      </c>
      <c r="E4880" s="194" t="s">
        <v>157</v>
      </c>
      <c r="F4880" s="194" t="s">
        <v>158</v>
      </c>
      <c r="G4880" s="416" t="s">
        <v>10</v>
      </c>
      <c r="H4880" s="416" t="s">
        <v>159</v>
      </c>
      <c r="I4880" s="416" t="s">
        <v>160</v>
      </c>
      <c r="J4880" s="194" t="s">
        <v>161</v>
      </c>
      <c r="K4880" s="195" t="s">
        <v>14</v>
      </c>
    </row>
    <row r="4881" spans="1:11">
      <c r="A4881" s="122">
        <v>221</v>
      </c>
      <c r="B4881" s="412" t="s">
        <v>7074</v>
      </c>
      <c r="C4881" s="6">
        <v>1</v>
      </c>
      <c r="D4881" s="109"/>
      <c r="E4881" s="21" t="s">
        <v>7065</v>
      </c>
      <c r="F4881" s="109"/>
      <c r="G4881" s="134">
        <v>84.37</v>
      </c>
      <c r="H4881" s="134">
        <v>84.37</v>
      </c>
      <c r="I4881" s="134">
        <v>0</v>
      </c>
      <c r="J4881" s="109"/>
      <c r="K4881" s="122" t="s">
        <v>7133</v>
      </c>
    </row>
    <row r="4882" spans="1:11">
      <c r="A4882" s="122">
        <v>222</v>
      </c>
      <c r="B4882" s="412" t="s">
        <v>7134</v>
      </c>
      <c r="C4882" s="6">
        <v>1</v>
      </c>
      <c r="D4882" s="109"/>
      <c r="E4882" s="21" t="s">
        <v>6804</v>
      </c>
      <c r="F4882" s="109"/>
      <c r="G4882" s="134">
        <v>84.37</v>
      </c>
      <c r="H4882" s="134">
        <v>84.37</v>
      </c>
      <c r="I4882" s="134">
        <v>0</v>
      </c>
      <c r="J4882" s="109"/>
      <c r="K4882" s="122" t="s">
        <v>7135</v>
      </c>
    </row>
    <row r="4883" spans="1:11">
      <c r="A4883" s="122">
        <v>223</v>
      </c>
      <c r="B4883" s="412" t="s">
        <v>7136</v>
      </c>
      <c r="C4883" s="6">
        <v>1</v>
      </c>
      <c r="D4883" s="109"/>
      <c r="E4883" s="21" t="s">
        <v>6804</v>
      </c>
      <c r="F4883" s="109"/>
      <c r="G4883" s="134">
        <v>84.37</v>
      </c>
      <c r="H4883" s="134">
        <v>84.37</v>
      </c>
      <c r="I4883" s="134">
        <v>0</v>
      </c>
      <c r="J4883" s="109"/>
      <c r="K4883" s="122" t="s">
        <v>7137</v>
      </c>
    </row>
    <row r="4884" spans="1:11">
      <c r="A4884" s="122">
        <v>224</v>
      </c>
      <c r="B4884" s="412" t="s">
        <v>7138</v>
      </c>
      <c r="C4884" s="6">
        <v>1</v>
      </c>
      <c r="D4884" s="109"/>
      <c r="E4884" s="21" t="s">
        <v>6804</v>
      </c>
      <c r="F4884" s="109"/>
      <c r="G4884" s="134">
        <v>84.37</v>
      </c>
      <c r="H4884" s="134">
        <v>84.37</v>
      </c>
      <c r="I4884" s="134">
        <v>0</v>
      </c>
      <c r="J4884" s="109"/>
      <c r="K4884" s="122" t="s">
        <v>7139</v>
      </c>
    </row>
    <row r="4885" spans="1:11">
      <c r="A4885" s="122">
        <v>225</v>
      </c>
      <c r="B4885" s="412" t="s">
        <v>7140</v>
      </c>
      <c r="C4885" s="6">
        <v>1</v>
      </c>
      <c r="D4885" s="109"/>
      <c r="E4885" s="21" t="s">
        <v>6804</v>
      </c>
      <c r="F4885" s="109"/>
      <c r="G4885" s="134">
        <v>84.37</v>
      </c>
      <c r="H4885" s="134">
        <v>84.37</v>
      </c>
      <c r="I4885" s="134">
        <v>0</v>
      </c>
      <c r="J4885" s="109"/>
      <c r="K4885" s="122" t="s">
        <v>7141</v>
      </c>
    </row>
    <row r="4886" spans="1:11">
      <c r="A4886" s="122">
        <v>226</v>
      </c>
      <c r="B4886" s="412" t="s">
        <v>7142</v>
      </c>
      <c r="C4886" s="6">
        <v>1</v>
      </c>
      <c r="D4886" s="109"/>
      <c r="E4886" s="21" t="s">
        <v>6804</v>
      </c>
      <c r="F4886" s="109"/>
      <c r="G4886" s="134">
        <v>84.37</v>
      </c>
      <c r="H4886" s="134">
        <v>84.37</v>
      </c>
      <c r="I4886" s="134">
        <v>0</v>
      </c>
      <c r="J4886" s="109"/>
      <c r="K4886" s="122" t="s">
        <v>7143</v>
      </c>
    </row>
    <row r="4887" spans="1:11">
      <c r="A4887" s="122">
        <v>227</v>
      </c>
      <c r="B4887" s="412" t="s">
        <v>7144</v>
      </c>
      <c r="C4887" s="6">
        <v>0</v>
      </c>
      <c r="D4887" s="109"/>
      <c r="E4887" s="21" t="s">
        <v>6804</v>
      </c>
      <c r="F4887" s="109"/>
      <c r="G4887" s="134">
        <v>0</v>
      </c>
      <c r="H4887" s="134">
        <v>0</v>
      </c>
      <c r="I4887" s="134">
        <v>0</v>
      </c>
      <c r="J4887" s="109"/>
      <c r="K4887" s="122" t="s">
        <v>7145</v>
      </c>
    </row>
    <row r="4888" spans="1:11">
      <c r="A4888" s="122">
        <v>228</v>
      </c>
      <c r="B4888" s="412" t="s">
        <v>7086</v>
      </c>
      <c r="C4888" s="6">
        <v>1</v>
      </c>
      <c r="D4888" s="109"/>
      <c r="E4888" s="21" t="s">
        <v>6850</v>
      </c>
      <c r="F4888" s="109"/>
      <c r="G4888" s="134">
        <v>210.92</v>
      </c>
      <c r="H4888" s="134">
        <v>210.92</v>
      </c>
      <c r="I4888" s="134">
        <v>0</v>
      </c>
      <c r="J4888" s="109"/>
      <c r="K4888" s="122" t="s">
        <v>7146</v>
      </c>
    </row>
    <row r="4889" spans="1:11">
      <c r="A4889" s="122">
        <v>229</v>
      </c>
      <c r="B4889" s="412" t="s">
        <v>7086</v>
      </c>
      <c r="C4889" s="6">
        <v>1</v>
      </c>
      <c r="D4889" s="109"/>
      <c r="E4889" s="21" t="s">
        <v>6850</v>
      </c>
      <c r="F4889" s="109"/>
      <c r="G4889" s="134">
        <v>210.92</v>
      </c>
      <c r="H4889" s="134">
        <v>210.92</v>
      </c>
      <c r="I4889" s="134">
        <v>0</v>
      </c>
      <c r="J4889" s="109"/>
      <c r="K4889" s="122" t="s">
        <v>7147</v>
      </c>
    </row>
    <row r="4890" spans="1:11">
      <c r="A4890" s="122">
        <v>230</v>
      </c>
      <c r="B4890" s="412" t="s">
        <v>6931</v>
      </c>
      <c r="C4890" s="6">
        <v>1</v>
      </c>
      <c r="D4890" s="109"/>
      <c r="E4890" s="21" t="s">
        <v>6850</v>
      </c>
      <c r="F4890" s="109"/>
      <c r="G4890" s="134">
        <v>168.73</v>
      </c>
      <c r="H4890" s="134">
        <v>168.73</v>
      </c>
      <c r="I4890" s="134">
        <v>0</v>
      </c>
      <c r="J4890" s="109"/>
      <c r="K4890" s="122" t="s">
        <v>7148</v>
      </c>
    </row>
    <row r="4891" spans="1:11">
      <c r="A4891" s="122">
        <v>231</v>
      </c>
      <c r="B4891" s="412" t="s">
        <v>6865</v>
      </c>
      <c r="C4891" s="6">
        <v>0</v>
      </c>
      <c r="D4891" s="109"/>
      <c r="E4891" s="21" t="s">
        <v>6850</v>
      </c>
      <c r="F4891" s="109"/>
      <c r="G4891" s="134">
        <v>0</v>
      </c>
      <c r="H4891" s="134">
        <v>0</v>
      </c>
      <c r="I4891" s="134">
        <v>0</v>
      </c>
      <c r="J4891" s="109"/>
      <c r="K4891" s="122" t="s">
        <v>7149</v>
      </c>
    </row>
    <row r="4892" spans="1:11">
      <c r="A4892" s="122">
        <v>232</v>
      </c>
      <c r="B4892" s="412" t="s">
        <v>7150</v>
      </c>
      <c r="C4892" s="6">
        <v>1</v>
      </c>
      <c r="D4892" s="109"/>
      <c r="E4892" s="21" t="s">
        <v>6804</v>
      </c>
      <c r="F4892" s="109"/>
      <c r="G4892" s="134">
        <v>84.37</v>
      </c>
      <c r="H4892" s="134">
        <v>84.37</v>
      </c>
      <c r="I4892" s="134">
        <v>0</v>
      </c>
      <c r="J4892" s="109"/>
      <c r="K4892" s="122" t="s">
        <v>7151</v>
      </c>
    </row>
    <row r="4893" spans="1:11">
      <c r="A4893" s="122">
        <v>233</v>
      </c>
      <c r="B4893" s="412" t="s">
        <v>6863</v>
      </c>
      <c r="C4893" s="6">
        <v>0</v>
      </c>
      <c r="D4893" s="109"/>
      <c r="E4893" s="21" t="s">
        <v>6850</v>
      </c>
      <c r="F4893" s="109"/>
      <c r="G4893" s="134">
        <v>0</v>
      </c>
      <c r="H4893" s="134">
        <v>0</v>
      </c>
      <c r="I4893" s="134">
        <v>0</v>
      </c>
      <c r="J4893" s="109"/>
      <c r="K4893" s="122" t="s">
        <v>7152</v>
      </c>
    </row>
    <row r="4894" spans="1:11">
      <c r="A4894" s="122">
        <v>234</v>
      </c>
      <c r="B4894" s="412" t="s">
        <v>7153</v>
      </c>
      <c r="C4894" s="6">
        <v>1</v>
      </c>
      <c r="D4894" s="109"/>
      <c r="E4894" s="21" t="s">
        <v>6804</v>
      </c>
      <c r="F4894" s="109"/>
      <c r="G4894" s="134">
        <v>59.06</v>
      </c>
      <c r="H4894" s="134">
        <v>59.06</v>
      </c>
      <c r="I4894" s="134">
        <v>0</v>
      </c>
      <c r="J4894" s="109"/>
      <c r="K4894" s="122" t="s">
        <v>7154</v>
      </c>
    </row>
    <row r="4895" spans="1:11">
      <c r="A4895" s="122">
        <v>235</v>
      </c>
      <c r="B4895" s="412" t="s">
        <v>6864</v>
      </c>
      <c r="C4895" s="6">
        <v>0</v>
      </c>
      <c r="D4895" s="109"/>
      <c r="E4895" s="21" t="s">
        <v>6850</v>
      </c>
      <c r="F4895" s="109"/>
      <c r="G4895" s="134">
        <v>0</v>
      </c>
      <c r="H4895" s="134">
        <v>0</v>
      </c>
      <c r="I4895" s="134">
        <v>0</v>
      </c>
      <c r="J4895" s="109"/>
      <c r="K4895" s="122" t="s">
        <v>7155</v>
      </c>
    </row>
    <row r="4896" spans="1:11">
      <c r="A4896" s="122">
        <v>236</v>
      </c>
      <c r="B4896" s="412" t="s">
        <v>6931</v>
      </c>
      <c r="C4896" s="6">
        <v>1</v>
      </c>
      <c r="D4896" s="109"/>
      <c r="E4896" s="21" t="s">
        <v>6804</v>
      </c>
      <c r="F4896" s="109"/>
      <c r="G4896" s="134">
        <v>168.73</v>
      </c>
      <c r="H4896" s="134">
        <v>168.73</v>
      </c>
      <c r="I4896" s="134">
        <v>0</v>
      </c>
      <c r="J4896" s="109"/>
      <c r="K4896" s="122" t="s">
        <v>7156</v>
      </c>
    </row>
    <row r="4897" spans="1:11">
      <c r="A4897" s="122">
        <v>237</v>
      </c>
      <c r="B4897" s="412" t="s">
        <v>7157</v>
      </c>
      <c r="C4897" s="6">
        <v>0</v>
      </c>
      <c r="D4897" s="109"/>
      <c r="E4897" s="21" t="s">
        <v>6813</v>
      </c>
      <c r="F4897" s="109"/>
      <c r="G4897" s="134">
        <v>0</v>
      </c>
      <c r="H4897" s="134">
        <v>0</v>
      </c>
      <c r="I4897" s="134">
        <v>0</v>
      </c>
      <c r="J4897" s="109"/>
      <c r="K4897" s="122" t="s">
        <v>7158</v>
      </c>
    </row>
    <row r="4898" spans="1:11">
      <c r="A4898" s="122">
        <v>238</v>
      </c>
      <c r="B4898" s="412" t="s">
        <v>7074</v>
      </c>
      <c r="C4898" s="6">
        <v>1</v>
      </c>
      <c r="D4898" s="109"/>
      <c r="E4898" s="21" t="s">
        <v>7159</v>
      </c>
      <c r="F4898" s="109"/>
      <c r="G4898" s="134">
        <v>168.73</v>
      </c>
      <c r="H4898" s="134">
        <v>168.73</v>
      </c>
      <c r="I4898" s="134">
        <v>0</v>
      </c>
      <c r="J4898" s="109"/>
      <c r="K4898" s="122" t="s">
        <v>7160</v>
      </c>
    </row>
    <row r="4899" spans="1:11">
      <c r="A4899" s="122">
        <v>239</v>
      </c>
      <c r="B4899" s="412" t="s">
        <v>7074</v>
      </c>
      <c r="C4899" s="6">
        <v>1</v>
      </c>
      <c r="D4899" s="109"/>
      <c r="E4899" s="21" t="s">
        <v>6804</v>
      </c>
      <c r="F4899" s="109"/>
      <c r="G4899" s="134">
        <v>84.37</v>
      </c>
      <c r="H4899" s="134">
        <v>84.37</v>
      </c>
      <c r="I4899" s="134">
        <v>0</v>
      </c>
      <c r="J4899" s="109"/>
      <c r="K4899" s="122" t="s">
        <v>7161</v>
      </c>
    </row>
    <row r="4900" spans="1:11">
      <c r="A4900" s="122">
        <v>240</v>
      </c>
      <c r="B4900" s="412" t="s">
        <v>7074</v>
      </c>
      <c r="C4900" s="6">
        <v>1</v>
      </c>
      <c r="D4900" s="109"/>
      <c r="E4900" s="21" t="s">
        <v>6804</v>
      </c>
      <c r="F4900" s="109"/>
      <c r="G4900" s="134">
        <v>84.37</v>
      </c>
      <c r="H4900" s="134">
        <v>84.37</v>
      </c>
      <c r="I4900" s="134">
        <v>0</v>
      </c>
      <c r="J4900" s="109"/>
      <c r="K4900" s="122" t="s">
        <v>7162</v>
      </c>
    </row>
    <row r="4901" spans="1:11">
      <c r="A4901" s="122">
        <v>241</v>
      </c>
      <c r="B4901" s="412" t="s">
        <v>7086</v>
      </c>
      <c r="C4901" s="6">
        <v>1</v>
      </c>
      <c r="D4901" s="109"/>
      <c r="E4901" s="21" t="s">
        <v>6862</v>
      </c>
      <c r="F4901" s="109"/>
      <c r="G4901" s="134">
        <v>210.92</v>
      </c>
      <c r="H4901" s="134">
        <v>210.92</v>
      </c>
      <c r="I4901" s="134">
        <v>0</v>
      </c>
      <c r="J4901" s="109"/>
      <c r="K4901" s="122" t="s">
        <v>7163</v>
      </c>
    </row>
    <row r="4902" spans="1:11">
      <c r="A4902" s="122">
        <v>242</v>
      </c>
      <c r="B4902" s="412" t="s">
        <v>7086</v>
      </c>
      <c r="C4902" s="6">
        <v>0</v>
      </c>
      <c r="D4902" s="109"/>
      <c r="E4902" s="21" t="s">
        <v>6804</v>
      </c>
      <c r="F4902" s="109"/>
      <c r="G4902" s="134">
        <v>0</v>
      </c>
      <c r="H4902" s="134">
        <v>0</v>
      </c>
      <c r="I4902" s="134">
        <v>0</v>
      </c>
      <c r="J4902" s="109"/>
      <c r="K4902" s="122" t="s">
        <v>7164</v>
      </c>
    </row>
    <row r="4903" spans="1:11">
      <c r="A4903" s="122">
        <v>243</v>
      </c>
      <c r="B4903" s="412" t="s">
        <v>7086</v>
      </c>
      <c r="C4903" s="6">
        <v>0</v>
      </c>
      <c r="D4903" s="109"/>
      <c r="E4903" s="21" t="s">
        <v>6850</v>
      </c>
      <c r="F4903" s="109"/>
      <c r="G4903" s="134">
        <v>0</v>
      </c>
      <c r="H4903" s="134">
        <v>0</v>
      </c>
      <c r="I4903" s="134">
        <v>0</v>
      </c>
      <c r="J4903" s="109"/>
      <c r="K4903" s="122" t="s">
        <v>7165</v>
      </c>
    </row>
    <row r="4904" spans="1:11">
      <c r="A4904" s="122">
        <v>244</v>
      </c>
      <c r="B4904" s="412" t="s">
        <v>6981</v>
      </c>
      <c r="C4904" s="6">
        <v>1</v>
      </c>
      <c r="D4904" s="109"/>
      <c r="E4904" s="21" t="s">
        <v>6804</v>
      </c>
      <c r="F4904" s="109"/>
      <c r="G4904" s="134">
        <v>177.17</v>
      </c>
      <c r="H4904" s="134">
        <v>177.17</v>
      </c>
      <c r="I4904" s="134">
        <v>0</v>
      </c>
      <c r="J4904" s="109"/>
      <c r="K4904" s="122" t="s">
        <v>1469</v>
      </c>
    </row>
    <row r="4905" spans="1:11">
      <c r="A4905" s="122">
        <v>245</v>
      </c>
      <c r="B4905" s="412" t="s">
        <v>6940</v>
      </c>
      <c r="C4905" s="6">
        <v>1</v>
      </c>
      <c r="D4905" s="109"/>
      <c r="E4905" s="21" t="s">
        <v>6804</v>
      </c>
      <c r="F4905" s="109"/>
      <c r="G4905" s="134">
        <v>210.92</v>
      </c>
      <c r="H4905" s="134">
        <v>210.92</v>
      </c>
      <c r="I4905" s="134">
        <v>0</v>
      </c>
      <c r="J4905" s="109"/>
      <c r="K4905" s="122" t="s">
        <v>7166</v>
      </c>
    </row>
    <row r="4906" spans="1:11">
      <c r="A4906" s="122">
        <v>246</v>
      </c>
      <c r="B4906" s="412" t="s">
        <v>7167</v>
      </c>
      <c r="C4906" s="6">
        <v>1</v>
      </c>
      <c r="D4906" s="109"/>
      <c r="E4906" s="21" t="s">
        <v>6804</v>
      </c>
      <c r="F4906" s="109"/>
      <c r="G4906" s="134">
        <v>227.79</v>
      </c>
      <c r="H4906" s="134">
        <v>227.79</v>
      </c>
      <c r="I4906" s="134">
        <v>0</v>
      </c>
      <c r="J4906" s="109"/>
      <c r="K4906" s="122" t="s">
        <v>7168</v>
      </c>
    </row>
    <row r="4907" spans="1:11">
      <c r="A4907" s="122">
        <v>247</v>
      </c>
      <c r="B4907" s="412" t="s">
        <v>7086</v>
      </c>
      <c r="C4907" s="6">
        <v>0</v>
      </c>
      <c r="D4907" s="109"/>
      <c r="E4907" s="21" t="s">
        <v>6804</v>
      </c>
      <c r="F4907" s="109"/>
      <c r="G4907" s="134">
        <v>0</v>
      </c>
      <c r="H4907" s="134">
        <v>0</v>
      </c>
      <c r="I4907" s="134">
        <v>0</v>
      </c>
      <c r="J4907" s="109"/>
      <c r="K4907" s="122" t="s">
        <v>7169</v>
      </c>
    </row>
    <row r="4908" spans="1:11">
      <c r="A4908" s="122">
        <v>248</v>
      </c>
      <c r="B4908" s="412" t="s">
        <v>7086</v>
      </c>
      <c r="C4908" s="6">
        <v>1</v>
      </c>
      <c r="D4908" s="109"/>
      <c r="E4908" s="21" t="s">
        <v>6804</v>
      </c>
      <c r="F4908" s="109"/>
      <c r="G4908" s="134">
        <v>210.92</v>
      </c>
      <c r="H4908" s="134">
        <v>210.92</v>
      </c>
      <c r="I4908" s="134">
        <v>0</v>
      </c>
      <c r="J4908" s="109"/>
      <c r="K4908" s="122" t="s">
        <v>7170</v>
      </c>
    </row>
    <row r="4909" spans="1:11">
      <c r="A4909" s="122">
        <v>249</v>
      </c>
      <c r="B4909" s="412" t="s">
        <v>7086</v>
      </c>
      <c r="C4909" s="6">
        <v>1</v>
      </c>
      <c r="D4909" s="109"/>
      <c r="E4909" s="21" t="s">
        <v>6804</v>
      </c>
      <c r="F4909" s="109"/>
      <c r="G4909" s="134">
        <v>210.92</v>
      </c>
      <c r="H4909" s="134">
        <v>210.92</v>
      </c>
      <c r="I4909" s="134">
        <v>0</v>
      </c>
      <c r="J4909" s="109"/>
      <c r="K4909" s="122" t="s">
        <v>7171</v>
      </c>
    </row>
    <row r="4910" spans="1:11">
      <c r="A4910" s="122">
        <v>250</v>
      </c>
      <c r="B4910" s="412" t="s">
        <v>7086</v>
      </c>
      <c r="C4910" s="6">
        <v>1</v>
      </c>
      <c r="D4910" s="109"/>
      <c r="E4910" s="21" t="s">
        <v>6804</v>
      </c>
      <c r="F4910" s="109"/>
      <c r="G4910" s="134">
        <v>210.92</v>
      </c>
      <c r="H4910" s="134">
        <v>210.92</v>
      </c>
      <c r="I4910" s="134">
        <v>0</v>
      </c>
      <c r="J4910" s="109"/>
      <c r="K4910" s="122" t="s">
        <v>7172</v>
      </c>
    </row>
    <row r="4911" spans="1:11" ht="96">
      <c r="A4911" s="423" t="s">
        <v>5</v>
      </c>
      <c r="B4911" s="194" t="s">
        <v>155</v>
      </c>
      <c r="C4911" s="194" t="s">
        <v>156</v>
      </c>
      <c r="D4911" s="194" t="s">
        <v>8</v>
      </c>
      <c r="E4911" s="194" t="s">
        <v>157</v>
      </c>
      <c r="F4911" s="194" t="s">
        <v>158</v>
      </c>
      <c r="G4911" s="416" t="s">
        <v>10</v>
      </c>
      <c r="H4911" s="416" t="s">
        <v>159</v>
      </c>
      <c r="I4911" s="416" t="s">
        <v>160</v>
      </c>
      <c r="J4911" s="194" t="s">
        <v>161</v>
      </c>
      <c r="K4911" s="195" t="s">
        <v>14</v>
      </c>
    </row>
    <row r="4912" spans="1:11">
      <c r="A4912" s="122">
        <v>251</v>
      </c>
      <c r="B4912" s="412" t="s">
        <v>6873</v>
      </c>
      <c r="C4912" s="6">
        <v>0</v>
      </c>
      <c r="D4912" s="109"/>
      <c r="E4912" s="21" t="s">
        <v>6877</v>
      </c>
      <c r="F4912" s="109"/>
      <c r="G4912" s="134">
        <v>0</v>
      </c>
      <c r="H4912" s="134">
        <v>0</v>
      </c>
      <c r="I4912" s="134">
        <v>0</v>
      </c>
      <c r="J4912" s="109"/>
      <c r="K4912" s="122" t="s">
        <v>7173</v>
      </c>
    </row>
    <row r="4913" spans="1:11">
      <c r="A4913" s="122">
        <v>252</v>
      </c>
      <c r="B4913" s="412" t="s">
        <v>6981</v>
      </c>
      <c r="C4913" s="6">
        <v>1</v>
      </c>
      <c r="D4913" s="109"/>
      <c r="E4913" s="21" t="s">
        <v>6804</v>
      </c>
      <c r="F4913" s="109"/>
      <c r="G4913" s="134">
        <v>177.17</v>
      </c>
      <c r="H4913" s="134">
        <v>177.17</v>
      </c>
      <c r="I4913" s="134">
        <v>0</v>
      </c>
      <c r="J4913" s="109"/>
      <c r="K4913" s="122" t="s">
        <v>7174</v>
      </c>
    </row>
    <row r="4914" spans="1:11">
      <c r="A4914" s="122">
        <v>253</v>
      </c>
      <c r="B4914" s="412" t="s">
        <v>7086</v>
      </c>
      <c r="C4914" s="6">
        <v>0</v>
      </c>
      <c r="D4914" s="109"/>
      <c r="E4914" s="21" t="s">
        <v>6804</v>
      </c>
      <c r="F4914" s="109"/>
      <c r="G4914" s="134">
        <v>0</v>
      </c>
      <c r="H4914" s="134">
        <v>0</v>
      </c>
      <c r="I4914" s="134">
        <v>0</v>
      </c>
      <c r="J4914" s="109"/>
      <c r="K4914" s="122" t="s">
        <v>7175</v>
      </c>
    </row>
    <row r="4915" spans="1:11">
      <c r="A4915" s="122">
        <v>254</v>
      </c>
      <c r="B4915" s="412" t="s">
        <v>7176</v>
      </c>
      <c r="C4915" s="6">
        <v>2</v>
      </c>
      <c r="D4915" s="109"/>
      <c r="E4915" s="21" t="s">
        <v>6955</v>
      </c>
      <c r="F4915" s="109"/>
      <c r="G4915" s="134">
        <v>118.11</v>
      </c>
      <c r="H4915" s="134">
        <v>118.11</v>
      </c>
      <c r="I4915" s="134">
        <v>0</v>
      </c>
      <c r="J4915" s="109"/>
      <c r="K4915" s="122" t="s">
        <v>7177</v>
      </c>
    </row>
    <row r="4916" spans="1:11">
      <c r="A4916" s="122">
        <v>255</v>
      </c>
      <c r="B4916" s="412" t="s">
        <v>6865</v>
      </c>
      <c r="C4916" s="6">
        <v>1</v>
      </c>
      <c r="D4916" s="109"/>
      <c r="E4916" s="21" t="s">
        <v>6804</v>
      </c>
      <c r="F4916" s="109"/>
      <c r="G4916" s="134">
        <v>42.18</v>
      </c>
      <c r="H4916" s="134">
        <v>42.18</v>
      </c>
      <c r="I4916" s="134">
        <v>0</v>
      </c>
      <c r="J4916" s="109"/>
      <c r="K4916" s="122" t="s">
        <v>1481</v>
      </c>
    </row>
    <row r="4917" spans="1:11">
      <c r="A4917" s="122">
        <v>256</v>
      </c>
      <c r="B4917" s="412" t="s">
        <v>7086</v>
      </c>
      <c r="C4917" s="6">
        <v>1</v>
      </c>
      <c r="D4917" s="109"/>
      <c r="E4917" s="21" t="s">
        <v>6792</v>
      </c>
      <c r="F4917" s="109"/>
      <c r="G4917" s="134">
        <v>210.92</v>
      </c>
      <c r="H4917" s="134">
        <v>210.92</v>
      </c>
      <c r="I4917" s="134">
        <v>0</v>
      </c>
      <c r="J4917" s="109"/>
      <c r="K4917" s="122" t="s">
        <v>7178</v>
      </c>
    </row>
    <row r="4918" spans="1:11">
      <c r="A4918" s="122">
        <v>257</v>
      </c>
      <c r="B4918" s="412" t="s">
        <v>7086</v>
      </c>
      <c r="C4918" s="6">
        <v>0</v>
      </c>
      <c r="D4918" s="109"/>
      <c r="E4918" s="21" t="s">
        <v>6792</v>
      </c>
      <c r="F4918" s="109"/>
      <c r="G4918" s="134">
        <v>0</v>
      </c>
      <c r="H4918" s="134">
        <v>0</v>
      </c>
      <c r="I4918" s="134">
        <v>0</v>
      </c>
      <c r="J4918" s="109"/>
      <c r="K4918" s="122" t="s">
        <v>7179</v>
      </c>
    </row>
    <row r="4919" spans="1:11">
      <c r="A4919" s="122">
        <v>258</v>
      </c>
      <c r="B4919" s="412" t="s">
        <v>7086</v>
      </c>
      <c r="C4919" s="6">
        <v>0</v>
      </c>
      <c r="D4919" s="109"/>
      <c r="E4919" s="21" t="s">
        <v>6792</v>
      </c>
      <c r="F4919" s="109"/>
      <c r="G4919" s="134">
        <v>0</v>
      </c>
      <c r="H4919" s="134">
        <v>0</v>
      </c>
      <c r="I4919" s="134">
        <v>0</v>
      </c>
      <c r="J4919" s="109"/>
      <c r="K4919" s="122" t="s">
        <v>7180</v>
      </c>
    </row>
    <row r="4920" spans="1:11">
      <c r="A4920" s="122">
        <v>259</v>
      </c>
      <c r="B4920" s="412" t="s">
        <v>6927</v>
      </c>
      <c r="C4920" s="6">
        <v>1</v>
      </c>
      <c r="D4920" s="109"/>
      <c r="E4920" s="21" t="s">
        <v>6804</v>
      </c>
      <c r="F4920" s="109"/>
      <c r="G4920" s="134">
        <v>59.06</v>
      </c>
      <c r="H4920" s="134">
        <v>59.06</v>
      </c>
      <c r="I4920" s="134">
        <v>0</v>
      </c>
      <c r="J4920" s="109"/>
      <c r="K4920" s="122" t="s">
        <v>7181</v>
      </c>
    </row>
    <row r="4921" spans="1:11">
      <c r="A4921" s="122">
        <v>260</v>
      </c>
      <c r="B4921" s="412" t="s">
        <v>6863</v>
      </c>
      <c r="C4921" s="6">
        <v>0</v>
      </c>
      <c r="D4921" s="109"/>
      <c r="E4921" s="21" t="s">
        <v>6792</v>
      </c>
      <c r="F4921" s="109"/>
      <c r="G4921" s="134">
        <v>0</v>
      </c>
      <c r="H4921" s="134">
        <v>0</v>
      </c>
      <c r="I4921" s="134">
        <v>0</v>
      </c>
      <c r="J4921" s="109"/>
      <c r="K4921" s="122" t="s">
        <v>7182</v>
      </c>
    </row>
    <row r="4922" spans="1:11">
      <c r="A4922" s="122">
        <v>261</v>
      </c>
      <c r="B4922" s="412" t="s">
        <v>6863</v>
      </c>
      <c r="C4922" s="6">
        <v>0</v>
      </c>
      <c r="D4922" s="109"/>
      <c r="E4922" s="21" t="s">
        <v>6792</v>
      </c>
      <c r="F4922" s="109"/>
      <c r="G4922" s="134">
        <v>0</v>
      </c>
      <c r="H4922" s="134">
        <v>0</v>
      </c>
      <c r="I4922" s="134">
        <v>0</v>
      </c>
      <c r="J4922" s="109"/>
      <c r="K4922" s="122" t="s">
        <v>7183</v>
      </c>
    </row>
    <row r="4923" spans="1:11">
      <c r="A4923" s="122">
        <v>262</v>
      </c>
      <c r="B4923" s="412" t="s">
        <v>6863</v>
      </c>
      <c r="C4923" s="6">
        <v>0</v>
      </c>
      <c r="D4923" s="109"/>
      <c r="E4923" s="21" t="s">
        <v>6792</v>
      </c>
      <c r="F4923" s="109"/>
      <c r="G4923" s="134">
        <v>0</v>
      </c>
      <c r="H4923" s="134">
        <v>0</v>
      </c>
      <c r="I4923" s="134">
        <v>0</v>
      </c>
      <c r="J4923" s="109"/>
      <c r="K4923" s="122" t="s">
        <v>7184</v>
      </c>
    </row>
    <row r="4924" spans="1:11">
      <c r="A4924" s="122">
        <v>263</v>
      </c>
      <c r="B4924" s="412" t="s">
        <v>7185</v>
      </c>
      <c r="C4924" s="6">
        <v>0</v>
      </c>
      <c r="D4924" s="109"/>
      <c r="E4924" s="21" t="s">
        <v>6792</v>
      </c>
      <c r="F4924" s="109"/>
      <c r="G4924" s="134">
        <v>0</v>
      </c>
      <c r="H4924" s="134">
        <v>0</v>
      </c>
      <c r="I4924" s="134">
        <v>0</v>
      </c>
      <c r="J4924" s="109"/>
      <c r="K4924" s="122" t="s">
        <v>7186</v>
      </c>
    </row>
    <row r="4925" spans="1:11">
      <c r="A4925" s="122">
        <v>264</v>
      </c>
      <c r="B4925" s="412" t="s">
        <v>6863</v>
      </c>
      <c r="C4925" s="6">
        <v>0</v>
      </c>
      <c r="D4925" s="109"/>
      <c r="E4925" s="21" t="s">
        <v>6792</v>
      </c>
      <c r="F4925" s="109"/>
      <c r="G4925" s="134">
        <v>0</v>
      </c>
      <c r="H4925" s="134">
        <v>0</v>
      </c>
      <c r="I4925" s="134">
        <v>0</v>
      </c>
      <c r="J4925" s="109"/>
      <c r="K4925" s="122" t="s">
        <v>1483</v>
      </c>
    </row>
    <row r="4926" spans="1:11">
      <c r="A4926" s="122">
        <v>265</v>
      </c>
      <c r="B4926" s="412" t="s">
        <v>7187</v>
      </c>
      <c r="C4926" s="6">
        <v>1</v>
      </c>
      <c r="D4926" s="109"/>
      <c r="E4926" s="21" t="s">
        <v>7188</v>
      </c>
      <c r="F4926" s="109"/>
      <c r="G4926" s="134">
        <v>227.79</v>
      </c>
      <c r="H4926" s="134">
        <v>227.79</v>
      </c>
      <c r="I4926" s="134">
        <v>0</v>
      </c>
      <c r="J4926" s="109"/>
      <c r="K4926" s="122" t="s">
        <v>1486</v>
      </c>
    </row>
    <row r="4927" spans="1:11" ht="22.5">
      <c r="A4927" s="122">
        <v>266</v>
      </c>
      <c r="B4927" s="213" t="s">
        <v>7189</v>
      </c>
      <c r="C4927" s="6">
        <v>0</v>
      </c>
      <c r="D4927" s="109"/>
      <c r="E4927" s="21" t="s">
        <v>6877</v>
      </c>
      <c r="F4927" s="109"/>
      <c r="G4927" s="134">
        <v>0</v>
      </c>
      <c r="H4927" s="134">
        <v>0</v>
      </c>
      <c r="I4927" s="134">
        <v>0</v>
      </c>
      <c r="J4927" s="109"/>
      <c r="K4927" s="122" t="s">
        <v>7190</v>
      </c>
    </row>
    <row r="4928" spans="1:11" ht="22.5">
      <c r="A4928" s="122">
        <v>267</v>
      </c>
      <c r="B4928" s="213" t="s">
        <v>7191</v>
      </c>
      <c r="C4928" s="6">
        <v>1</v>
      </c>
      <c r="D4928" s="109"/>
      <c r="E4928" s="21" t="s">
        <v>6804</v>
      </c>
      <c r="F4928" s="109"/>
      <c r="G4928" s="134">
        <v>42.18</v>
      </c>
      <c r="H4928" s="134">
        <v>42.18</v>
      </c>
      <c r="I4928" s="134">
        <v>0</v>
      </c>
      <c r="J4928" s="109"/>
      <c r="K4928" s="122" t="s">
        <v>7192</v>
      </c>
    </row>
    <row r="4929" spans="1:11">
      <c r="A4929" s="122">
        <v>268</v>
      </c>
      <c r="B4929" s="412" t="s">
        <v>7193</v>
      </c>
      <c r="C4929" s="6">
        <v>0</v>
      </c>
      <c r="D4929" s="109"/>
      <c r="E4929" s="21" t="s">
        <v>6813</v>
      </c>
      <c r="F4929" s="109"/>
      <c r="G4929" s="134">
        <v>0</v>
      </c>
      <c r="H4929" s="134">
        <v>0</v>
      </c>
      <c r="I4929" s="134">
        <v>0</v>
      </c>
      <c r="J4929" s="109"/>
      <c r="K4929" s="122" t="s">
        <v>7194</v>
      </c>
    </row>
    <row r="4930" spans="1:11">
      <c r="A4930" s="122">
        <v>269</v>
      </c>
      <c r="B4930" s="412" t="s">
        <v>7195</v>
      </c>
      <c r="C4930" s="6">
        <v>0</v>
      </c>
      <c r="D4930" s="109"/>
      <c r="E4930" s="21" t="s">
        <v>6847</v>
      </c>
      <c r="F4930" s="109"/>
      <c r="G4930" s="134">
        <v>0</v>
      </c>
      <c r="H4930" s="134">
        <v>0</v>
      </c>
      <c r="I4930" s="134">
        <v>0</v>
      </c>
      <c r="J4930" s="109"/>
      <c r="K4930" s="122" t="s">
        <v>7196</v>
      </c>
    </row>
    <row r="4931" spans="1:11">
      <c r="A4931" s="122">
        <v>270</v>
      </c>
      <c r="B4931" s="412" t="s">
        <v>7197</v>
      </c>
      <c r="C4931" s="6">
        <v>0</v>
      </c>
      <c r="D4931" s="109"/>
      <c r="E4931" s="21" t="s">
        <v>6792</v>
      </c>
      <c r="F4931" s="109"/>
      <c r="G4931" s="134">
        <v>0</v>
      </c>
      <c r="H4931" s="134">
        <v>0</v>
      </c>
      <c r="I4931" s="134">
        <v>0</v>
      </c>
      <c r="J4931" s="109"/>
      <c r="K4931" s="122" t="s">
        <v>7198</v>
      </c>
    </row>
    <row r="4932" spans="1:11">
      <c r="A4932" s="122">
        <v>271</v>
      </c>
      <c r="B4932" s="412" t="s">
        <v>7199</v>
      </c>
      <c r="C4932" s="6">
        <v>0</v>
      </c>
      <c r="D4932" s="109"/>
      <c r="E4932" s="21" t="s">
        <v>6792</v>
      </c>
      <c r="F4932" s="109"/>
      <c r="G4932" s="134">
        <v>0</v>
      </c>
      <c r="H4932" s="134">
        <v>0</v>
      </c>
      <c r="I4932" s="134">
        <v>0</v>
      </c>
      <c r="J4932" s="109"/>
      <c r="K4932" s="122" t="s">
        <v>7200</v>
      </c>
    </row>
    <row r="4933" spans="1:11">
      <c r="A4933" s="122">
        <v>272</v>
      </c>
      <c r="B4933" s="412" t="s">
        <v>7201</v>
      </c>
      <c r="C4933" s="6">
        <v>0</v>
      </c>
      <c r="D4933" s="109"/>
      <c r="E4933" s="21" t="s">
        <v>6792</v>
      </c>
      <c r="F4933" s="109"/>
      <c r="G4933" s="134">
        <v>0</v>
      </c>
      <c r="H4933" s="134">
        <v>0</v>
      </c>
      <c r="I4933" s="134">
        <v>0</v>
      </c>
      <c r="J4933" s="109"/>
      <c r="K4933" s="122" t="s">
        <v>7202</v>
      </c>
    </row>
    <row r="4934" spans="1:11">
      <c r="A4934" s="122">
        <v>273</v>
      </c>
      <c r="B4934" s="412" t="s">
        <v>7203</v>
      </c>
      <c r="C4934" s="6">
        <v>0</v>
      </c>
      <c r="D4934" s="109"/>
      <c r="E4934" s="21" t="s">
        <v>6813</v>
      </c>
      <c r="F4934" s="109"/>
      <c r="G4934" s="134">
        <v>0</v>
      </c>
      <c r="H4934" s="134">
        <v>0</v>
      </c>
      <c r="I4934" s="134">
        <v>0</v>
      </c>
      <c r="J4934" s="109"/>
      <c r="K4934" s="122" t="s">
        <v>7204</v>
      </c>
    </row>
    <row r="4935" spans="1:11">
      <c r="A4935" s="122">
        <v>274</v>
      </c>
      <c r="B4935" s="412" t="s">
        <v>7205</v>
      </c>
      <c r="C4935" s="6">
        <v>1</v>
      </c>
      <c r="D4935" s="109"/>
      <c r="E4935" s="21" t="s">
        <v>6804</v>
      </c>
      <c r="F4935" s="109"/>
      <c r="G4935" s="134">
        <v>168.73</v>
      </c>
      <c r="H4935" s="134">
        <v>168.73</v>
      </c>
      <c r="I4935" s="134">
        <v>0</v>
      </c>
      <c r="J4935" s="109"/>
      <c r="K4935" s="122" t="s">
        <v>7206</v>
      </c>
    </row>
    <row r="4936" spans="1:11">
      <c r="A4936" s="122">
        <v>275</v>
      </c>
      <c r="B4936" s="412" t="s">
        <v>7207</v>
      </c>
      <c r="C4936" s="6">
        <v>1</v>
      </c>
      <c r="D4936" s="109"/>
      <c r="E4936" s="21" t="s">
        <v>6804</v>
      </c>
      <c r="F4936" s="109"/>
      <c r="G4936" s="134">
        <v>33.75</v>
      </c>
      <c r="H4936" s="134">
        <v>33.75</v>
      </c>
      <c r="I4936" s="134">
        <v>0</v>
      </c>
      <c r="J4936" s="109"/>
      <c r="K4936" s="122" t="s">
        <v>7208</v>
      </c>
    </row>
    <row r="4937" spans="1:11">
      <c r="A4937" s="122">
        <v>276</v>
      </c>
      <c r="B4937" s="412" t="s">
        <v>7209</v>
      </c>
      <c r="C4937" s="6">
        <v>0</v>
      </c>
      <c r="D4937" s="109"/>
      <c r="E4937" s="21" t="s">
        <v>6804</v>
      </c>
      <c r="F4937" s="109"/>
      <c r="G4937" s="134">
        <v>0</v>
      </c>
      <c r="H4937" s="134">
        <v>0</v>
      </c>
      <c r="I4937" s="134">
        <v>0</v>
      </c>
      <c r="J4937" s="109"/>
      <c r="K4937" s="122" t="s">
        <v>7210</v>
      </c>
    </row>
    <row r="4938" spans="1:11">
      <c r="A4938" s="122">
        <v>277</v>
      </c>
      <c r="B4938" s="412" t="s">
        <v>7211</v>
      </c>
      <c r="C4938" s="6">
        <v>1</v>
      </c>
      <c r="D4938" s="109"/>
      <c r="E4938" s="21" t="s">
        <v>6804</v>
      </c>
      <c r="F4938" s="109"/>
      <c r="G4938" s="134">
        <v>84.37</v>
      </c>
      <c r="H4938" s="134">
        <v>84.37</v>
      </c>
      <c r="I4938" s="134">
        <v>0</v>
      </c>
      <c r="J4938" s="109"/>
      <c r="K4938" s="122" t="s">
        <v>7212</v>
      </c>
    </row>
    <row r="4939" spans="1:11">
      <c r="A4939" s="122">
        <v>278</v>
      </c>
      <c r="B4939" s="412" t="s">
        <v>6972</v>
      </c>
      <c r="C4939" s="6">
        <v>0</v>
      </c>
      <c r="D4939" s="109"/>
      <c r="E4939" s="21" t="s">
        <v>6850</v>
      </c>
      <c r="F4939" s="109"/>
      <c r="G4939" s="134">
        <v>0</v>
      </c>
      <c r="H4939" s="134">
        <v>0</v>
      </c>
      <c r="I4939" s="134">
        <v>0</v>
      </c>
      <c r="J4939" s="109"/>
      <c r="K4939" s="122" t="s">
        <v>7213</v>
      </c>
    </row>
    <row r="4940" spans="1:11">
      <c r="A4940" s="122">
        <v>279</v>
      </c>
      <c r="B4940" s="412" t="s">
        <v>6927</v>
      </c>
      <c r="C4940" s="6">
        <v>0</v>
      </c>
      <c r="D4940" s="109"/>
      <c r="E4940" s="21" t="s">
        <v>6804</v>
      </c>
      <c r="F4940" s="109"/>
      <c r="G4940" s="134">
        <v>0</v>
      </c>
      <c r="H4940" s="134">
        <v>0</v>
      </c>
      <c r="I4940" s="134">
        <v>0</v>
      </c>
      <c r="J4940" s="109"/>
      <c r="K4940" s="122" t="s">
        <v>7214</v>
      </c>
    </row>
    <row r="4941" spans="1:11" ht="96">
      <c r="A4941" s="423" t="s">
        <v>5</v>
      </c>
      <c r="B4941" s="194" t="s">
        <v>155</v>
      </c>
      <c r="C4941" s="194" t="s">
        <v>156</v>
      </c>
      <c r="D4941" s="194" t="s">
        <v>8</v>
      </c>
      <c r="E4941" s="194" t="s">
        <v>157</v>
      </c>
      <c r="F4941" s="194" t="s">
        <v>158</v>
      </c>
      <c r="G4941" s="416" t="s">
        <v>10</v>
      </c>
      <c r="H4941" s="416" t="s">
        <v>159</v>
      </c>
      <c r="I4941" s="416" t="s">
        <v>160</v>
      </c>
      <c r="J4941" s="194" t="s">
        <v>161</v>
      </c>
      <c r="K4941" s="195" t="s">
        <v>14</v>
      </c>
    </row>
    <row r="4942" spans="1:11">
      <c r="A4942" s="122">
        <v>280</v>
      </c>
      <c r="B4942" s="412" t="s">
        <v>6972</v>
      </c>
      <c r="C4942" s="6">
        <v>0</v>
      </c>
      <c r="D4942" s="109"/>
      <c r="E4942" s="21" t="s">
        <v>6804</v>
      </c>
      <c r="F4942" s="109"/>
      <c r="G4942" s="134">
        <v>0</v>
      </c>
      <c r="H4942" s="134">
        <v>0</v>
      </c>
      <c r="I4942" s="134">
        <v>0</v>
      </c>
      <c r="J4942" s="109"/>
      <c r="K4942" s="122" t="s">
        <v>7215</v>
      </c>
    </row>
    <row r="4943" spans="1:11">
      <c r="A4943" s="122">
        <v>281</v>
      </c>
      <c r="B4943" s="412" t="s">
        <v>7216</v>
      </c>
      <c r="C4943" s="6">
        <v>1</v>
      </c>
      <c r="D4943" s="109"/>
      <c r="E4943" s="21" t="s">
        <v>6850</v>
      </c>
      <c r="F4943" s="109"/>
      <c r="G4943" s="134">
        <v>101.24</v>
      </c>
      <c r="H4943" s="134">
        <v>101.24</v>
      </c>
      <c r="I4943" s="134">
        <v>0</v>
      </c>
      <c r="J4943" s="109"/>
      <c r="K4943" s="122" t="s">
        <v>7217</v>
      </c>
    </row>
    <row r="4944" spans="1:11">
      <c r="A4944" s="122">
        <v>282</v>
      </c>
      <c r="B4944" s="412" t="s">
        <v>7218</v>
      </c>
      <c r="C4944" s="6">
        <v>1</v>
      </c>
      <c r="D4944" s="109"/>
      <c r="E4944" s="21" t="s">
        <v>6804</v>
      </c>
      <c r="F4944" s="109"/>
      <c r="G4944" s="134">
        <v>101.24</v>
      </c>
      <c r="H4944" s="134">
        <v>101.24</v>
      </c>
      <c r="I4944" s="134">
        <v>0</v>
      </c>
      <c r="J4944" s="109"/>
      <c r="K4944" s="122" t="s">
        <v>7219</v>
      </c>
    </row>
    <row r="4945" spans="1:11">
      <c r="A4945" s="122">
        <v>283</v>
      </c>
      <c r="B4945" s="412" t="s">
        <v>7218</v>
      </c>
      <c r="C4945" s="6">
        <v>1</v>
      </c>
      <c r="D4945" s="109"/>
      <c r="E4945" s="21" t="s">
        <v>6850</v>
      </c>
      <c r="F4945" s="109"/>
      <c r="G4945" s="134">
        <v>101.24</v>
      </c>
      <c r="H4945" s="134">
        <v>101.24</v>
      </c>
      <c r="I4945" s="134">
        <v>0</v>
      </c>
      <c r="J4945" s="109"/>
      <c r="K4945" s="122" t="s">
        <v>7220</v>
      </c>
    </row>
    <row r="4946" spans="1:11">
      <c r="A4946" s="122">
        <v>284</v>
      </c>
      <c r="B4946" s="412" t="s">
        <v>7221</v>
      </c>
      <c r="C4946" s="6">
        <v>3</v>
      </c>
      <c r="D4946" s="109"/>
      <c r="E4946" s="21" t="s">
        <v>6804</v>
      </c>
      <c r="F4946" s="109"/>
      <c r="G4946" s="134">
        <v>759.3</v>
      </c>
      <c r="H4946" s="134">
        <v>759.3</v>
      </c>
      <c r="I4946" s="134">
        <v>0</v>
      </c>
      <c r="J4946" s="109"/>
      <c r="K4946" s="122" t="s">
        <v>7222</v>
      </c>
    </row>
    <row r="4947" spans="1:11">
      <c r="A4947" s="122">
        <v>285</v>
      </c>
      <c r="B4947" s="412" t="s">
        <v>7223</v>
      </c>
      <c r="C4947" s="6">
        <v>1</v>
      </c>
      <c r="D4947" s="109"/>
      <c r="E4947" s="21" t="s">
        <v>6804</v>
      </c>
      <c r="F4947" s="109"/>
      <c r="G4947" s="134">
        <v>84.37</v>
      </c>
      <c r="H4947" s="134">
        <v>84.37</v>
      </c>
      <c r="I4947" s="134">
        <v>0</v>
      </c>
      <c r="J4947" s="109"/>
      <c r="K4947" s="122" t="s">
        <v>7224</v>
      </c>
    </row>
    <row r="4948" spans="1:11" ht="22.5">
      <c r="A4948" s="122">
        <v>286</v>
      </c>
      <c r="B4948" s="213" t="s">
        <v>7225</v>
      </c>
      <c r="C4948" s="6">
        <v>1</v>
      </c>
      <c r="D4948" s="109"/>
      <c r="E4948" s="21" t="s">
        <v>6804</v>
      </c>
      <c r="F4948" s="109"/>
      <c r="G4948" s="134">
        <v>1181.1400000000001</v>
      </c>
      <c r="H4948" s="134">
        <v>1181.1400000000001</v>
      </c>
      <c r="I4948" s="134">
        <v>0</v>
      </c>
      <c r="J4948" s="109"/>
      <c r="K4948" s="122" t="s">
        <v>7226</v>
      </c>
    </row>
    <row r="4949" spans="1:11">
      <c r="A4949" s="122">
        <v>287</v>
      </c>
      <c r="B4949" s="213" t="s">
        <v>7227</v>
      </c>
      <c r="C4949" s="6">
        <v>1</v>
      </c>
      <c r="D4949" s="109"/>
      <c r="E4949" s="21" t="s">
        <v>6804</v>
      </c>
      <c r="F4949" s="109"/>
      <c r="G4949" s="134">
        <v>210.92</v>
      </c>
      <c r="H4949" s="134">
        <v>210.92</v>
      </c>
      <c r="I4949" s="134">
        <v>0</v>
      </c>
      <c r="J4949" s="109"/>
      <c r="K4949" s="122" t="s">
        <v>7228</v>
      </c>
    </row>
    <row r="4950" spans="1:11">
      <c r="A4950" s="122">
        <v>288</v>
      </c>
      <c r="B4950" s="412" t="s">
        <v>7229</v>
      </c>
      <c r="C4950" s="6">
        <v>0</v>
      </c>
      <c r="D4950" s="109"/>
      <c r="E4950" s="21" t="s">
        <v>6804</v>
      </c>
      <c r="F4950" s="109"/>
      <c r="G4950" s="134">
        <v>0</v>
      </c>
      <c r="H4950" s="134">
        <v>0</v>
      </c>
      <c r="I4950" s="134">
        <v>0</v>
      </c>
      <c r="J4950" s="109"/>
      <c r="K4950" s="122" t="s">
        <v>7230</v>
      </c>
    </row>
    <row r="4951" spans="1:11">
      <c r="A4951" s="122">
        <v>289</v>
      </c>
      <c r="B4951" s="412" t="s">
        <v>7086</v>
      </c>
      <c r="C4951" s="6">
        <v>1</v>
      </c>
      <c r="D4951" s="109"/>
      <c r="E4951" s="21" t="s">
        <v>6850</v>
      </c>
      <c r="F4951" s="109"/>
      <c r="G4951" s="134">
        <v>210.92</v>
      </c>
      <c r="H4951" s="134">
        <v>210.92</v>
      </c>
      <c r="I4951" s="134">
        <v>0</v>
      </c>
      <c r="J4951" s="109"/>
      <c r="K4951" s="122" t="s">
        <v>7231</v>
      </c>
    </row>
    <row r="4952" spans="1:11">
      <c r="A4952" s="122">
        <v>290</v>
      </c>
      <c r="B4952" s="412" t="s">
        <v>7232</v>
      </c>
      <c r="C4952" s="6">
        <v>1</v>
      </c>
      <c r="D4952" s="109"/>
      <c r="E4952" s="21" t="s">
        <v>6850</v>
      </c>
      <c r="F4952" s="109"/>
      <c r="G4952" s="134">
        <v>295.27999999999997</v>
      </c>
      <c r="H4952" s="134">
        <v>295.27999999999997</v>
      </c>
      <c r="I4952" s="134">
        <v>0</v>
      </c>
      <c r="J4952" s="109"/>
      <c r="K4952" s="122" t="s">
        <v>7233</v>
      </c>
    </row>
    <row r="4953" spans="1:11">
      <c r="A4953" s="122">
        <v>291</v>
      </c>
      <c r="B4953" s="412" t="s">
        <v>6865</v>
      </c>
      <c r="C4953" s="6">
        <v>1</v>
      </c>
      <c r="D4953" s="109"/>
      <c r="E4953" s="21" t="s">
        <v>6850</v>
      </c>
      <c r="F4953" s="109"/>
      <c r="G4953" s="134">
        <v>50.62</v>
      </c>
      <c r="H4953" s="134">
        <v>50.62</v>
      </c>
      <c r="I4953" s="134">
        <v>0</v>
      </c>
      <c r="J4953" s="109"/>
      <c r="K4953" s="122" t="s">
        <v>7234</v>
      </c>
    </row>
    <row r="4954" spans="1:11">
      <c r="A4954" s="122">
        <v>292</v>
      </c>
      <c r="B4954" s="412" t="s">
        <v>7235</v>
      </c>
      <c r="C4954" s="6">
        <v>0</v>
      </c>
      <c r="D4954" s="109"/>
      <c r="E4954" s="21" t="s">
        <v>6850</v>
      </c>
      <c r="F4954" s="109"/>
      <c r="G4954" s="134">
        <v>0</v>
      </c>
      <c r="H4954" s="134">
        <v>0</v>
      </c>
      <c r="I4954" s="134">
        <v>0</v>
      </c>
      <c r="J4954" s="109"/>
      <c r="K4954" s="122" t="s">
        <v>7236</v>
      </c>
    </row>
    <row r="4955" spans="1:11">
      <c r="A4955" s="122">
        <v>293</v>
      </c>
      <c r="B4955" s="412" t="s">
        <v>7237</v>
      </c>
      <c r="C4955" s="6">
        <v>1</v>
      </c>
      <c r="D4955" s="109"/>
      <c r="E4955" s="21" t="s">
        <v>7238</v>
      </c>
      <c r="F4955" s="109"/>
      <c r="G4955" s="134">
        <v>253.1</v>
      </c>
      <c r="H4955" s="134">
        <v>253.1</v>
      </c>
      <c r="I4955" s="134">
        <v>0</v>
      </c>
      <c r="J4955" s="109"/>
      <c r="K4955" s="122" t="s">
        <v>7239</v>
      </c>
    </row>
    <row r="4956" spans="1:11">
      <c r="A4956" s="122">
        <v>294</v>
      </c>
      <c r="B4956" s="412" t="s">
        <v>7086</v>
      </c>
      <c r="C4956" s="6">
        <v>1</v>
      </c>
      <c r="D4956" s="109"/>
      <c r="E4956" s="21" t="s">
        <v>6850</v>
      </c>
      <c r="F4956" s="109"/>
      <c r="G4956" s="134">
        <v>168.73</v>
      </c>
      <c r="H4956" s="134">
        <v>168.73</v>
      </c>
      <c r="I4956" s="134">
        <v>0</v>
      </c>
      <c r="J4956" s="109"/>
      <c r="K4956" s="122" t="s">
        <v>7240</v>
      </c>
    </row>
    <row r="4957" spans="1:11">
      <c r="A4957" s="122">
        <v>295</v>
      </c>
      <c r="B4957" s="412" t="s">
        <v>7241</v>
      </c>
      <c r="C4957" s="6">
        <v>0</v>
      </c>
      <c r="D4957" s="109"/>
      <c r="E4957" s="21" t="s">
        <v>6850</v>
      </c>
      <c r="F4957" s="109"/>
      <c r="G4957" s="134">
        <v>0</v>
      </c>
      <c r="H4957" s="134">
        <v>0</v>
      </c>
      <c r="I4957" s="134">
        <v>0</v>
      </c>
      <c r="J4957" s="109"/>
      <c r="K4957" s="122" t="s">
        <v>7242</v>
      </c>
    </row>
    <row r="4958" spans="1:11">
      <c r="A4958" s="122">
        <v>296</v>
      </c>
      <c r="B4958" s="412" t="s">
        <v>6865</v>
      </c>
      <c r="C4958" s="6">
        <v>0</v>
      </c>
      <c r="D4958" s="109"/>
      <c r="E4958" s="21" t="s">
        <v>6850</v>
      </c>
      <c r="F4958" s="109"/>
      <c r="G4958" s="134">
        <v>0</v>
      </c>
      <c r="H4958" s="134">
        <v>0</v>
      </c>
      <c r="I4958" s="134">
        <v>0</v>
      </c>
      <c r="J4958" s="109"/>
      <c r="K4958" s="122" t="s">
        <v>7243</v>
      </c>
    </row>
    <row r="4959" spans="1:11">
      <c r="A4959" s="122">
        <v>297</v>
      </c>
      <c r="B4959" s="412" t="s">
        <v>6865</v>
      </c>
      <c r="C4959" s="6">
        <v>1</v>
      </c>
      <c r="D4959" s="109"/>
      <c r="E4959" s="21" t="s">
        <v>6850</v>
      </c>
      <c r="F4959" s="109"/>
      <c r="G4959" s="134">
        <v>42.18</v>
      </c>
      <c r="H4959" s="134">
        <v>42.18</v>
      </c>
      <c r="I4959" s="134">
        <v>0</v>
      </c>
      <c r="J4959" s="109"/>
      <c r="K4959" s="122" t="s">
        <v>7244</v>
      </c>
    </row>
    <row r="4960" spans="1:11">
      <c r="A4960" s="122">
        <v>298</v>
      </c>
      <c r="B4960" s="412" t="s">
        <v>7245</v>
      </c>
      <c r="C4960" s="6">
        <v>1</v>
      </c>
      <c r="D4960" s="109"/>
      <c r="E4960" s="21" t="s">
        <v>6850</v>
      </c>
      <c r="F4960" s="109"/>
      <c r="G4960" s="134">
        <v>210.92</v>
      </c>
      <c r="H4960" s="134">
        <v>210.92</v>
      </c>
      <c r="I4960" s="134">
        <v>0</v>
      </c>
      <c r="J4960" s="109"/>
      <c r="K4960" s="122" t="s">
        <v>7246</v>
      </c>
    </row>
    <row r="4961" spans="1:11">
      <c r="A4961" s="122">
        <v>299</v>
      </c>
      <c r="B4961" s="412" t="s">
        <v>7247</v>
      </c>
      <c r="C4961" s="6">
        <v>0</v>
      </c>
      <c r="D4961" s="109"/>
      <c r="E4961" s="21" t="s">
        <v>6850</v>
      </c>
      <c r="F4961" s="109"/>
      <c r="G4961" s="134">
        <v>0</v>
      </c>
      <c r="H4961" s="134">
        <v>0</v>
      </c>
      <c r="I4961" s="134">
        <v>0</v>
      </c>
      <c r="J4961" s="109"/>
      <c r="K4961" s="122" t="s">
        <v>7248</v>
      </c>
    </row>
    <row r="4962" spans="1:11">
      <c r="A4962" s="122">
        <v>300</v>
      </c>
      <c r="B4962" s="412" t="s">
        <v>7249</v>
      </c>
      <c r="C4962" s="6">
        <v>1</v>
      </c>
      <c r="D4962" s="109"/>
      <c r="E4962" s="21" t="s">
        <v>6850</v>
      </c>
      <c r="F4962" s="109"/>
      <c r="G4962" s="134">
        <v>101.24</v>
      </c>
      <c r="H4962" s="134">
        <v>101.24</v>
      </c>
      <c r="I4962" s="134">
        <v>0</v>
      </c>
      <c r="J4962" s="109"/>
      <c r="K4962" s="122" t="s">
        <v>7250</v>
      </c>
    </row>
    <row r="4963" spans="1:11">
      <c r="A4963" s="122">
        <v>301</v>
      </c>
      <c r="B4963" s="412" t="s">
        <v>7251</v>
      </c>
      <c r="C4963" s="6">
        <v>0</v>
      </c>
      <c r="D4963" s="109"/>
      <c r="E4963" s="21" t="s">
        <v>6850</v>
      </c>
      <c r="F4963" s="109"/>
      <c r="G4963" s="134">
        <v>0</v>
      </c>
      <c r="H4963" s="134">
        <v>0</v>
      </c>
      <c r="I4963" s="134">
        <v>0</v>
      </c>
      <c r="J4963" s="109"/>
      <c r="K4963" s="122" t="s">
        <v>7252</v>
      </c>
    </row>
    <row r="4964" spans="1:11">
      <c r="A4964" s="122">
        <v>302</v>
      </c>
      <c r="B4964" s="412" t="s">
        <v>7253</v>
      </c>
      <c r="C4964" s="6">
        <v>0</v>
      </c>
      <c r="D4964" s="109"/>
      <c r="E4964" s="21" t="s">
        <v>6850</v>
      </c>
      <c r="F4964" s="109"/>
      <c r="G4964" s="134">
        <v>0</v>
      </c>
      <c r="H4964" s="134">
        <v>0</v>
      </c>
      <c r="I4964" s="134">
        <v>0</v>
      </c>
      <c r="J4964" s="109"/>
      <c r="K4964" s="122" t="s">
        <v>7254</v>
      </c>
    </row>
    <row r="4965" spans="1:11">
      <c r="A4965" s="122">
        <v>303</v>
      </c>
      <c r="B4965" s="412" t="s">
        <v>7255</v>
      </c>
      <c r="C4965" s="6">
        <v>3</v>
      </c>
      <c r="D4965" s="109"/>
      <c r="E4965" s="21" t="s">
        <v>6850</v>
      </c>
      <c r="F4965" s="109"/>
      <c r="G4965" s="134">
        <v>632.75</v>
      </c>
      <c r="H4965" s="134">
        <v>632.75</v>
      </c>
      <c r="I4965" s="134">
        <v>0</v>
      </c>
      <c r="J4965" s="109"/>
      <c r="K4965" s="122" t="s">
        <v>7256</v>
      </c>
    </row>
    <row r="4966" spans="1:11">
      <c r="A4966" s="122">
        <v>304</v>
      </c>
      <c r="B4966" s="412" t="s">
        <v>6863</v>
      </c>
      <c r="C4966" s="6">
        <v>3</v>
      </c>
      <c r="D4966" s="109"/>
      <c r="E4966" s="21" t="s">
        <v>6850</v>
      </c>
      <c r="F4966" s="109"/>
      <c r="G4966" s="134">
        <v>632.75</v>
      </c>
      <c r="H4966" s="134">
        <v>632.75</v>
      </c>
      <c r="I4966" s="134">
        <v>0</v>
      </c>
      <c r="J4966" s="109"/>
      <c r="K4966" s="122" t="s">
        <v>7257</v>
      </c>
    </row>
    <row r="4967" spans="1:11">
      <c r="A4967" s="122">
        <v>305</v>
      </c>
      <c r="B4967" s="412" t="s">
        <v>6964</v>
      </c>
      <c r="C4967" s="6">
        <v>1</v>
      </c>
      <c r="D4967" s="109"/>
      <c r="E4967" s="21" t="s">
        <v>6850</v>
      </c>
      <c r="F4967" s="109"/>
      <c r="G4967" s="134">
        <v>177.17</v>
      </c>
      <c r="H4967" s="134">
        <v>177.17</v>
      </c>
      <c r="I4967" s="134">
        <v>0</v>
      </c>
      <c r="J4967" s="109"/>
      <c r="K4967" s="122" t="s">
        <v>7258</v>
      </c>
    </row>
    <row r="4968" spans="1:11">
      <c r="A4968" s="122">
        <v>306</v>
      </c>
      <c r="B4968" s="412" t="s">
        <v>6950</v>
      </c>
      <c r="C4968" s="6">
        <v>0</v>
      </c>
      <c r="D4968" s="109"/>
      <c r="E4968" s="21" t="s">
        <v>6955</v>
      </c>
      <c r="F4968" s="109"/>
      <c r="G4968" s="134">
        <v>0</v>
      </c>
      <c r="H4968" s="134">
        <v>0</v>
      </c>
      <c r="I4968" s="134">
        <v>0</v>
      </c>
      <c r="J4968" s="109"/>
      <c r="K4968" s="122" t="s">
        <v>7259</v>
      </c>
    </row>
    <row r="4969" spans="1:11">
      <c r="A4969" s="122">
        <v>307</v>
      </c>
      <c r="B4969" s="412" t="s">
        <v>6863</v>
      </c>
      <c r="C4969" s="6">
        <v>1</v>
      </c>
      <c r="D4969" s="109"/>
      <c r="E4969" s="21" t="s">
        <v>6850</v>
      </c>
      <c r="F4969" s="109"/>
      <c r="G4969" s="134">
        <v>210.92</v>
      </c>
      <c r="H4969" s="134">
        <v>210.92</v>
      </c>
      <c r="I4969" s="134">
        <v>0</v>
      </c>
      <c r="J4969" s="109"/>
      <c r="K4969" s="122" t="s">
        <v>7260</v>
      </c>
    </row>
    <row r="4970" spans="1:11">
      <c r="A4970" s="122">
        <v>308</v>
      </c>
      <c r="B4970" s="412" t="s">
        <v>6863</v>
      </c>
      <c r="C4970" s="6">
        <v>1</v>
      </c>
      <c r="D4970" s="109"/>
      <c r="E4970" s="21" t="s">
        <v>6850</v>
      </c>
      <c r="F4970" s="109"/>
      <c r="G4970" s="134">
        <v>210.92</v>
      </c>
      <c r="H4970" s="134">
        <v>210.92</v>
      </c>
      <c r="I4970" s="134">
        <v>0</v>
      </c>
      <c r="J4970" s="109"/>
      <c r="K4970" s="122" t="s">
        <v>7261</v>
      </c>
    </row>
    <row r="4971" spans="1:11">
      <c r="A4971" s="122">
        <v>309</v>
      </c>
      <c r="B4971" s="412" t="s">
        <v>6863</v>
      </c>
      <c r="C4971" s="6">
        <v>1</v>
      </c>
      <c r="D4971" s="109"/>
      <c r="E4971" s="21" t="s">
        <v>6850</v>
      </c>
      <c r="F4971" s="109"/>
      <c r="G4971" s="134">
        <v>210.92</v>
      </c>
      <c r="H4971" s="134">
        <v>210.92</v>
      </c>
      <c r="I4971" s="134">
        <v>0</v>
      </c>
      <c r="J4971" s="109"/>
      <c r="K4971" s="122" t="s">
        <v>7262</v>
      </c>
    </row>
    <row r="4972" spans="1:11" ht="96">
      <c r="A4972" s="423" t="s">
        <v>5</v>
      </c>
      <c r="B4972" s="194" t="s">
        <v>155</v>
      </c>
      <c r="C4972" s="194" t="s">
        <v>156</v>
      </c>
      <c r="D4972" s="194" t="s">
        <v>8</v>
      </c>
      <c r="E4972" s="194" t="s">
        <v>157</v>
      </c>
      <c r="F4972" s="194" t="s">
        <v>158</v>
      </c>
      <c r="G4972" s="416" t="s">
        <v>10</v>
      </c>
      <c r="H4972" s="416" t="s">
        <v>159</v>
      </c>
      <c r="I4972" s="416" t="s">
        <v>160</v>
      </c>
      <c r="J4972" s="194" t="s">
        <v>161</v>
      </c>
      <c r="K4972" s="195" t="s">
        <v>14</v>
      </c>
    </row>
    <row r="4973" spans="1:11">
      <c r="A4973" s="122">
        <v>310</v>
      </c>
      <c r="B4973" s="412" t="s">
        <v>6863</v>
      </c>
      <c r="C4973" s="6">
        <v>0</v>
      </c>
      <c r="D4973" s="109"/>
      <c r="E4973" s="21" t="s">
        <v>6850</v>
      </c>
      <c r="F4973" s="109"/>
      <c r="G4973" s="134">
        <v>0</v>
      </c>
      <c r="H4973" s="134">
        <v>0</v>
      </c>
      <c r="I4973" s="134">
        <v>0</v>
      </c>
      <c r="J4973" s="109"/>
      <c r="K4973" s="122" t="s">
        <v>7263</v>
      </c>
    </row>
    <row r="4974" spans="1:11">
      <c r="A4974" s="122">
        <v>311</v>
      </c>
      <c r="B4974" s="412" t="s">
        <v>6863</v>
      </c>
      <c r="C4974" s="6">
        <v>1</v>
      </c>
      <c r="D4974" s="109"/>
      <c r="E4974" s="21" t="s">
        <v>6850</v>
      </c>
      <c r="F4974" s="109"/>
      <c r="G4974" s="134">
        <v>227.79</v>
      </c>
      <c r="H4974" s="134">
        <v>227.79</v>
      </c>
      <c r="I4974" s="134">
        <v>0</v>
      </c>
      <c r="J4974" s="109"/>
      <c r="K4974" s="122" t="s">
        <v>7264</v>
      </c>
    </row>
    <row r="4975" spans="1:11">
      <c r="A4975" s="122">
        <v>312</v>
      </c>
      <c r="B4975" s="412" t="s">
        <v>6873</v>
      </c>
      <c r="C4975" s="6">
        <v>1</v>
      </c>
      <c r="D4975" s="109"/>
      <c r="E4975" s="21" t="s">
        <v>6850</v>
      </c>
      <c r="F4975" s="109"/>
      <c r="G4975" s="134">
        <v>59.06</v>
      </c>
      <c r="H4975" s="134">
        <v>59.06</v>
      </c>
      <c r="I4975" s="134">
        <v>0</v>
      </c>
      <c r="J4975" s="109"/>
      <c r="K4975" s="122" t="s">
        <v>7265</v>
      </c>
    </row>
    <row r="4976" spans="1:11">
      <c r="A4976" s="122">
        <v>313</v>
      </c>
      <c r="B4976" s="412" t="s">
        <v>7266</v>
      </c>
      <c r="C4976" s="6">
        <v>3</v>
      </c>
      <c r="D4976" s="109"/>
      <c r="E4976" s="21" t="s">
        <v>6850</v>
      </c>
      <c r="F4976" s="109"/>
      <c r="G4976" s="134">
        <v>177.17</v>
      </c>
      <c r="H4976" s="134">
        <v>177.17</v>
      </c>
      <c r="I4976" s="134">
        <v>0</v>
      </c>
      <c r="J4976" s="109"/>
      <c r="K4976" s="122" t="s">
        <v>7267</v>
      </c>
    </row>
    <row r="4977" spans="1:11">
      <c r="A4977" s="122">
        <v>314</v>
      </c>
      <c r="B4977" s="412" t="s">
        <v>7247</v>
      </c>
      <c r="C4977" s="6">
        <v>1</v>
      </c>
      <c r="D4977" s="109"/>
      <c r="E4977" s="21" t="s">
        <v>6850</v>
      </c>
      <c r="F4977" s="109"/>
      <c r="G4977" s="134">
        <v>42.18</v>
      </c>
      <c r="H4977" s="134">
        <v>42.18</v>
      </c>
      <c r="I4977" s="134">
        <v>0</v>
      </c>
      <c r="J4977" s="109"/>
      <c r="K4977" s="122" t="s">
        <v>7268</v>
      </c>
    </row>
    <row r="4978" spans="1:11">
      <c r="A4978" s="122">
        <v>315</v>
      </c>
      <c r="B4978" s="412" t="s">
        <v>7269</v>
      </c>
      <c r="C4978" s="6">
        <v>1</v>
      </c>
      <c r="D4978" s="109"/>
      <c r="E4978" s="21" t="s">
        <v>6850</v>
      </c>
      <c r="F4978" s="109"/>
      <c r="G4978" s="134">
        <v>210.92</v>
      </c>
      <c r="H4978" s="134">
        <v>210.92</v>
      </c>
      <c r="I4978" s="134">
        <v>0</v>
      </c>
      <c r="J4978" s="109"/>
      <c r="K4978" s="122" t="s">
        <v>7270</v>
      </c>
    </row>
    <row r="4979" spans="1:11">
      <c r="A4979" s="122">
        <v>316</v>
      </c>
      <c r="B4979" s="412" t="s">
        <v>6863</v>
      </c>
      <c r="C4979" s="6">
        <v>1</v>
      </c>
      <c r="D4979" s="109"/>
      <c r="E4979" s="21" t="s">
        <v>6850</v>
      </c>
      <c r="F4979" s="109"/>
      <c r="G4979" s="134">
        <v>210.92</v>
      </c>
      <c r="H4979" s="134">
        <v>210.92</v>
      </c>
      <c r="I4979" s="134">
        <v>0</v>
      </c>
      <c r="J4979" s="109"/>
      <c r="K4979" s="122" t="s">
        <v>7271</v>
      </c>
    </row>
    <row r="4980" spans="1:11">
      <c r="A4980" s="122">
        <v>317</v>
      </c>
      <c r="B4980" s="412" t="s">
        <v>6865</v>
      </c>
      <c r="C4980" s="6">
        <v>3</v>
      </c>
      <c r="D4980" s="109"/>
      <c r="E4980" s="21" t="s">
        <v>6850</v>
      </c>
      <c r="F4980" s="109"/>
      <c r="G4980" s="134">
        <v>126.55</v>
      </c>
      <c r="H4980" s="134">
        <v>126.55</v>
      </c>
      <c r="I4980" s="134">
        <v>0</v>
      </c>
      <c r="J4980" s="109"/>
      <c r="K4980" s="122" t="s">
        <v>7272</v>
      </c>
    </row>
    <row r="4981" spans="1:11">
      <c r="A4981" s="122">
        <v>318</v>
      </c>
      <c r="B4981" s="412" t="s">
        <v>7247</v>
      </c>
      <c r="C4981" s="6">
        <v>1</v>
      </c>
      <c r="D4981" s="109"/>
      <c r="E4981" s="21" t="s">
        <v>6850</v>
      </c>
      <c r="F4981" s="109"/>
      <c r="G4981" s="134">
        <v>59.06</v>
      </c>
      <c r="H4981" s="134">
        <v>59.06</v>
      </c>
      <c r="I4981" s="134">
        <v>0</v>
      </c>
      <c r="J4981" s="109"/>
      <c r="K4981" s="122" t="s">
        <v>7273</v>
      </c>
    </row>
    <row r="4982" spans="1:11">
      <c r="A4982" s="122">
        <v>319</v>
      </c>
      <c r="B4982" s="412" t="s">
        <v>6863</v>
      </c>
      <c r="C4982" s="6">
        <v>1</v>
      </c>
      <c r="D4982" s="109"/>
      <c r="E4982" s="21" t="s">
        <v>6850</v>
      </c>
      <c r="F4982" s="109"/>
      <c r="G4982" s="134">
        <v>210.92</v>
      </c>
      <c r="H4982" s="134">
        <v>210.92</v>
      </c>
      <c r="I4982" s="134">
        <v>0</v>
      </c>
      <c r="J4982" s="109"/>
      <c r="K4982" s="122" t="s">
        <v>7274</v>
      </c>
    </row>
    <row r="4983" spans="1:11">
      <c r="A4983" s="122">
        <v>320</v>
      </c>
      <c r="B4983" s="412" t="s">
        <v>6931</v>
      </c>
      <c r="C4983" s="6">
        <v>1</v>
      </c>
      <c r="D4983" s="109"/>
      <c r="E4983" s="21" t="s">
        <v>6850</v>
      </c>
      <c r="F4983" s="109"/>
      <c r="G4983" s="134">
        <v>168.73</v>
      </c>
      <c r="H4983" s="134">
        <v>168.73</v>
      </c>
      <c r="I4983" s="134">
        <v>0</v>
      </c>
      <c r="J4983" s="109"/>
      <c r="K4983" s="122" t="s">
        <v>7275</v>
      </c>
    </row>
    <row r="4984" spans="1:11">
      <c r="A4984" s="122">
        <v>321</v>
      </c>
      <c r="B4984" s="412" t="s">
        <v>7276</v>
      </c>
      <c r="C4984" s="6">
        <v>1</v>
      </c>
      <c r="D4984" s="109"/>
      <c r="E4984" s="21" t="s">
        <v>6850</v>
      </c>
      <c r="F4984" s="109"/>
      <c r="G4984" s="134">
        <v>59.06</v>
      </c>
      <c r="H4984" s="134">
        <v>59.06</v>
      </c>
      <c r="I4984" s="134">
        <v>0</v>
      </c>
      <c r="J4984" s="109"/>
      <c r="K4984" s="122" t="s">
        <v>7277</v>
      </c>
    </row>
    <row r="4985" spans="1:11">
      <c r="A4985" s="122">
        <v>322</v>
      </c>
      <c r="B4985" s="412" t="s">
        <v>6864</v>
      </c>
      <c r="C4985" s="6">
        <v>1</v>
      </c>
      <c r="D4985" s="109"/>
      <c r="E4985" s="21" t="s">
        <v>6850</v>
      </c>
      <c r="F4985" s="109"/>
      <c r="G4985" s="134">
        <v>59.06</v>
      </c>
      <c r="H4985" s="134">
        <v>59.06</v>
      </c>
      <c r="I4985" s="134">
        <v>0</v>
      </c>
      <c r="J4985" s="109"/>
      <c r="K4985" s="122" t="s">
        <v>7278</v>
      </c>
    </row>
    <row r="4986" spans="1:11">
      <c r="A4986" s="122">
        <v>323</v>
      </c>
      <c r="B4986" s="412" t="s">
        <v>7074</v>
      </c>
      <c r="C4986" s="6">
        <v>1</v>
      </c>
      <c r="D4986" s="109"/>
      <c r="E4986" s="21" t="s">
        <v>7279</v>
      </c>
      <c r="F4986" s="109"/>
      <c r="G4986" s="134">
        <v>84.37</v>
      </c>
      <c r="H4986" s="134">
        <v>84.37</v>
      </c>
      <c r="I4986" s="134">
        <v>0</v>
      </c>
      <c r="J4986" s="109"/>
      <c r="K4986" s="122" t="s">
        <v>7280</v>
      </c>
    </row>
    <row r="4987" spans="1:11">
      <c r="A4987" s="122">
        <v>324</v>
      </c>
      <c r="B4987" s="412" t="s">
        <v>6865</v>
      </c>
      <c r="C4987" s="6">
        <v>0</v>
      </c>
      <c r="D4987" s="109"/>
      <c r="E4987" s="21" t="s">
        <v>6850</v>
      </c>
      <c r="F4987" s="109"/>
      <c r="G4987" s="134">
        <v>0</v>
      </c>
      <c r="H4987" s="134">
        <v>0</v>
      </c>
      <c r="I4987" s="134">
        <v>0</v>
      </c>
      <c r="J4987" s="109"/>
      <c r="K4987" s="122" t="s">
        <v>7281</v>
      </c>
    </row>
    <row r="4988" spans="1:11">
      <c r="A4988" s="122">
        <v>325</v>
      </c>
      <c r="B4988" s="412" t="s">
        <v>6865</v>
      </c>
      <c r="C4988" s="6">
        <v>0</v>
      </c>
      <c r="D4988" s="109"/>
      <c r="E4988" s="21" t="s">
        <v>6804</v>
      </c>
      <c r="F4988" s="109"/>
      <c r="G4988" s="134">
        <v>0</v>
      </c>
      <c r="H4988" s="134">
        <v>0</v>
      </c>
      <c r="I4988" s="134">
        <v>0</v>
      </c>
      <c r="J4988" s="109"/>
      <c r="K4988" s="122" t="s">
        <v>7282</v>
      </c>
    </row>
    <row r="4989" spans="1:11">
      <c r="A4989" s="122">
        <v>326</v>
      </c>
      <c r="B4989" s="412" t="s">
        <v>7283</v>
      </c>
      <c r="C4989" s="6">
        <v>0</v>
      </c>
      <c r="D4989" s="109"/>
      <c r="E4989" s="21" t="s">
        <v>6850</v>
      </c>
      <c r="F4989" s="109"/>
      <c r="G4989" s="134">
        <v>0</v>
      </c>
      <c r="H4989" s="134">
        <v>0</v>
      </c>
      <c r="I4989" s="134">
        <v>0</v>
      </c>
      <c r="J4989" s="109"/>
      <c r="K4989" s="122" t="s">
        <v>7284</v>
      </c>
    </row>
    <row r="4990" spans="1:11">
      <c r="A4990" s="122">
        <v>327</v>
      </c>
      <c r="B4990" s="412" t="s">
        <v>6863</v>
      </c>
      <c r="C4990" s="6">
        <v>0</v>
      </c>
      <c r="D4990" s="109"/>
      <c r="E4990" s="21" t="s">
        <v>6850</v>
      </c>
      <c r="F4990" s="109"/>
      <c r="G4990" s="134">
        <v>0</v>
      </c>
      <c r="H4990" s="134">
        <v>0</v>
      </c>
      <c r="I4990" s="134">
        <v>0</v>
      </c>
      <c r="J4990" s="109"/>
      <c r="K4990" s="122" t="s">
        <v>7285</v>
      </c>
    </row>
    <row r="4991" spans="1:11">
      <c r="A4991" s="122">
        <v>328</v>
      </c>
      <c r="B4991" s="412" t="s">
        <v>6863</v>
      </c>
      <c r="C4991" s="6">
        <v>0</v>
      </c>
      <c r="D4991" s="109"/>
      <c r="E4991" s="21" t="s">
        <v>6850</v>
      </c>
      <c r="F4991" s="109"/>
      <c r="G4991" s="134">
        <v>0</v>
      </c>
      <c r="H4991" s="134">
        <v>0</v>
      </c>
      <c r="I4991" s="134">
        <v>0</v>
      </c>
      <c r="J4991" s="109"/>
      <c r="K4991" s="122" t="s">
        <v>7286</v>
      </c>
    </row>
    <row r="4992" spans="1:11">
      <c r="A4992" s="122">
        <v>329</v>
      </c>
      <c r="B4992" s="412" t="s">
        <v>6864</v>
      </c>
      <c r="C4992" s="6">
        <v>0</v>
      </c>
      <c r="D4992" s="109"/>
      <c r="E4992" s="21" t="s">
        <v>6850</v>
      </c>
      <c r="F4992" s="109"/>
      <c r="G4992" s="134">
        <v>0</v>
      </c>
      <c r="H4992" s="134">
        <v>0</v>
      </c>
      <c r="I4992" s="134">
        <v>0</v>
      </c>
      <c r="J4992" s="109"/>
      <c r="K4992" s="122" t="s">
        <v>7287</v>
      </c>
    </row>
    <row r="4993" spans="1:11">
      <c r="A4993" s="122">
        <v>330</v>
      </c>
      <c r="B4993" s="412" t="s">
        <v>6865</v>
      </c>
      <c r="C4993" s="6">
        <v>0</v>
      </c>
      <c r="D4993" s="109"/>
      <c r="E4993" s="21" t="s">
        <v>6850</v>
      </c>
      <c r="F4993" s="109"/>
      <c r="G4993" s="134">
        <v>0</v>
      </c>
      <c r="H4993" s="134">
        <v>0</v>
      </c>
      <c r="I4993" s="134">
        <v>0</v>
      </c>
      <c r="J4993" s="109"/>
      <c r="K4993" s="122" t="s">
        <v>7288</v>
      </c>
    </row>
    <row r="4994" spans="1:11">
      <c r="A4994" s="122">
        <v>331</v>
      </c>
      <c r="B4994" s="412" t="s">
        <v>6873</v>
      </c>
      <c r="C4994" s="6">
        <v>1</v>
      </c>
      <c r="D4994" s="109"/>
      <c r="E4994" s="21" t="s">
        <v>6850</v>
      </c>
      <c r="F4994" s="109"/>
      <c r="G4994" s="134">
        <v>168.73</v>
      </c>
      <c r="H4994" s="134">
        <v>168.73</v>
      </c>
      <c r="I4994" s="134">
        <v>0</v>
      </c>
      <c r="J4994" s="109"/>
      <c r="K4994" s="122" t="s">
        <v>7289</v>
      </c>
    </row>
    <row r="4995" spans="1:11">
      <c r="A4995" s="122">
        <v>332</v>
      </c>
      <c r="B4995" s="412" t="s">
        <v>6864</v>
      </c>
      <c r="C4995" s="6">
        <v>0</v>
      </c>
      <c r="D4995" s="109"/>
      <c r="E4995" s="21" t="s">
        <v>6850</v>
      </c>
      <c r="F4995" s="109"/>
      <c r="G4995" s="134">
        <v>0</v>
      </c>
      <c r="H4995" s="134">
        <v>0</v>
      </c>
      <c r="I4995" s="134">
        <v>0</v>
      </c>
      <c r="J4995" s="109"/>
      <c r="K4995" s="122" t="s">
        <v>7290</v>
      </c>
    </row>
    <row r="4996" spans="1:11">
      <c r="A4996" s="122">
        <v>333</v>
      </c>
      <c r="B4996" s="412" t="s">
        <v>6865</v>
      </c>
      <c r="C4996" s="6">
        <v>0</v>
      </c>
      <c r="D4996" s="109"/>
      <c r="E4996" s="21" t="s">
        <v>6850</v>
      </c>
      <c r="F4996" s="109"/>
      <c r="G4996" s="134">
        <v>0</v>
      </c>
      <c r="H4996" s="134">
        <v>0</v>
      </c>
      <c r="I4996" s="134">
        <v>0</v>
      </c>
      <c r="J4996" s="109"/>
      <c r="K4996" s="122" t="s">
        <v>7291</v>
      </c>
    </row>
    <row r="4997" spans="1:11">
      <c r="A4997" s="122">
        <v>334</v>
      </c>
      <c r="B4997" s="412" t="s">
        <v>6865</v>
      </c>
      <c r="C4997" s="6">
        <v>0</v>
      </c>
      <c r="D4997" s="109"/>
      <c r="E4997" s="21" t="s">
        <v>6850</v>
      </c>
      <c r="F4997" s="109"/>
      <c r="G4997" s="134">
        <v>0</v>
      </c>
      <c r="H4997" s="134">
        <v>0</v>
      </c>
      <c r="I4997" s="134">
        <v>0</v>
      </c>
      <c r="J4997" s="109"/>
      <c r="K4997" s="122" t="s">
        <v>7292</v>
      </c>
    </row>
    <row r="4998" spans="1:11">
      <c r="A4998" s="122">
        <v>335</v>
      </c>
      <c r="B4998" s="412" t="s">
        <v>6864</v>
      </c>
      <c r="C4998" s="6">
        <v>0</v>
      </c>
      <c r="D4998" s="109"/>
      <c r="E4998" s="21" t="s">
        <v>6850</v>
      </c>
      <c r="F4998" s="109"/>
      <c r="G4998" s="134">
        <v>0</v>
      </c>
      <c r="H4998" s="134">
        <v>0</v>
      </c>
      <c r="I4998" s="134">
        <v>0</v>
      </c>
      <c r="J4998" s="109"/>
      <c r="K4998" s="122" t="s">
        <v>7293</v>
      </c>
    </row>
    <row r="4999" spans="1:11">
      <c r="A4999" s="122">
        <v>336</v>
      </c>
      <c r="B4999" s="412" t="s">
        <v>7294</v>
      </c>
      <c r="C4999" s="6">
        <v>0</v>
      </c>
      <c r="D4999" s="109"/>
      <c r="E4999" s="21" t="s">
        <v>7295</v>
      </c>
      <c r="F4999" s="109"/>
      <c r="G4999" s="134">
        <v>0</v>
      </c>
      <c r="H4999" s="134">
        <v>0</v>
      </c>
      <c r="I4999" s="134">
        <v>0</v>
      </c>
      <c r="J4999" s="109"/>
      <c r="K4999" s="122" t="s">
        <v>7296</v>
      </c>
    </row>
    <row r="5000" spans="1:11">
      <c r="A5000" s="122">
        <v>337</v>
      </c>
      <c r="B5000" s="412" t="s">
        <v>7247</v>
      </c>
      <c r="C5000" s="6">
        <v>0</v>
      </c>
      <c r="D5000" s="109"/>
      <c r="E5000" s="21" t="s">
        <v>6850</v>
      </c>
      <c r="F5000" s="109"/>
      <c r="G5000" s="134">
        <v>0</v>
      </c>
      <c r="H5000" s="134">
        <v>0</v>
      </c>
      <c r="I5000" s="134">
        <v>0</v>
      </c>
      <c r="J5000" s="109"/>
      <c r="K5000" s="122" t="s">
        <v>7297</v>
      </c>
    </row>
    <row r="5001" spans="1:11">
      <c r="A5001" s="122">
        <v>338</v>
      </c>
      <c r="B5001" s="412" t="s">
        <v>7298</v>
      </c>
      <c r="C5001" s="6">
        <v>0</v>
      </c>
      <c r="D5001" s="109"/>
      <c r="E5001" s="21" t="s">
        <v>6804</v>
      </c>
      <c r="F5001" s="109"/>
      <c r="G5001" s="134">
        <v>0</v>
      </c>
      <c r="H5001" s="134">
        <v>0</v>
      </c>
      <c r="I5001" s="134">
        <v>0</v>
      </c>
      <c r="J5001" s="109"/>
      <c r="K5001" s="122" t="s">
        <v>7299</v>
      </c>
    </row>
    <row r="5002" spans="1:11">
      <c r="A5002" s="122">
        <v>339</v>
      </c>
      <c r="B5002" s="412" t="s">
        <v>7298</v>
      </c>
      <c r="C5002" s="6">
        <v>1</v>
      </c>
      <c r="D5002" s="109"/>
      <c r="E5002" s="21" t="s">
        <v>6804</v>
      </c>
      <c r="F5002" s="109"/>
      <c r="G5002" s="134">
        <v>210.92</v>
      </c>
      <c r="H5002" s="134">
        <v>210.92</v>
      </c>
      <c r="I5002" s="134">
        <v>0</v>
      </c>
      <c r="J5002" s="109"/>
      <c r="K5002" s="122" t="s">
        <v>7300</v>
      </c>
    </row>
    <row r="5003" spans="1:11" ht="96">
      <c r="A5003" s="423" t="s">
        <v>5</v>
      </c>
      <c r="B5003" s="194" t="s">
        <v>155</v>
      </c>
      <c r="C5003" s="194" t="s">
        <v>156</v>
      </c>
      <c r="D5003" s="194" t="s">
        <v>8</v>
      </c>
      <c r="E5003" s="194" t="s">
        <v>157</v>
      </c>
      <c r="F5003" s="194" t="s">
        <v>158</v>
      </c>
      <c r="G5003" s="416" t="s">
        <v>10</v>
      </c>
      <c r="H5003" s="416" t="s">
        <v>159</v>
      </c>
      <c r="I5003" s="416" t="s">
        <v>160</v>
      </c>
      <c r="J5003" s="194" t="s">
        <v>161</v>
      </c>
      <c r="K5003" s="195" t="s">
        <v>14</v>
      </c>
    </row>
    <row r="5004" spans="1:11">
      <c r="A5004" s="122">
        <v>340</v>
      </c>
      <c r="B5004" s="412" t="s">
        <v>6873</v>
      </c>
      <c r="C5004" s="6">
        <v>0</v>
      </c>
      <c r="D5004" s="109"/>
      <c r="E5004" s="21" t="s">
        <v>6804</v>
      </c>
      <c r="F5004" s="109"/>
      <c r="G5004" s="134">
        <v>0</v>
      </c>
      <c r="H5004" s="134">
        <v>0</v>
      </c>
      <c r="I5004" s="134">
        <v>0</v>
      </c>
      <c r="J5004" s="109"/>
      <c r="K5004" s="122" t="s">
        <v>7301</v>
      </c>
    </row>
    <row r="5005" spans="1:11" ht="22.5">
      <c r="A5005" s="122">
        <v>341</v>
      </c>
      <c r="B5005" s="213" t="s">
        <v>7302</v>
      </c>
      <c r="C5005" s="6">
        <v>0</v>
      </c>
      <c r="D5005" s="109"/>
      <c r="E5005" s="21" t="s">
        <v>6850</v>
      </c>
      <c r="F5005" s="109"/>
      <c r="G5005" s="134">
        <v>0</v>
      </c>
      <c r="H5005" s="134">
        <v>0</v>
      </c>
      <c r="I5005" s="134">
        <v>0</v>
      </c>
      <c r="J5005" s="109"/>
      <c r="K5005" s="122" t="s">
        <v>7303</v>
      </c>
    </row>
    <row r="5006" spans="1:11">
      <c r="A5006" s="122">
        <v>342</v>
      </c>
      <c r="B5006" s="412" t="s">
        <v>7304</v>
      </c>
      <c r="C5006" s="6">
        <v>2</v>
      </c>
      <c r="D5006" s="109"/>
      <c r="E5006" s="21" t="s">
        <v>6813</v>
      </c>
      <c r="F5006" s="109"/>
      <c r="G5006" s="134">
        <v>70.87</v>
      </c>
      <c r="H5006" s="134">
        <v>70.87</v>
      </c>
      <c r="I5006" s="134">
        <v>0</v>
      </c>
      <c r="J5006" s="109"/>
      <c r="K5006" s="122" t="s">
        <v>7305</v>
      </c>
    </row>
    <row r="5007" spans="1:11">
      <c r="A5007" s="122">
        <v>343</v>
      </c>
      <c r="B5007" s="412" t="s">
        <v>7306</v>
      </c>
      <c r="C5007" s="6">
        <v>1</v>
      </c>
      <c r="D5007" s="109"/>
      <c r="E5007" s="21" t="s">
        <v>6804</v>
      </c>
      <c r="F5007" s="109"/>
      <c r="G5007" s="134">
        <v>143.41999999999999</v>
      </c>
      <c r="H5007" s="134">
        <v>143.41999999999999</v>
      </c>
      <c r="I5007" s="134">
        <v>0</v>
      </c>
      <c r="J5007" s="109"/>
      <c r="K5007" s="122" t="s">
        <v>7307</v>
      </c>
    </row>
    <row r="5008" spans="1:11">
      <c r="A5008" s="122">
        <v>344</v>
      </c>
      <c r="B5008" s="412" t="s">
        <v>7306</v>
      </c>
      <c r="C5008" s="6">
        <v>1</v>
      </c>
      <c r="D5008" s="109"/>
      <c r="E5008" s="21" t="s">
        <v>6804</v>
      </c>
      <c r="F5008" s="109"/>
      <c r="G5008" s="134">
        <v>143.41999999999999</v>
      </c>
      <c r="H5008" s="134">
        <v>143.41999999999999</v>
      </c>
      <c r="I5008" s="134">
        <v>0</v>
      </c>
      <c r="J5008" s="109"/>
      <c r="K5008" s="122" t="s">
        <v>7308</v>
      </c>
    </row>
    <row r="5009" spans="1:11">
      <c r="A5009" s="122">
        <v>345</v>
      </c>
      <c r="B5009" s="412" t="s">
        <v>7306</v>
      </c>
      <c r="C5009" s="6">
        <v>1</v>
      </c>
      <c r="D5009" s="109"/>
      <c r="E5009" s="21" t="s">
        <v>6804</v>
      </c>
      <c r="F5009" s="109"/>
      <c r="G5009" s="134">
        <v>143.43</v>
      </c>
      <c r="H5009" s="134">
        <v>143.43</v>
      </c>
      <c r="I5009" s="134">
        <v>0</v>
      </c>
      <c r="J5009" s="109"/>
      <c r="K5009" s="122" t="s">
        <v>7309</v>
      </c>
    </row>
    <row r="5010" spans="1:11">
      <c r="A5010" s="122">
        <v>346</v>
      </c>
      <c r="B5010" s="412" t="s">
        <v>7310</v>
      </c>
      <c r="C5010" s="6">
        <v>0</v>
      </c>
      <c r="D5010" s="109"/>
      <c r="E5010" s="21" t="s">
        <v>7311</v>
      </c>
      <c r="F5010" s="109"/>
      <c r="G5010" s="134">
        <v>0</v>
      </c>
      <c r="H5010" s="134">
        <v>0</v>
      </c>
      <c r="I5010" s="134">
        <v>0</v>
      </c>
      <c r="J5010" s="109"/>
      <c r="K5010" s="122" t="s">
        <v>7312</v>
      </c>
    </row>
    <row r="5011" spans="1:11">
      <c r="A5011" s="122">
        <v>347</v>
      </c>
      <c r="B5011" s="412" t="s">
        <v>7313</v>
      </c>
      <c r="C5011" s="6">
        <v>0</v>
      </c>
      <c r="D5011" s="109"/>
      <c r="E5011" s="21" t="s">
        <v>7314</v>
      </c>
      <c r="F5011" s="109"/>
      <c r="G5011" s="134">
        <v>0</v>
      </c>
      <c r="H5011" s="134">
        <v>0</v>
      </c>
      <c r="I5011" s="134">
        <v>0</v>
      </c>
      <c r="J5011" s="109"/>
      <c r="K5011" s="122" t="s">
        <v>7315</v>
      </c>
    </row>
    <row r="5012" spans="1:11">
      <c r="A5012" s="122">
        <v>348</v>
      </c>
      <c r="B5012" s="412" t="s">
        <v>7316</v>
      </c>
      <c r="C5012" s="6">
        <v>0</v>
      </c>
      <c r="D5012" s="109"/>
      <c r="E5012" s="21" t="s">
        <v>6850</v>
      </c>
      <c r="F5012" s="109"/>
      <c r="G5012" s="134">
        <v>0</v>
      </c>
      <c r="H5012" s="134">
        <v>0</v>
      </c>
      <c r="I5012" s="134">
        <v>0</v>
      </c>
      <c r="J5012" s="109"/>
      <c r="K5012" s="122" t="s">
        <v>7317</v>
      </c>
    </row>
    <row r="5013" spans="1:11">
      <c r="A5013" s="122">
        <v>349</v>
      </c>
      <c r="B5013" s="412" t="s">
        <v>7318</v>
      </c>
      <c r="C5013" s="6">
        <v>0</v>
      </c>
      <c r="D5013" s="109"/>
      <c r="E5013" s="21" t="s">
        <v>6850</v>
      </c>
      <c r="F5013" s="109"/>
      <c r="G5013" s="134">
        <v>0</v>
      </c>
      <c r="H5013" s="134">
        <v>0</v>
      </c>
      <c r="I5013" s="134">
        <v>0</v>
      </c>
      <c r="J5013" s="109"/>
      <c r="K5013" s="122" t="s">
        <v>7319</v>
      </c>
    </row>
    <row r="5014" spans="1:11">
      <c r="A5014" s="122">
        <v>350</v>
      </c>
      <c r="B5014" s="412" t="s">
        <v>7320</v>
      </c>
      <c r="C5014" s="6">
        <v>4</v>
      </c>
      <c r="D5014" s="109"/>
      <c r="E5014" s="21" t="s">
        <v>6804</v>
      </c>
      <c r="F5014" s="109"/>
      <c r="G5014" s="134">
        <v>154.22</v>
      </c>
      <c r="H5014" s="134">
        <v>154.22</v>
      </c>
      <c r="I5014" s="134">
        <v>0</v>
      </c>
      <c r="J5014" s="109"/>
      <c r="K5014" s="122" t="s">
        <v>7321</v>
      </c>
    </row>
    <row r="5015" spans="1:11">
      <c r="A5015" s="122">
        <v>351</v>
      </c>
      <c r="B5015" s="412" t="s">
        <v>7322</v>
      </c>
      <c r="C5015" s="6">
        <v>16</v>
      </c>
      <c r="D5015" s="109"/>
      <c r="E5015" s="21" t="s">
        <v>6804</v>
      </c>
      <c r="F5015" s="109"/>
      <c r="G5015" s="134">
        <v>712.06</v>
      </c>
      <c r="H5015" s="134">
        <v>712.06</v>
      </c>
      <c r="I5015" s="134">
        <v>0</v>
      </c>
      <c r="J5015" s="109"/>
      <c r="K5015" s="122" t="s">
        <v>7323</v>
      </c>
    </row>
    <row r="5016" spans="1:11">
      <c r="A5016" s="122">
        <v>352</v>
      </c>
      <c r="B5016" s="412" t="s">
        <v>7324</v>
      </c>
      <c r="C5016" s="6">
        <v>1</v>
      </c>
      <c r="D5016" s="109"/>
      <c r="E5016" s="21" t="s">
        <v>6804</v>
      </c>
      <c r="F5016" s="109"/>
      <c r="G5016" s="134">
        <v>63.28</v>
      </c>
      <c r="H5016" s="134">
        <v>63.28</v>
      </c>
      <c r="I5016" s="134">
        <v>0</v>
      </c>
      <c r="J5016" s="109"/>
      <c r="K5016" s="122" t="s">
        <v>7325</v>
      </c>
    </row>
    <row r="5017" spans="1:11">
      <c r="A5017" s="122">
        <v>353</v>
      </c>
      <c r="B5017" s="213" t="s">
        <v>7326</v>
      </c>
      <c r="C5017" s="6">
        <v>0</v>
      </c>
      <c r="D5017" s="109"/>
      <c r="E5017" s="21" t="s">
        <v>6804</v>
      </c>
      <c r="F5017" s="109"/>
      <c r="G5017" s="134">
        <v>0</v>
      </c>
      <c r="H5017" s="134">
        <v>0</v>
      </c>
      <c r="I5017" s="134">
        <v>0</v>
      </c>
      <c r="J5017" s="109"/>
      <c r="K5017" s="122" t="s">
        <v>7327</v>
      </c>
    </row>
    <row r="5018" spans="1:11">
      <c r="A5018" s="122">
        <v>354</v>
      </c>
      <c r="B5018" s="412" t="s">
        <v>6870</v>
      </c>
      <c r="C5018" s="6">
        <v>4</v>
      </c>
      <c r="D5018" s="109"/>
      <c r="E5018" s="21" t="s">
        <v>7328</v>
      </c>
      <c r="F5018" s="109"/>
      <c r="G5018" s="134">
        <v>1306.81</v>
      </c>
      <c r="H5018" s="134">
        <v>1306.81</v>
      </c>
      <c r="I5018" s="134">
        <v>0</v>
      </c>
      <c r="J5018" s="109"/>
      <c r="K5018" s="122" t="s">
        <v>7329</v>
      </c>
    </row>
    <row r="5019" spans="1:11">
      <c r="A5019" s="122">
        <v>355</v>
      </c>
      <c r="B5019" s="412" t="s">
        <v>6870</v>
      </c>
      <c r="C5019" s="6">
        <v>2</v>
      </c>
      <c r="D5019" s="109"/>
      <c r="E5019" s="21" t="s">
        <v>7328</v>
      </c>
      <c r="F5019" s="109"/>
      <c r="G5019" s="134">
        <v>653.41</v>
      </c>
      <c r="H5019" s="134">
        <v>653.41</v>
      </c>
      <c r="I5019" s="134">
        <v>0</v>
      </c>
      <c r="J5019" s="109"/>
      <c r="K5019" s="122" t="s">
        <v>7330</v>
      </c>
    </row>
    <row r="5020" spans="1:11">
      <c r="A5020" s="122">
        <v>356</v>
      </c>
      <c r="B5020" s="412" t="s">
        <v>7331</v>
      </c>
      <c r="C5020" s="6">
        <v>7</v>
      </c>
      <c r="D5020" s="109"/>
      <c r="E5020" s="21" t="s">
        <v>6877</v>
      </c>
      <c r="F5020" s="109"/>
      <c r="G5020" s="134">
        <v>1891.11</v>
      </c>
      <c r="H5020" s="134">
        <v>1891.11</v>
      </c>
      <c r="I5020" s="134">
        <v>0</v>
      </c>
      <c r="J5020" s="109"/>
      <c r="K5020" s="122" t="s">
        <v>7332</v>
      </c>
    </row>
    <row r="5021" spans="1:11">
      <c r="A5021" s="122">
        <v>357</v>
      </c>
      <c r="B5021" s="412" t="s">
        <v>7333</v>
      </c>
      <c r="C5021" s="6">
        <v>0</v>
      </c>
      <c r="D5021" s="109"/>
      <c r="E5021" s="21" t="s">
        <v>7328</v>
      </c>
      <c r="F5021" s="109"/>
      <c r="G5021" s="134">
        <v>0</v>
      </c>
      <c r="H5021" s="134">
        <v>0</v>
      </c>
      <c r="I5021" s="134">
        <v>0</v>
      </c>
      <c r="J5021" s="109"/>
      <c r="K5021" s="122" t="s">
        <v>7334</v>
      </c>
    </row>
    <row r="5022" spans="1:11">
      <c r="A5022" s="122">
        <v>358</v>
      </c>
      <c r="B5022" s="412" t="s">
        <v>7335</v>
      </c>
      <c r="C5022" s="6">
        <v>0</v>
      </c>
      <c r="D5022" s="109"/>
      <c r="E5022" s="21" t="s">
        <v>7336</v>
      </c>
      <c r="F5022" s="109"/>
      <c r="G5022" s="134">
        <v>0</v>
      </c>
      <c r="H5022" s="134">
        <v>0</v>
      </c>
      <c r="I5022" s="134">
        <v>0</v>
      </c>
      <c r="J5022" s="109"/>
      <c r="K5022" s="122" t="s">
        <v>7337</v>
      </c>
    </row>
    <row r="5023" spans="1:11">
      <c r="A5023" s="122">
        <v>359</v>
      </c>
      <c r="B5023" s="412" t="s">
        <v>7338</v>
      </c>
      <c r="C5023" s="6">
        <v>0</v>
      </c>
      <c r="D5023" s="109"/>
      <c r="E5023" s="21" t="s">
        <v>7339</v>
      </c>
      <c r="F5023" s="109"/>
      <c r="G5023" s="134">
        <v>0</v>
      </c>
      <c r="H5023" s="134">
        <v>0</v>
      </c>
      <c r="I5023" s="134">
        <v>0</v>
      </c>
      <c r="J5023" s="109"/>
      <c r="K5023" s="122" t="s">
        <v>7340</v>
      </c>
    </row>
    <row r="5024" spans="1:11">
      <c r="A5024" s="122">
        <v>360</v>
      </c>
      <c r="B5024" s="412" t="s">
        <v>7341</v>
      </c>
      <c r="C5024" s="6">
        <v>0</v>
      </c>
      <c r="D5024" s="109"/>
      <c r="E5024" s="21" t="s">
        <v>7342</v>
      </c>
      <c r="F5024" s="109"/>
      <c r="G5024" s="134">
        <v>0</v>
      </c>
      <c r="H5024" s="134">
        <v>0</v>
      </c>
      <c r="I5024" s="134">
        <v>0</v>
      </c>
      <c r="J5024" s="109"/>
      <c r="K5024" s="122" t="s">
        <v>7343</v>
      </c>
    </row>
    <row r="5025" spans="1:11">
      <c r="A5025" s="122">
        <v>361</v>
      </c>
      <c r="B5025" s="213" t="s">
        <v>7344</v>
      </c>
      <c r="C5025" s="6">
        <v>0</v>
      </c>
      <c r="D5025" s="109"/>
      <c r="E5025" s="21" t="s">
        <v>7345</v>
      </c>
      <c r="F5025" s="109"/>
      <c r="G5025" s="134">
        <v>0</v>
      </c>
      <c r="H5025" s="134">
        <v>0</v>
      </c>
      <c r="I5025" s="134">
        <v>0</v>
      </c>
      <c r="J5025" s="109"/>
      <c r="K5025" s="122" t="s">
        <v>7346</v>
      </c>
    </row>
    <row r="5026" spans="1:11">
      <c r="A5026" s="122">
        <v>362</v>
      </c>
      <c r="B5026" s="412" t="s">
        <v>7341</v>
      </c>
      <c r="C5026" s="6">
        <v>1</v>
      </c>
      <c r="D5026" s="109"/>
      <c r="E5026" s="21" t="s">
        <v>7342</v>
      </c>
      <c r="F5026" s="109"/>
      <c r="G5026" s="134">
        <v>1409.47</v>
      </c>
      <c r="H5026" s="134">
        <v>1409.47</v>
      </c>
      <c r="I5026" s="134">
        <v>0</v>
      </c>
      <c r="J5026" s="109"/>
      <c r="K5026" s="122" t="s">
        <v>7347</v>
      </c>
    </row>
    <row r="5027" spans="1:11">
      <c r="A5027" s="122">
        <v>363</v>
      </c>
      <c r="B5027" s="213" t="s">
        <v>7348</v>
      </c>
      <c r="C5027" s="6">
        <v>1</v>
      </c>
      <c r="D5027" s="109"/>
      <c r="E5027" s="21" t="s">
        <v>7345</v>
      </c>
      <c r="F5027" s="109"/>
      <c r="G5027" s="134">
        <v>91.33</v>
      </c>
      <c r="H5027" s="134">
        <v>91.33</v>
      </c>
      <c r="I5027" s="134">
        <v>0</v>
      </c>
      <c r="J5027" s="109"/>
      <c r="K5027" s="122" t="s">
        <v>7349</v>
      </c>
    </row>
    <row r="5028" spans="1:11">
      <c r="A5028" s="122">
        <v>364</v>
      </c>
      <c r="B5028" s="412" t="s">
        <v>7350</v>
      </c>
      <c r="C5028" s="6">
        <v>0</v>
      </c>
      <c r="D5028" s="109"/>
      <c r="E5028" s="21" t="s">
        <v>7351</v>
      </c>
      <c r="F5028" s="109"/>
      <c r="G5028" s="134">
        <v>0</v>
      </c>
      <c r="H5028" s="134">
        <v>0</v>
      </c>
      <c r="I5028" s="134">
        <v>0</v>
      </c>
      <c r="J5028" s="109"/>
      <c r="K5028" s="122" t="s">
        <v>7352</v>
      </c>
    </row>
    <row r="5029" spans="1:11">
      <c r="A5029" s="122">
        <v>365</v>
      </c>
      <c r="B5029" s="412" t="s">
        <v>6845</v>
      </c>
      <c r="C5029" s="6">
        <v>5</v>
      </c>
      <c r="D5029" s="109"/>
      <c r="E5029" s="21" t="s">
        <v>7328</v>
      </c>
      <c r="F5029" s="109"/>
      <c r="G5029" s="134">
        <v>801.39</v>
      </c>
      <c r="H5029" s="134">
        <v>801.39</v>
      </c>
      <c r="I5029" s="134">
        <v>0</v>
      </c>
      <c r="J5029" s="109"/>
      <c r="K5029" s="122" t="s">
        <v>7353</v>
      </c>
    </row>
    <row r="5030" spans="1:11">
      <c r="A5030" s="122">
        <v>366</v>
      </c>
      <c r="B5030" s="412" t="s">
        <v>7354</v>
      </c>
      <c r="C5030" s="6">
        <v>0</v>
      </c>
      <c r="D5030" s="109"/>
      <c r="E5030" s="21" t="s">
        <v>7345</v>
      </c>
      <c r="F5030" s="109"/>
      <c r="G5030" s="134">
        <v>0</v>
      </c>
      <c r="H5030" s="134">
        <v>0</v>
      </c>
      <c r="I5030" s="134">
        <v>0</v>
      </c>
      <c r="J5030" s="109"/>
      <c r="K5030" s="122" t="s">
        <v>7355</v>
      </c>
    </row>
    <row r="5031" spans="1:11">
      <c r="A5031" s="122">
        <v>367</v>
      </c>
      <c r="B5031" s="412" t="s">
        <v>7356</v>
      </c>
      <c r="C5031" s="6">
        <v>3</v>
      </c>
      <c r="D5031" s="109"/>
      <c r="E5031" s="21" t="s">
        <v>7328</v>
      </c>
      <c r="F5031" s="109"/>
      <c r="G5031" s="134">
        <v>462.38</v>
      </c>
      <c r="H5031" s="134">
        <v>462.38</v>
      </c>
      <c r="I5031" s="134">
        <v>0</v>
      </c>
      <c r="J5031" s="109"/>
      <c r="K5031" s="122" t="s">
        <v>1492</v>
      </c>
    </row>
    <row r="5032" spans="1:11">
      <c r="A5032" s="122">
        <v>368</v>
      </c>
      <c r="B5032" s="412" t="s">
        <v>7357</v>
      </c>
      <c r="C5032" s="6">
        <v>4</v>
      </c>
      <c r="D5032" s="109"/>
      <c r="E5032" s="21" t="s">
        <v>7328</v>
      </c>
      <c r="F5032" s="109"/>
      <c r="G5032" s="134">
        <v>616.51</v>
      </c>
      <c r="H5032" s="134">
        <v>616.51</v>
      </c>
      <c r="I5032" s="134">
        <v>0</v>
      </c>
      <c r="J5032" s="109"/>
      <c r="K5032" s="122" t="s">
        <v>1488</v>
      </c>
    </row>
    <row r="5033" spans="1:11">
      <c r="A5033" s="122">
        <v>369</v>
      </c>
      <c r="B5033" s="412" t="s">
        <v>7358</v>
      </c>
      <c r="C5033" s="6">
        <v>1</v>
      </c>
      <c r="D5033" s="109"/>
      <c r="E5033" s="21" t="s">
        <v>7359</v>
      </c>
      <c r="F5033" s="109"/>
      <c r="G5033" s="134">
        <v>431.84</v>
      </c>
      <c r="H5033" s="134">
        <v>431.84</v>
      </c>
      <c r="I5033" s="134">
        <v>0</v>
      </c>
      <c r="J5033" s="109"/>
      <c r="K5033" s="122" t="s">
        <v>7360</v>
      </c>
    </row>
    <row r="5034" spans="1:11" ht="96">
      <c r="A5034" s="423" t="s">
        <v>5</v>
      </c>
      <c r="B5034" s="194" t="s">
        <v>155</v>
      </c>
      <c r="C5034" s="194" t="s">
        <v>156</v>
      </c>
      <c r="D5034" s="194" t="s">
        <v>8</v>
      </c>
      <c r="E5034" s="194" t="s">
        <v>157</v>
      </c>
      <c r="F5034" s="194" t="s">
        <v>158</v>
      </c>
      <c r="G5034" s="416" t="s">
        <v>10</v>
      </c>
      <c r="H5034" s="416" t="s">
        <v>159</v>
      </c>
      <c r="I5034" s="416" t="s">
        <v>160</v>
      </c>
      <c r="J5034" s="194" t="s">
        <v>161</v>
      </c>
      <c r="K5034" s="195" t="s">
        <v>14</v>
      </c>
    </row>
    <row r="5035" spans="1:11">
      <c r="A5035" s="122">
        <v>370</v>
      </c>
      <c r="B5035" s="412" t="s">
        <v>7358</v>
      </c>
      <c r="C5035" s="6">
        <v>1</v>
      </c>
      <c r="D5035" s="109"/>
      <c r="E5035" s="21" t="s">
        <v>7359</v>
      </c>
      <c r="F5035" s="109"/>
      <c r="G5035" s="134">
        <v>84.95</v>
      </c>
      <c r="H5035" s="134">
        <v>84.95</v>
      </c>
      <c r="I5035" s="134">
        <v>0</v>
      </c>
      <c r="J5035" s="109"/>
      <c r="K5035" s="122" t="s">
        <v>1490</v>
      </c>
    </row>
    <row r="5036" spans="1:11">
      <c r="A5036" s="122">
        <v>371</v>
      </c>
      <c r="B5036" s="412" t="s">
        <v>7361</v>
      </c>
      <c r="C5036" s="6">
        <v>1</v>
      </c>
      <c r="D5036" s="109"/>
      <c r="E5036" s="21" t="s">
        <v>7342</v>
      </c>
      <c r="F5036" s="109"/>
      <c r="G5036" s="134">
        <v>4604.92</v>
      </c>
      <c r="H5036" s="134">
        <v>4604.92</v>
      </c>
      <c r="I5036" s="134">
        <v>0</v>
      </c>
      <c r="J5036" s="109"/>
      <c r="K5036" s="122" t="s">
        <v>7362</v>
      </c>
    </row>
    <row r="5037" spans="1:11">
      <c r="A5037" s="122">
        <v>372</v>
      </c>
      <c r="B5037" s="412" t="s">
        <v>7363</v>
      </c>
      <c r="C5037" s="6">
        <v>1</v>
      </c>
      <c r="D5037" s="109"/>
      <c r="E5037" s="21" t="s">
        <v>7328</v>
      </c>
      <c r="F5037" s="109"/>
      <c r="G5037" s="134">
        <v>138.22</v>
      </c>
      <c r="H5037" s="134">
        <v>138.22</v>
      </c>
      <c r="I5037" s="134">
        <v>0</v>
      </c>
      <c r="J5037" s="109"/>
      <c r="K5037" s="122" t="s">
        <v>7364</v>
      </c>
    </row>
    <row r="5038" spans="1:11">
      <c r="A5038" s="122">
        <v>373</v>
      </c>
      <c r="B5038" s="412" t="s">
        <v>7365</v>
      </c>
      <c r="C5038" s="6">
        <v>0</v>
      </c>
      <c r="D5038" s="109"/>
      <c r="E5038" s="21" t="s">
        <v>6850</v>
      </c>
      <c r="F5038" s="109"/>
      <c r="G5038" s="134">
        <v>0</v>
      </c>
      <c r="H5038" s="134">
        <v>0</v>
      </c>
      <c r="I5038" s="134">
        <v>0</v>
      </c>
      <c r="J5038" s="109"/>
      <c r="K5038" s="122" t="s">
        <v>7366</v>
      </c>
    </row>
    <row r="5039" spans="1:11">
      <c r="A5039" s="122">
        <v>374</v>
      </c>
      <c r="B5039" s="412" t="s">
        <v>7367</v>
      </c>
      <c r="C5039" s="6">
        <v>1</v>
      </c>
      <c r="D5039" s="109"/>
      <c r="E5039" s="21" t="s">
        <v>6850</v>
      </c>
      <c r="F5039" s="109"/>
      <c r="G5039" s="134">
        <v>164.2</v>
      </c>
      <c r="H5039" s="134">
        <v>164.2</v>
      </c>
      <c r="I5039" s="134">
        <v>0</v>
      </c>
      <c r="J5039" s="109"/>
      <c r="K5039" s="122" t="s">
        <v>7368</v>
      </c>
    </row>
    <row r="5040" spans="1:11" ht="22.5">
      <c r="A5040" s="122">
        <v>375</v>
      </c>
      <c r="B5040" s="213" t="s">
        <v>7369</v>
      </c>
      <c r="C5040" s="6">
        <v>1</v>
      </c>
      <c r="D5040" s="109"/>
      <c r="E5040" s="21" t="s">
        <v>7370</v>
      </c>
      <c r="F5040" s="109"/>
      <c r="G5040" s="134">
        <v>256.99</v>
      </c>
      <c r="H5040" s="134">
        <v>256.99</v>
      </c>
      <c r="I5040" s="134">
        <v>0</v>
      </c>
      <c r="J5040" s="109"/>
      <c r="K5040" s="122" t="s">
        <v>7371</v>
      </c>
    </row>
    <row r="5041" spans="1:11">
      <c r="A5041" s="122">
        <v>376</v>
      </c>
      <c r="B5041" s="412" t="s">
        <v>7372</v>
      </c>
      <c r="C5041" s="6">
        <v>1</v>
      </c>
      <c r="D5041" s="109"/>
      <c r="E5041" s="21" t="s">
        <v>7328</v>
      </c>
      <c r="F5041" s="109"/>
      <c r="G5041" s="134">
        <v>304.68</v>
      </c>
      <c r="H5041" s="134">
        <v>304.68</v>
      </c>
      <c r="I5041" s="134">
        <v>0</v>
      </c>
      <c r="J5041" s="109"/>
      <c r="K5041" s="122" t="s">
        <v>7373</v>
      </c>
    </row>
    <row r="5042" spans="1:11">
      <c r="A5042" s="122">
        <v>377</v>
      </c>
      <c r="B5042" s="412" t="s">
        <v>7374</v>
      </c>
      <c r="C5042" s="6">
        <v>1</v>
      </c>
      <c r="D5042" s="109"/>
      <c r="E5042" s="21" t="s">
        <v>7345</v>
      </c>
      <c r="F5042" s="109"/>
      <c r="G5042" s="134">
        <v>57.24</v>
      </c>
      <c r="H5042" s="134">
        <v>57.24</v>
      </c>
      <c r="I5042" s="134">
        <v>0</v>
      </c>
      <c r="J5042" s="109"/>
      <c r="K5042" s="122" t="s">
        <v>7375</v>
      </c>
    </row>
    <row r="5043" spans="1:11">
      <c r="A5043" s="122">
        <v>378</v>
      </c>
      <c r="B5043" s="412" t="s">
        <v>7376</v>
      </c>
      <c r="C5043" s="6">
        <v>0</v>
      </c>
      <c r="D5043" s="109"/>
      <c r="E5043" s="21" t="s">
        <v>7377</v>
      </c>
      <c r="F5043" s="109"/>
      <c r="G5043" s="134">
        <v>0</v>
      </c>
      <c r="H5043" s="134">
        <v>0</v>
      </c>
      <c r="I5043" s="134">
        <v>0</v>
      </c>
      <c r="J5043" s="109"/>
      <c r="K5043" s="122" t="s">
        <v>7378</v>
      </c>
    </row>
    <row r="5044" spans="1:11">
      <c r="A5044" s="122">
        <v>379</v>
      </c>
      <c r="B5044" s="412" t="s">
        <v>7306</v>
      </c>
      <c r="C5044" s="6">
        <v>5</v>
      </c>
      <c r="D5044" s="109"/>
      <c r="E5044" s="21" t="s">
        <v>7377</v>
      </c>
      <c r="F5044" s="109"/>
      <c r="G5044" s="134">
        <v>535.83000000000004</v>
      </c>
      <c r="H5044" s="134">
        <v>535.83000000000004</v>
      </c>
      <c r="I5044" s="134">
        <v>0</v>
      </c>
      <c r="J5044" s="109"/>
      <c r="K5044" s="122" t="s">
        <v>7379</v>
      </c>
    </row>
    <row r="5045" spans="1:11">
      <c r="A5045" s="122">
        <v>380</v>
      </c>
      <c r="B5045" s="412" t="s">
        <v>7306</v>
      </c>
      <c r="C5045" s="6">
        <v>1</v>
      </c>
      <c r="D5045" s="109"/>
      <c r="E5045" s="21" t="s">
        <v>7380</v>
      </c>
      <c r="F5045" s="109"/>
      <c r="G5045" s="134">
        <v>106.86</v>
      </c>
      <c r="H5045" s="134">
        <v>106.86</v>
      </c>
      <c r="I5045" s="134">
        <v>0</v>
      </c>
      <c r="J5045" s="109"/>
      <c r="K5045" s="122" t="s">
        <v>7381</v>
      </c>
    </row>
    <row r="5046" spans="1:11">
      <c r="A5046" s="122">
        <v>381</v>
      </c>
      <c r="B5046" s="412" t="s">
        <v>7382</v>
      </c>
      <c r="C5046" s="6">
        <v>0</v>
      </c>
      <c r="D5046" s="109"/>
      <c r="E5046" s="21" t="s">
        <v>7383</v>
      </c>
      <c r="F5046" s="109"/>
      <c r="G5046" s="134">
        <v>0</v>
      </c>
      <c r="H5046" s="134">
        <v>0</v>
      </c>
      <c r="I5046" s="134">
        <v>0</v>
      </c>
      <c r="J5046" s="109"/>
      <c r="K5046" s="122" t="s">
        <v>7384</v>
      </c>
    </row>
    <row r="5047" spans="1:11">
      <c r="A5047" s="122">
        <v>382</v>
      </c>
      <c r="B5047" s="412" t="s">
        <v>7385</v>
      </c>
      <c r="C5047" s="6">
        <v>1</v>
      </c>
      <c r="D5047" s="109"/>
      <c r="E5047" s="21" t="s">
        <v>7386</v>
      </c>
      <c r="F5047" s="109"/>
      <c r="G5047" s="134">
        <v>77.31</v>
      </c>
      <c r="H5047" s="134">
        <v>77.31</v>
      </c>
      <c r="I5047" s="134">
        <v>0</v>
      </c>
      <c r="J5047" s="109"/>
      <c r="K5047" s="122" t="s">
        <v>7387</v>
      </c>
    </row>
    <row r="5048" spans="1:11">
      <c r="A5048" s="122">
        <v>383</v>
      </c>
      <c r="B5048" s="412" t="s">
        <v>7356</v>
      </c>
      <c r="C5048" s="6">
        <v>2</v>
      </c>
      <c r="D5048" s="109"/>
      <c r="E5048" s="21" t="s">
        <v>7388</v>
      </c>
      <c r="F5048" s="109"/>
      <c r="G5048" s="134">
        <v>418.85</v>
      </c>
      <c r="H5048" s="134">
        <v>418.85</v>
      </c>
      <c r="I5048" s="134">
        <v>0</v>
      </c>
      <c r="J5048" s="109"/>
      <c r="K5048" s="122" t="s">
        <v>7389</v>
      </c>
    </row>
    <row r="5049" spans="1:11">
      <c r="A5049" s="122">
        <v>384</v>
      </c>
      <c r="B5049" s="412" t="s">
        <v>7356</v>
      </c>
      <c r="C5049" s="6">
        <v>1</v>
      </c>
      <c r="D5049" s="109"/>
      <c r="E5049" s="21" t="s">
        <v>7390</v>
      </c>
      <c r="F5049" s="109"/>
      <c r="G5049" s="134">
        <v>137.44</v>
      </c>
      <c r="H5049" s="134">
        <v>137.44</v>
      </c>
      <c r="I5049" s="134">
        <v>0</v>
      </c>
      <c r="J5049" s="109"/>
      <c r="K5049" s="122" t="s">
        <v>7391</v>
      </c>
    </row>
    <row r="5050" spans="1:11">
      <c r="A5050" s="122">
        <v>385</v>
      </c>
      <c r="B5050" s="412" t="s">
        <v>7086</v>
      </c>
      <c r="C5050" s="6">
        <v>2</v>
      </c>
      <c r="D5050" s="109"/>
      <c r="E5050" s="21" t="s">
        <v>7392</v>
      </c>
      <c r="F5050" s="109"/>
      <c r="G5050" s="134">
        <v>312.91000000000003</v>
      </c>
      <c r="H5050" s="134">
        <v>312.91000000000003</v>
      </c>
      <c r="I5050" s="134">
        <v>0</v>
      </c>
      <c r="J5050" s="109"/>
      <c r="K5050" s="122" t="s">
        <v>7393</v>
      </c>
    </row>
    <row r="5051" spans="1:11">
      <c r="A5051" s="122">
        <v>386</v>
      </c>
      <c r="B5051" s="412" t="s">
        <v>7356</v>
      </c>
      <c r="C5051" s="6">
        <v>2</v>
      </c>
      <c r="D5051" s="109"/>
      <c r="E5051" s="21" t="s">
        <v>6850</v>
      </c>
      <c r="F5051" s="109"/>
      <c r="G5051" s="134">
        <v>418.85</v>
      </c>
      <c r="H5051" s="134">
        <v>418.85</v>
      </c>
      <c r="I5051" s="134">
        <v>0</v>
      </c>
      <c r="J5051" s="109"/>
      <c r="K5051" s="122" t="s">
        <v>7394</v>
      </c>
    </row>
    <row r="5052" spans="1:11">
      <c r="A5052" s="122">
        <v>387</v>
      </c>
      <c r="B5052" s="412" t="s">
        <v>6864</v>
      </c>
      <c r="C5052" s="6">
        <v>1</v>
      </c>
      <c r="D5052" s="109"/>
      <c r="E5052" s="21" t="s">
        <v>7395</v>
      </c>
      <c r="F5052" s="109"/>
      <c r="G5052" s="134">
        <v>341.44</v>
      </c>
      <c r="H5052" s="134">
        <v>341.44</v>
      </c>
      <c r="I5052" s="134">
        <v>0</v>
      </c>
      <c r="J5052" s="109"/>
      <c r="K5052" s="122" t="s">
        <v>7396</v>
      </c>
    </row>
    <row r="5053" spans="1:11">
      <c r="A5053" s="122">
        <v>388</v>
      </c>
      <c r="B5053" s="412" t="s">
        <v>6870</v>
      </c>
      <c r="C5053" s="6">
        <v>2</v>
      </c>
      <c r="D5053" s="109"/>
      <c r="E5053" s="21" t="s">
        <v>7397</v>
      </c>
      <c r="F5053" s="109"/>
      <c r="G5053" s="134">
        <v>689.32</v>
      </c>
      <c r="H5053" s="134">
        <v>689.32</v>
      </c>
      <c r="I5053" s="134">
        <v>0</v>
      </c>
      <c r="J5053" s="109"/>
      <c r="K5053" s="122" t="s">
        <v>7398</v>
      </c>
    </row>
    <row r="5054" spans="1:11">
      <c r="A5054" s="122">
        <v>389</v>
      </c>
      <c r="B5054" s="412" t="s">
        <v>6870</v>
      </c>
      <c r="C5054" s="6">
        <v>1</v>
      </c>
      <c r="D5054" s="109"/>
      <c r="E5054" s="21" t="s">
        <v>7399</v>
      </c>
      <c r="F5054" s="109"/>
      <c r="G5054" s="134">
        <v>205.03</v>
      </c>
      <c r="H5054" s="134">
        <v>205.03</v>
      </c>
      <c r="I5054" s="134">
        <v>0</v>
      </c>
      <c r="J5054" s="109"/>
      <c r="K5054" s="122" t="s">
        <v>7400</v>
      </c>
    </row>
    <row r="5055" spans="1:11">
      <c r="A5055" s="122">
        <v>390</v>
      </c>
      <c r="B5055" s="412" t="s">
        <v>7401</v>
      </c>
      <c r="C5055" s="6">
        <v>1</v>
      </c>
      <c r="D5055" s="109"/>
      <c r="E5055" s="21" t="s">
        <v>7402</v>
      </c>
      <c r="F5055" s="109"/>
      <c r="G5055" s="134">
        <v>306.77999999999997</v>
      </c>
      <c r="H5055" s="134">
        <v>306.77999999999997</v>
      </c>
      <c r="I5055" s="134">
        <v>0</v>
      </c>
      <c r="J5055" s="109"/>
      <c r="K5055" s="122" t="s">
        <v>7403</v>
      </c>
    </row>
    <row r="5056" spans="1:11">
      <c r="A5056" s="122">
        <v>391</v>
      </c>
      <c r="B5056" s="412" t="s">
        <v>7086</v>
      </c>
      <c r="C5056" s="6">
        <v>4</v>
      </c>
      <c r="D5056" s="109"/>
      <c r="E5056" s="21" t="s">
        <v>7404</v>
      </c>
      <c r="F5056" s="109"/>
      <c r="G5056" s="134">
        <v>2413.62</v>
      </c>
      <c r="H5056" s="134">
        <v>2413.62</v>
      </c>
      <c r="I5056" s="134">
        <v>0</v>
      </c>
      <c r="J5056" s="109"/>
      <c r="K5056" s="122" t="s">
        <v>7405</v>
      </c>
    </row>
    <row r="5057" spans="1:11">
      <c r="A5057" s="122">
        <v>392</v>
      </c>
      <c r="B5057" s="412" t="s">
        <v>7406</v>
      </c>
      <c r="C5057" s="6">
        <v>0</v>
      </c>
      <c r="D5057" s="109"/>
      <c r="E5057" s="21" t="s">
        <v>7407</v>
      </c>
      <c r="F5057" s="109"/>
      <c r="G5057" s="134">
        <v>0</v>
      </c>
      <c r="H5057" s="134">
        <v>0</v>
      </c>
      <c r="I5057" s="134">
        <v>0</v>
      </c>
      <c r="J5057" s="109"/>
      <c r="K5057" s="122" t="s">
        <v>7408</v>
      </c>
    </row>
    <row r="5058" spans="1:11">
      <c r="A5058" s="122">
        <v>393</v>
      </c>
      <c r="B5058" s="412" t="s">
        <v>7409</v>
      </c>
      <c r="C5058" s="6">
        <v>2</v>
      </c>
      <c r="D5058" s="109"/>
      <c r="E5058" s="21" t="s">
        <v>7407</v>
      </c>
      <c r="F5058" s="109"/>
      <c r="G5058" s="134">
        <v>395.29</v>
      </c>
      <c r="H5058" s="134">
        <v>395.29</v>
      </c>
      <c r="I5058" s="134">
        <v>0</v>
      </c>
      <c r="J5058" s="109"/>
      <c r="K5058" s="122" t="s">
        <v>7410</v>
      </c>
    </row>
    <row r="5059" spans="1:11">
      <c r="A5059" s="122">
        <v>394</v>
      </c>
      <c r="B5059" s="412" t="s">
        <v>6865</v>
      </c>
      <c r="C5059" s="6">
        <v>2</v>
      </c>
      <c r="D5059" s="109"/>
      <c r="E5059" s="21" t="s">
        <v>7411</v>
      </c>
      <c r="F5059" s="109"/>
      <c r="G5059" s="134">
        <v>195.03</v>
      </c>
      <c r="H5059" s="134">
        <v>195.03</v>
      </c>
      <c r="I5059" s="134">
        <v>0</v>
      </c>
      <c r="J5059" s="109"/>
      <c r="K5059" s="122" t="s">
        <v>7412</v>
      </c>
    </row>
    <row r="5060" spans="1:11">
      <c r="A5060" s="122">
        <v>395</v>
      </c>
      <c r="B5060" s="412" t="s">
        <v>7413</v>
      </c>
      <c r="C5060" s="6">
        <v>0</v>
      </c>
      <c r="D5060" s="109"/>
      <c r="E5060" s="21" t="s">
        <v>7414</v>
      </c>
      <c r="F5060" s="109"/>
      <c r="G5060" s="134">
        <v>0</v>
      </c>
      <c r="H5060" s="134">
        <v>0</v>
      </c>
      <c r="I5060" s="134">
        <v>0</v>
      </c>
      <c r="J5060" s="109"/>
      <c r="K5060" s="122" t="s">
        <v>7415</v>
      </c>
    </row>
    <row r="5061" spans="1:11">
      <c r="A5061" s="122">
        <v>396</v>
      </c>
      <c r="B5061" s="412" t="s">
        <v>7416</v>
      </c>
      <c r="C5061" s="6">
        <v>0</v>
      </c>
      <c r="D5061" s="109"/>
      <c r="E5061" s="21" t="s">
        <v>7417</v>
      </c>
      <c r="F5061" s="109"/>
      <c r="G5061" s="134">
        <v>0</v>
      </c>
      <c r="H5061" s="134">
        <v>0</v>
      </c>
      <c r="I5061" s="134">
        <v>0</v>
      </c>
      <c r="J5061" s="109"/>
      <c r="K5061" s="122" t="s">
        <v>7418</v>
      </c>
    </row>
    <row r="5062" spans="1:11">
      <c r="A5062" s="122">
        <v>397</v>
      </c>
      <c r="B5062" s="412" t="s">
        <v>7356</v>
      </c>
      <c r="C5062" s="6">
        <v>0</v>
      </c>
      <c r="D5062" s="109"/>
      <c r="E5062" s="21" t="s">
        <v>7419</v>
      </c>
      <c r="F5062" s="109"/>
      <c r="G5062" s="134">
        <v>0</v>
      </c>
      <c r="H5062" s="134">
        <v>0</v>
      </c>
      <c r="I5062" s="134">
        <v>0</v>
      </c>
      <c r="J5062" s="109"/>
      <c r="K5062" s="122" t="s">
        <v>7420</v>
      </c>
    </row>
    <row r="5063" spans="1:11">
      <c r="A5063" s="122">
        <v>398</v>
      </c>
      <c r="B5063" s="412" t="s">
        <v>7421</v>
      </c>
      <c r="C5063" s="6">
        <v>0</v>
      </c>
      <c r="D5063" s="109"/>
      <c r="E5063" s="21" t="s">
        <v>7422</v>
      </c>
      <c r="F5063" s="109"/>
      <c r="G5063" s="134">
        <v>0</v>
      </c>
      <c r="H5063" s="134">
        <v>0</v>
      </c>
      <c r="I5063" s="134">
        <v>0</v>
      </c>
      <c r="J5063" s="109"/>
      <c r="K5063" s="122" t="s">
        <v>7423</v>
      </c>
    </row>
    <row r="5064" spans="1:11">
      <c r="A5064" s="122">
        <v>399</v>
      </c>
      <c r="B5064" s="412" t="s">
        <v>7424</v>
      </c>
      <c r="C5064" s="6">
        <v>1</v>
      </c>
      <c r="D5064" s="109"/>
      <c r="E5064" s="21" t="s">
        <v>6850</v>
      </c>
      <c r="F5064" s="109"/>
      <c r="G5064" s="134">
        <v>130.88999999999999</v>
      </c>
      <c r="H5064" s="134">
        <v>130.88999999999999</v>
      </c>
      <c r="I5064" s="134">
        <v>0</v>
      </c>
      <c r="J5064" s="109"/>
      <c r="K5064" s="122" t="s">
        <v>7425</v>
      </c>
    </row>
    <row r="5065" spans="1:11" ht="96">
      <c r="A5065" s="423" t="s">
        <v>5</v>
      </c>
      <c r="B5065" s="194" t="s">
        <v>155</v>
      </c>
      <c r="C5065" s="194" t="s">
        <v>156</v>
      </c>
      <c r="D5065" s="194" t="s">
        <v>8</v>
      </c>
      <c r="E5065" s="194" t="s">
        <v>157</v>
      </c>
      <c r="F5065" s="194" t="s">
        <v>158</v>
      </c>
      <c r="G5065" s="416" t="s">
        <v>10</v>
      </c>
      <c r="H5065" s="416" t="s">
        <v>159</v>
      </c>
      <c r="I5065" s="416" t="s">
        <v>160</v>
      </c>
      <c r="J5065" s="194" t="s">
        <v>161</v>
      </c>
      <c r="K5065" s="195" t="s">
        <v>14</v>
      </c>
    </row>
    <row r="5066" spans="1:11">
      <c r="A5066" s="122">
        <v>400</v>
      </c>
      <c r="B5066" s="412" t="s">
        <v>6863</v>
      </c>
      <c r="C5066" s="6">
        <v>0</v>
      </c>
      <c r="D5066" s="109"/>
      <c r="E5066" s="21" t="s">
        <v>6804</v>
      </c>
      <c r="F5066" s="109"/>
      <c r="G5066" s="134">
        <v>0</v>
      </c>
      <c r="H5066" s="134">
        <v>0</v>
      </c>
      <c r="I5066" s="134">
        <v>0</v>
      </c>
      <c r="J5066" s="109"/>
      <c r="K5066" s="122" t="s">
        <v>7426</v>
      </c>
    </row>
    <row r="5067" spans="1:11">
      <c r="A5067" s="122">
        <v>401</v>
      </c>
      <c r="B5067" s="412" t="s">
        <v>7427</v>
      </c>
      <c r="C5067" s="6">
        <v>1</v>
      </c>
      <c r="D5067" s="109"/>
      <c r="E5067" s="21" t="s">
        <v>7428</v>
      </c>
      <c r="F5067" s="109"/>
      <c r="G5067" s="134">
        <v>296.02999999999997</v>
      </c>
      <c r="H5067" s="134">
        <v>296.02999999999997</v>
      </c>
      <c r="I5067" s="134">
        <v>0</v>
      </c>
      <c r="J5067" s="109"/>
      <c r="K5067" s="122" t="s">
        <v>7429</v>
      </c>
    </row>
    <row r="5068" spans="1:11">
      <c r="A5068" s="122">
        <v>402</v>
      </c>
      <c r="B5068" s="412" t="s">
        <v>7430</v>
      </c>
      <c r="C5068" s="6">
        <v>1</v>
      </c>
      <c r="D5068" s="109"/>
      <c r="E5068" s="21" t="s">
        <v>7431</v>
      </c>
      <c r="F5068" s="109"/>
      <c r="G5068" s="134">
        <v>31.07</v>
      </c>
      <c r="H5068" s="134">
        <v>31.07</v>
      </c>
      <c r="I5068" s="134">
        <v>0</v>
      </c>
      <c r="J5068" s="109"/>
      <c r="K5068" s="122" t="s">
        <v>7432</v>
      </c>
    </row>
    <row r="5069" spans="1:11">
      <c r="A5069" s="122">
        <v>403</v>
      </c>
      <c r="B5069" s="412" t="s">
        <v>7433</v>
      </c>
      <c r="C5069" s="6">
        <v>1</v>
      </c>
      <c r="D5069" s="109"/>
      <c r="E5069" s="21" t="s">
        <v>7434</v>
      </c>
      <c r="F5069" s="109"/>
      <c r="G5069" s="134">
        <v>774.15</v>
      </c>
      <c r="H5069" s="134">
        <v>774.15</v>
      </c>
      <c r="I5069" s="134">
        <v>0</v>
      </c>
      <c r="J5069" s="109"/>
      <c r="K5069" s="122" t="s">
        <v>7435</v>
      </c>
    </row>
    <row r="5070" spans="1:11">
      <c r="A5070" s="122">
        <v>404</v>
      </c>
      <c r="B5070" s="412" t="s">
        <v>7436</v>
      </c>
      <c r="C5070" s="6">
        <v>0</v>
      </c>
      <c r="D5070" s="109"/>
      <c r="E5070" s="21" t="s">
        <v>7437</v>
      </c>
      <c r="F5070" s="109"/>
      <c r="G5070" s="134">
        <v>0</v>
      </c>
      <c r="H5070" s="134">
        <v>0</v>
      </c>
      <c r="I5070" s="134">
        <v>0</v>
      </c>
      <c r="J5070" s="109"/>
      <c r="K5070" s="122" t="s">
        <v>7438</v>
      </c>
    </row>
    <row r="5071" spans="1:11" ht="22.5">
      <c r="A5071" s="122">
        <v>405</v>
      </c>
      <c r="B5071" s="213" t="s">
        <v>7439</v>
      </c>
      <c r="C5071" s="6">
        <v>1</v>
      </c>
      <c r="D5071" s="109"/>
      <c r="E5071" s="21" t="s">
        <v>7440</v>
      </c>
      <c r="F5071" s="109"/>
      <c r="G5071" s="134">
        <v>148.02000000000001</v>
      </c>
      <c r="H5071" s="134">
        <v>148.02000000000001</v>
      </c>
      <c r="I5071" s="134">
        <v>0</v>
      </c>
      <c r="J5071" s="109"/>
      <c r="K5071" s="122" t="s">
        <v>7441</v>
      </c>
    </row>
    <row r="5072" spans="1:11">
      <c r="A5072" s="122">
        <v>406</v>
      </c>
      <c r="B5072" s="412" t="s">
        <v>6865</v>
      </c>
      <c r="C5072" s="6">
        <v>0</v>
      </c>
      <c r="D5072" s="109"/>
      <c r="E5072" s="21" t="s">
        <v>6850</v>
      </c>
      <c r="F5072" s="109"/>
      <c r="G5072" s="134">
        <v>0</v>
      </c>
      <c r="H5072" s="134">
        <v>0</v>
      </c>
      <c r="I5072" s="134">
        <v>0</v>
      </c>
      <c r="J5072" s="109"/>
      <c r="K5072" s="122" t="s">
        <v>7442</v>
      </c>
    </row>
    <row r="5073" spans="1:11">
      <c r="A5073" s="122">
        <v>407</v>
      </c>
      <c r="B5073" s="412" t="s">
        <v>7247</v>
      </c>
      <c r="C5073" s="6">
        <v>2</v>
      </c>
      <c r="D5073" s="109"/>
      <c r="E5073" s="21" t="s">
        <v>7443</v>
      </c>
      <c r="F5073" s="109"/>
      <c r="G5073" s="134">
        <v>92.04</v>
      </c>
      <c r="H5073" s="134">
        <v>92.04</v>
      </c>
      <c r="I5073" s="134">
        <v>0</v>
      </c>
      <c r="J5073" s="109"/>
      <c r="K5073" s="122" t="s">
        <v>7444</v>
      </c>
    </row>
    <row r="5074" spans="1:11">
      <c r="A5074" s="122">
        <v>408</v>
      </c>
      <c r="B5074" s="412" t="s">
        <v>7445</v>
      </c>
      <c r="C5074" s="6">
        <v>1</v>
      </c>
      <c r="D5074" s="109"/>
      <c r="E5074" s="21" t="s">
        <v>7345</v>
      </c>
      <c r="F5074" s="109"/>
      <c r="G5074" s="134">
        <v>38.97</v>
      </c>
      <c r="H5074" s="134">
        <v>38.97</v>
      </c>
      <c r="I5074" s="134">
        <v>0</v>
      </c>
      <c r="J5074" s="109"/>
      <c r="K5074" s="122" t="s">
        <v>7446</v>
      </c>
    </row>
    <row r="5075" spans="1:11">
      <c r="A5075" s="122">
        <v>409</v>
      </c>
      <c r="B5075" s="412" t="s">
        <v>7376</v>
      </c>
      <c r="C5075" s="6">
        <v>0</v>
      </c>
      <c r="D5075" s="109"/>
      <c r="E5075" s="21" t="s">
        <v>7447</v>
      </c>
      <c r="F5075" s="109"/>
      <c r="G5075" s="134">
        <v>0</v>
      </c>
      <c r="H5075" s="134">
        <v>0</v>
      </c>
      <c r="I5075" s="134">
        <v>0</v>
      </c>
      <c r="J5075" s="109"/>
      <c r="K5075" s="122" t="s">
        <v>7448</v>
      </c>
    </row>
    <row r="5076" spans="1:11">
      <c r="A5076" s="122">
        <v>410</v>
      </c>
      <c r="B5076" s="412" t="s">
        <v>7376</v>
      </c>
      <c r="C5076" s="6">
        <v>0</v>
      </c>
      <c r="D5076" s="109"/>
      <c r="E5076" s="21" t="s">
        <v>7449</v>
      </c>
      <c r="F5076" s="109"/>
      <c r="G5076" s="134">
        <v>0</v>
      </c>
      <c r="H5076" s="134">
        <v>0</v>
      </c>
      <c r="I5076" s="134">
        <v>0</v>
      </c>
      <c r="J5076" s="109"/>
      <c r="K5076" s="122" t="s">
        <v>7450</v>
      </c>
    </row>
    <row r="5077" spans="1:11">
      <c r="A5077" s="122">
        <v>411</v>
      </c>
      <c r="B5077" s="412" t="s">
        <v>7451</v>
      </c>
      <c r="C5077" s="6">
        <v>1</v>
      </c>
      <c r="D5077" s="109"/>
      <c r="E5077" s="21" t="s">
        <v>7452</v>
      </c>
      <c r="F5077" s="109"/>
      <c r="G5077" s="134">
        <v>158.35</v>
      </c>
      <c r="H5077" s="134">
        <v>158.35</v>
      </c>
      <c r="I5077" s="134">
        <v>0</v>
      </c>
      <c r="J5077" s="109"/>
      <c r="K5077" s="122" t="s">
        <v>7453</v>
      </c>
    </row>
    <row r="5078" spans="1:11">
      <c r="A5078" s="122">
        <v>412</v>
      </c>
      <c r="B5078" s="412" t="s">
        <v>7454</v>
      </c>
      <c r="C5078" s="6">
        <v>0</v>
      </c>
      <c r="D5078" s="109"/>
      <c r="E5078" s="21" t="s">
        <v>7455</v>
      </c>
      <c r="F5078" s="109"/>
      <c r="G5078" s="134">
        <v>0</v>
      </c>
      <c r="H5078" s="134">
        <v>0</v>
      </c>
      <c r="I5078" s="134">
        <v>0</v>
      </c>
      <c r="J5078" s="109"/>
      <c r="K5078" s="122" t="s">
        <v>7456</v>
      </c>
    </row>
    <row r="5079" spans="1:11">
      <c r="A5079" s="122">
        <v>413</v>
      </c>
      <c r="B5079" s="412" t="s">
        <v>7457</v>
      </c>
      <c r="C5079" s="6">
        <v>1</v>
      </c>
      <c r="D5079" s="109"/>
      <c r="E5079" s="21" t="s">
        <v>7458</v>
      </c>
      <c r="F5079" s="109"/>
      <c r="G5079" s="134">
        <v>368.64</v>
      </c>
      <c r="H5079" s="134">
        <v>368.64</v>
      </c>
      <c r="I5079" s="134">
        <v>0</v>
      </c>
      <c r="J5079" s="109"/>
      <c r="K5079" s="122" t="s">
        <v>7459</v>
      </c>
    </row>
    <row r="5080" spans="1:11">
      <c r="A5080" s="122">
        <v>414</v>
      </c>
      <c r="B5080" s="412" t="s">
        <v>7460</v>
      </c>
      <c r="C5080" s="6">
        <v>0</v>
      </c>
      <c r="D5080" s="109"/>
      <c r="E5080" s="21" t="s">
        <v>7458</v>
      </c>
      <c r="F5080" s="109"/>
      <c r="G5080" s="134">
        <v>0</v>
      </c>
      <c r="H5080" s="134">
        <v>0</v>
      </c>
      <c r="I5080" s="134">
        <v>0</v>
      </c>
      <c r="J5080" s="109"/>
      <c r="K5080" s="122" t="s">
        <v>7461</v>
      </c>
    </row>
    <row r="5081" spans="1:11">
      <c r="A5081" s="122">
        <v>415</v>
      </c>
      <c r="B5081" s="412" t="s">
        <v>7462</v>
      </c>
      <c r="C5081" s="6">
        <v>0</v>
      </c>
      <c r="D5081" s="109"/>
      <c r="E5081" s="21" t="s">
        <v>7458</v>
      </c>
      <c r="F5081" s="109"/>
      <c r="G5081" s="134">
        <v>0</v>
      </c>
      <c r="H5081" s="134">
        <v>0</v>
      </c>
      <c r="I5081" s="134">
        <v>0</v>
      </c>
      <c r="J5081" s="109"/>
      <c r="K5081" s="122" t="s">
        <v>7463</v>
      </c>
    </row>
    <row r="5082" spans="1:11">
      <c r="A5082" s="122">
        <v>416</v>
      </c>
      <c r="B5082" s="412" t="s">
        <v>7086</v>
      </c>
      <c r="C5082" s="6">
        <v>4</v>
      </c>
      <c r="D5082" s="109"/>
      <c r="E5082" s="21" t="s">
        <v>7464</v>
      </c>
      <c r="F5082" s="109"/>
      <c r="G5082" s="134">
        <v>102.26</v>
      </c>
      <c r="H5082" s="134">
        <v>102.26</v>
      </c>
      <c r="I5082" s="134">
        <v>0</v>
      </c>
      <c r="J5082" s="109"/>
      <c r="K5082" s="122" t="s">
        <v>7465</v>
      </c>
    </row>
    <row r="5083" spans="1:11">
      <c r="A5083" s="122">
        <v>417</v>
      </c>
      <c r="B5083" s="412" t="s">
        <v>7466</v>
      </c>
      <c r="C5083" s="6">
        <v>8</v>
      </c>
      <c r="D5083" s="109"/>
      <c r="E5083" s="21" t="s">
        <v>7467</v>
      </c>
      <c r="F5083" s="109"/>
      <c r="G5083" s="134">
        <v>2342.65</v>
      </c>
      <c r="H5083" s="134">
        <v>2342.65</v>
      </c>
      <c r="I5083" s="134">
        <v>0</v>
      </c>
      <c r="J5083" s="109"/>
      <c r="K5083" s="122" t="s">
        <v>7468</v>
      </c>
    </row>
    <row r="5084" spans="1:11">
      <c r="A5084" s="122">
        <v>418</v>
      </c>
      <c r="B5084" s="412" t="s">
        <v>7469</v>
      </c>
      <c r="C5084" s="6">
        <v>1</v>
      </c>
      <c r="D5084" s="109"/>
      <c r="E5084" s="21" t="s">
        <v>7467</v>
      </c>
      <c r="F5084" s="109"/>
      <c r="G5084" s="134">
        <v>102.26</v>
      </c>
      <c r="H5084" s="134">
        <v>102.26</v>
      </c>
      <c r="I5084" s="134">
        <v>0</v>
      </c>
      <c r="J5084" s="109"/>
      <c r="K5084" s="122" t="s">
        <v>7470</v>
      </c>
    </row>
    <row r="5085" spans="1:11">
      <c r="A5085" s="122">
        <v>419</v>
      </c>
      <c r="B5085" s="412" t="s">
        <v>7471</v>
      </c>
      <c r="C5085" s="6">
        <v>1</v>
      </c>
      <c r="D5085" s="109"/>
      <c r="E5085" s="21" t="s">
        <v>7472</v>
      </c>
      <c r="F5085" s="109"/>
      <c r="G5085" s="134">
        <v>102.26</v>
      </c>
      <c r="H5085" s="134">
        <v>102.26</v>
      </c>
      <c r="I5085" s="134">
        <v>0</v>
      </c>
      <c r="J5085" s="109"/>
      <c r="K5085" s="122" t="s">
        <v>7473</v>
      </c>
    </row>
    <row r="5086" spans="1:11">
      <c r="A5086" s="122">
        <v>420</v>
      </c>
      <c r="B5086" s="412" t="s">
        <v>7474</v>
      </c>
      <c r="C5086" s="6">
        <v>1</v>
      </c>
      <c r="D5086" s="109"/>
      <c r="E5086" s="21" t="s">
        <v>7475</v>
      </c>
      <c r="F5086" s="109"/>
      <c r="G5086" s="134">
        <v>62.59</v>
      </c>
      <c r="H5086" s="134">
        <v>62.59</v>
      </c>
      <c r="I5086" s="134">
        <v>0</v>
      </c>
      <c r="J5086" s="109"/>
      <c r="K5086" s="122" t="s">
        <v>7476</v>
      </c>
    </row>
    <row r="5087" spans="1:11">
      <c r="A5087" s="122">
        <v>421</v>
      </c>
      <c r="B5087" s="412" t="s">
        <v>7477</v>
      </c>
      <c r="C5087" s="6">
        <v>0</v>
      </c>
      <c r="D5087" s="109"/>
      <c r="E5087" s="21" t="s">
        <v>7478</v>
      </c>
      <c r="F5087" s="109"/>
      <c r="G5087" s="134">
        <v>0</v>
      </c>
      <c r="H5087" s="134">
        <v>0</v>
      </c>
      <c r="I5087" s="134">
        <v>0</v>
      </c>
      <c r="J5087" s="109"/>
      <c r="K5087" s="122" t="s">
        <v>7479</v>
      </c>
    </row>
    <row r="5088" spans="1:11">
      <c r="A5088" s="122">
        <v>422</v>
      </c>
      <c r="B5088" s="412" t="s">
        <v>7480</v>
      </c>
      <c r="C5088" s="6">
        <v>0</v>
      </c>
      <c r="D5088" s="109"/>
      <c r="E5088" s="21" t="s">
        <v>7481</v>
      </c>
      <c r="F5088" s="109"/>
      <c r="G5088" s="134">
        <v>0</v>
      </c>
      <c r="H5088" s="134">
        <v>0</v>
      </c>
      <c r="I5088" s="134">
        <v>0</v>
      </c>
      <c r="J5088" s="109"/>
      <c r="K5088" s="122" t="s">
        <v>7482</v>
      </c>
    </row>
    <row r="5089" spans="1:11">
      <c r="A5089" s="122">
        <v>423</v>
      </c>
      <c r="B5089" s="412" t="s">
        <v>7483</v>
      </c>
      <c r="C5089" s="6">
        <v>0</v>
      </c>
      <c r="D5089" s="109"/>
      <c r="E5089" s="21" t="s">
        <v>7484</v>
      </c>
      <c r="F5089" s="109"/>
      <c r="G5089" s="134">
        <v>0</v>
      </c>
      <c r="H5089" s="134">
        <v>0</v>
      </c>
      <c r="I5089" s="134">
        <v>0</v>
      </c>
      <c r="J5089" s="109"/>
      <c r="K5089" s="122" t="s">
        <v>7485</v>
      </c>
    </row>
    <row r="5090" spans="1:11">
      <c r="A5090" s="122">
        <v>424</v>
      </c>
      <c r="B5090" s="412" t="s">
        <v>7486</v>
      </c>
      <c r="C5090" s="6">
        <v>0</v>
      </c>
      <c r="D5090" s="109"/>
      <c r="E5090" s="21" t="s">
        <v>7464</v>
      </c>
      <c r="F5090" s="109"/>
      <c r="G5090" s="134">
        <v>0</v>
      </c>
      <c r="H5090" s="134">
        <v>0</v>
      </c>
      <c r="I5090" s="134">
        <v>0</v>
      </c>
      <c r="J5090" s="109"/>
      <c r="K5090" s="122" t="s">
        <v>7487</v>
      </c>
    </row>
    <row r="5091" spans="1:11" ht="22.5">
      <c r="A5091" s="122">
        <v>425</v>
      </c>
      <c r="B5091" s="213" t="s">
        <v>7488</v>
      </c>
      <c r="C5091" s="6">
        <v>0</v>
      </c>
      <c r="D5091" s="109"/>
      <c r="E5091" s="21" t="s">
        <v>7489</v>
      </c>
      <c r="F5091" s="109"/>
      <c r="G5091" s="134">
        <v>0</v>
      </c>
      <c r="H5091" s="134">
        <v>0</v>
      </c>
      <c r="I5091" s="134">
        <v>0</v>
      </c>
      <c r="J5091" s="109"/>
      <c r="K5091" s="122" t="s">
        <v>7490</v>
      </c>
    </row>
    <row r="5092" spans="1:11">
      <c r="A5092" s="122">
        <v>426</v>
      </c>
      <c r="B5092" s="213" t="s">
        <v>7491</v>
      </c>
      <c r="C5092" s="6">
        <v>1</v>
      </c>
      <c r="D5092" s="109"/>
      <c r="E5092" s="21" t="s">
        <v>7492</v>
      </c>
      <c r="F5092" s="109"/>
      <c r="G5092" s="134">
        <v>331.77</v>
      </c>
      <c r="H5092" s="134">
        <v>331.77</v>
      </c>
      <c r="I5092" s="134">
        <v>0</v>
      </c>
      <c r="J5092" s="109"/>
      <c r="K5092" s="122" t="s">
        <v>7493</v>
      </c>
    </row>
    <row r="5093" spans="1:11">
      <c r="A5093" s="122">
        <v>427</v>
      </c>
      <c r="B5093" s="412" t="s">
        <v>7494</v>
      </c>
      <c r="C5093" s="6">
        <v>0</v>
      </c>
      <c r="D5093" s="109"/>
      <c r="E5093" s="21" t="s">
        <v>6782</v>
      </c>
      <c r="F5093" s="109"/>
      <c r="G5093" s="134">
        <v>0</v>
      </c>
      <c r="H5093" s="134">
        <v>0</v>
      </c>
      <c r="I5093" s="134">
        <v>0</v>
      </c>
      <c r="J5093" s="109"/>
      <c r="K5093" s="122" t="s">
        <v>7495</v>
      </c>
    </row>
    <row r="5094" spans="1:11">
      <c r="A5094" s="122">
        <v>428</v>
      </c>
      <c r="B5094" s="412" t="s">
        <v>7496</v>
      </c>
      <c r="C5094" s="6">
        <v>2</v>
      </c>
      <c r="D5094" s="109"/>
      <c r="E5094" s="21" t="s">
        <v>7497</v>
      </c>
      <c r="F5094" s="109"/>
      <c r="G5094" s="134">
        <v>111.6</v>
      </c>
      <c r="H5094" s="134">
        <v>111.6</v>
      </c>
      <c r="I5094" s="134">
        <v>0</v>
      </c>
      <c r="J5094" s="109"/>
      <c r="K5094" s="122" t="s">
        <v>7498</v>
      </c>
    </row>
    <row r="5095" spans="1:11" ht="96">
      <c r="A5095" s="423" t="s">
        <v>5</v>
      </c>
      <c r="B5095" s="194" t="s">
        <v>155</v>
      </c>
      <c r="C5095" s="194" t="s">
        <v>156</v>
      </c>
      <c r="D5095" s="194" t="s">
        <v>8</v>
      </c>
      <c r="E5095" s="194" t="s">
        <v>157</v>
      </c>
      <c r="F5095" s="194" t="s">
        <v>158</v>
      </c>
      <c r="G5095" s="416" t="s">
        <v>10</v>
      </c>
      <c r="H5095" s="416" t="s">
        <v>159</v>
      </c>
      <c r="I5095" s="416" t="s">
        <v>160</v>
      </c>
      <c r="J5095" s="194" t="s">
        <v>161</v>
      </c>
      <c r="K5095" s="195" t="s">
        <v>14</v>
      </c>
    </row>
    <row r="5096" spans="1:11">
      <c r="A5096" s="122">
        <v>429</v>
      </c>
      <c r="B5096" s="412" t="s">
        <v>7499</v>
      </c>
      <c r="C5096" s="6">
        <v>2</v>
      </c>
      <c r="D5096" s="109"/>
      <c r="E5096" s="21" t="s">
        <v>7500</v>
      </c>
      <c r="F5096" s="109"/>
      <c r="G5096" s="134">
        <v>115.92</v>
      </c>
      <c r="H5096" s="134">
        <v>115.92</v>
      </c>
      <c r="I5096" s="134">
        <v>0</v>
      </c>
      <c r="J5096" s="109"/>
      <c r="K5096" s="122" t="s">
        <v>7501</v>
      </c>
    </row>
    <row r="5097" spans="1:11">
      <c r="A5097" s="122">
        <v>430</v>
      </c>
      <c r="B5097" s="412" t="s">
        <v>7374</v>
      </c>
      <c r="C5097" s="6">
        <v>0</v>
      </c>
      <c r="D5097" s="109"/>
      <c r="E5097" s="21" t="s">
        <v>7502</v>
      </c>
      <c r="F5097" s="109"/>
      <c r="G5097" s="134">
        <v>0</v>
      </c>
      <c r="H5097" s="134">
        <v>0</v>
      </c>
      <c r="I5097" s="134">
        <v>0</v>
      </c>
      <c r="J5097" s="109"/>
      <c r="K5097" s="122" t="s">
        <v>7503</v>
      </c>
    </row>
    <row r="5098" spans="1:11">
      <c r="A5098" s="122">
        <v>431</v>
      </c>
      <c r="B5098" s="412" t="s">
        <v>7433</v>
      </c>
      <c r="C5098" s="6">
        <v>0</v>
      </c>
      <c r="D5098" s="109"/>
      <c r="E5098" s="21" t="s">
        <v>7504</v>
      </c>
      <c r="F5098" s="109"/>
      <c r="G5098" s="134">
        <v>0</v>
      </c>
      <c r="H5098" s="134">
        <v>0</v>
      </c>
      <c r="I5098" s="134">
        <v>0</v>
      </c>
      <c r="J5098" s="109"/>
      <c r="K5098" s="122" t="s">
        <v>7505</v>
      </c>
    </row>
    <row r="5099" spans="1:11">
      <c r="A5099" s="122">
        <v>432</v>
      </c>
      <c r="B5099" s="412" t="s">
        <v>6863</v>
      </c>
      <c r="C5099" s="6">
        <v>1</v>
      </c>
      <c r="D5099" s="109"/>
      <c r="E5099" s="21" t="s">
        <v>7506</v>
      </c>
      <c r="F5099" s="109"/>
      <c r="G5099" s="134">
        <v>180</v>
      </c>
      <c r="H5099" s="134">
        <v>180</v>
      </c>
      <c r="I5099" s="134">
        <v>0</v>
      </c>
      <c r="J5099" s="109"/>
      <c r="K5099" s="122" t="s">
        <v>7507</v>
      </c>
    </row>
    <row r="5100" spans="1:11">
      <c r="A5100" s="122">
        <v>433</v>
      </c>
      <c r="B5100" s="412" t="s">
        <v>7508</v>
      </c>
      <c r="C5100" s="6">
        <v>1</v>
      </c>
      <c r="D5100" s="109"/>
      <c r="E5100" s="21" t="s">
        <v>7509</v>
      </c>
      <c r="F5100" s="109"/>
      <c r="G5100" s="134">
        <v>280.25</v>
      </c>
      <c r="H5100" s="134">
        <v>280.25</v>
      </c>
      <c r="I5100" s="134">
        <v>0</v>
      </c>
      <c r="J5100" s="109"/>
      <c r="K5100" s="122" t="s">
        <v>7510</v>
      </c>
    </row>
    <row r="5101" spans="1:11" ht="22.5">
      <c r="A5101" s="122">
        <v>434</v>
      </c>
      <c r="B5101" s="213" t="s">
        <v>7511</v>
      </c>
      <c r="C5101" s="6">
        <v>1</v>
      </c>
      <c r="D5101" s="109"/>
      <c r="E5101" s="21" t="s">
        <v>7512</v>
      </c>
      <c r="F5101" s="109"/>
      <c r="G5101" s="134">
        <v>647</v>
      </c>
      <c r="H5101" s="134">
        <v>647</v>
      </c>
      <c r="I5101" s="134">
        <v>0</v>
      </c>
      <c r="J5101" s="109"/>
      <c r="K5101" s="122" t="s">
        <v>7513</v>
      </c>
    </row>
    <row r="5102" spans="1:11" ht="22.5">
      <c r="A5102" s="122">
        <v>435</v>
      </c>
      <c r="B5102" s="213" t="s">
        <v>7514</v>
      </c>
      <c r="C5102" s="6">
        <v>0</v>
      </c>
      <c r="D5102" s="109"/>
      <c r="E5102" s="21" t="s">
        <v>7515</v>
      </c>
      <c r="F5102" s="109"/>
      <c r="G5102" s="134">
        <v>0</v>
      </c>
      <c r="H5102" s="134">
        <v>0</v>
      </c>
      <c r="I5102" s="134">
        <v>0</v>
      </c>
      <c r="J5102" s="109"/>
      <c r="K5102" s="122" t="s">
        <v>7516</v>
      </c>
    </row>
    <row r="5103" spans="1:11">
      <c r="A5103" s="122">
        <v>436</v>
      </c>
      <c r="B5103" s="412" t="s">
        <v>7433</v>
      </c>
      <c r="C5103" s="6">
        <v>0</v>
      </c>
      <c r="D5103" s="109"/>
      <c r="E5103" s="21" t="s">
        <v>7517</v>
      </c>
      <c r="F5103" s="109"/>
      <c r="G5103" s="134">
        <v>0</v>
      </c>
      <c r="H5103" s="134">
        <v>0</v>
      </c>
      <c r="I5103" s="134">
        <v>0</v>
      </c>
      <c r="J5103" s="109"/>
      <c r="K5103" s="122" t="s">
        <v>7518</v>
      </c>
    </row>
    <row r="5104" spans="1:11">
      <c r="A5104" s="122">
        <v>437</v>
      </c>
      <c r="B5104" s="412" t="s">
        <v>7519</v>
      </c>
      <c r="C5104" s="6">
        <v>0</v>
      </c>
      <c r="D5104" s="109"/>
      <c r="E5104" s="21" t="s">
        <v>7515</v>
      </c>
      <c r="F5104" s="109"/>
      <c r="G5104" s="134">
        <v>0</v>
      </c>
      <c r="H5104" s="134">
        <v>0</v>
      </c>
      <c r="I5104" s="134">
        <v>0</v>
      </c>
      <c r="J5104" s="109"/>
      <c r="K5104" s="122" t="s">
        <v>7520</v>
      </c>
    </row>
    <row r="5105" spans="1:11">
      <c r="A5105" s="122">
        <v>438</v>
      </c>
      <c r="B5105" s="412" t="s">
        <v>7521</v>
      </c>
      <c r="C5105" s="6">
        <v>0</v>
      </c>
      <c r="D5105" s="109"/>
      <c r="E5105" s="21" t="s">
        <v>7522</v>
      </c>
      <c r="F5105" s="109"/>
      <c r="G5105" s="134">
        <v>0</v>
      </c>
      <c r="H5105" s="134">
        <v>0</v>
      </c>
      <c r="I5105" s="134">
        <v>0</v>
      </c>
      <c r="J5105" s="109"/>
      <c r="K5105" s="122" t="s">
        <v>7523</v>
      </c>
    </row>
    <row r="5106" spans="1:11">
      <c r="A5106" s="122">
        <v>439</v>
      </c>
      <c r="B5106" s="412" t="s">
        <v>6864</v>
      </c>
      <c r="C5106" s="6">
        <v>0</v>
      </c>
      <c r="D5106" s="109"/>
      <c r="E5106" s="21" t="s">
        <v>7484</v>
      </c>
      <c r="F5106" s="109"/>
      <c r="G5106" s="134">
        <v>0</v>
      </c>
      <c r="H5106" s="134">
        <v>0</v>
      </c>
      <c r="I5106" s="134">
        <v>0</v>
      </c>
      <c r="J5106" s="109"/>
      <c r="K5106" s="122" t="s">
        <v>7524</v>
      </c>
    </row>
    <row r="5107" spans="1:11">
      <c r="A5107" s="122">
        <v>440</v>
      </c>
      <c r="B5107" s="412" t="s">
        <v>6815</v>
      </c>
      <c r="C5107" s="6">
        <v>0</v>
      </c>
      <c r="D5107" s="109"/>
      <c r="E5107" s="21" t="s">
        <v>7525</v>
      </c>
      <c r="F5107" s="109"/>
      <c r="G5107" s="134">
        <v>0</v>
      </c>
      <c r="H5107" s="134">
        <v>0</v>
      </c>
      <c r="I5107" s="134">
        <v>0</v>
      </c>
      <c r="J5107" s="109"/>
      <c r="K5107" s="122" t="s">
        <v>7526</v>
      </c>
    </row>
    <row r="5108" spans="1:11">
      <c r="A5108" s="122">
        <v>441</v>
      </c>
      <c r="B5108" s="412" t="s">
        <v>7527</v>
      </c>
      <c r="C5108" s="6">
        <v>0</v>
      </c>
      <c r="D5108" s="109"/>
      <c r="E5108" s="21" t="s">
        <v>7528</v>
      </c>
      <c r="F5108" s="109"/>
      <c r="G5108" s="134">
        <v>0</v>
      </c>
      <c r="H5108" s="134">
        <v>0</v>
      </c>
      <c r="I5108" s="134">
        <v>0</v>
      </c>
      <c r="J5108" s="109"/>
      <c r="K5108" s="122" t="s">
        <v>7529</v>
      </c>
    </row>
    <row r="5109" spans="1:11">
      <c r="A5109" s="122">
        <v>442</v>
      </c>
      <c r="B5109" s="412" t="s">
        <v>7530</v>
      </c>
      <c r="C5109" s="6">
        <v>1</v>
      </c>
      <c r="D5109" s="109"/>
      <c r="E5109" s="21" t="s">
        <v>7528</v>
      </c>
      <c r="F5109" s="109"/>
      <c r="G5109" s="134">
        <v>25</v>
      </c>
      <c r="H5109" s="134">
        <v>25</v>
      </c>
      <c r="I5109" s="134">
        <v>0</v>
      </c>
      <c r="J5109" s="109"/>
      <c r="K5109" s="122" t="s">
        <v>7531</v>
      </c>
    </row>
    <row r="5110" spans="1:11">
      <c r="A5110" s="122">
        <v>443</v>
      </c>
      <c r="B5110" s="412" t="s">
        <v>7532</v>
      </c>
      <c r="C5110" s="6">
        <v>1</v>
      </c>
      <c r="D5110" s="109"/>
      <c r="E5110" s="21" t="s">
        <v>7528</v>
      </c>
      <c r="F5110" s="109"/>
      <c r="G5110" s="134">
        <v>25</v>
      </c>
      <c r="H5110" s="134">
        <v>25</v>
      </c>
      <c r="I5110" s="134">
        <v>0</v>
      </c>
      <c r="J5110" s="109"/>
      <c r="K5110" s="122" t="s">
        <v>7533</v>
      </c>
    </row>
    <row r="5111" spans="1:11">
      <c r="A5111" s="122">
        <v>444</v>
      </c>
      <c r="B5111" s="412" t="s">
        <v>7534</v>
      </c>
      <c r="C5111" s="6">
        <v>0</v>
      </c>
      <c r="D5111" s="109"/>
      <c r="E5111" s="21" t="s">
        <v>7528</v>
      </c>
      <c r="F5111" s="109"/>
      <c r="G5111" s="134">
        <v>0</v>
      </c>
      <c r="H5111" s="134">
        <v>0</v>
      </c>
      <c r="I5111" s="134">
        <v>0</v>
      </c>
      <c r="J5111" s="109"/>
      <c r="K5111" s="122" t="s">
        <v>7535</v>
      </c>
    </row>
    <row r="5112" spans="1:11">
      <c r="A5112" s="122">
        <v>445</v>
      </c>
      <c r="B5112" s="412" t="s">
        <v>7341</v>
      </c>
      <c r="C5112" s="6">
        <v>1</v>
      </c>
      <c r="D5112" s="109"/>
      <c r="E5112" s="21" t="s">
        <v>7528</v>
      </c>
      <c r="F5112" s="109"/>
      <c r="G5112" s="134">
        <v>600</v>
      </c>
      <c r="H5112" s="134">
        <v>600</v>
      </c>
      <c r="I5112" s="134">
        <v>0</v>
      </c>
      <c r="J5112" s="109"/>
      <c r="K5112" s="122" t="s">
        <v>7536</v>
      </c>
    </row>
    <row r="5113" spans="1:11">
      <c r="A5113" s="122">
        <v>446</v>
      </c>
      <c r="B5113" s="412" t="s">
        <v>7537</v>
      </c>
      <c r="C5113" s="6">
        <v>0</v>
      </c>
      <c r="D5113" s="109"/>
      <c r="E5113" s="21" t="s">
        <v>7484</v>
      </c>
      <c r="F5113" s="109"/>
      <c r="G5113" s="134">
        <v>0</v>
      </c>
      <c r="H5113" s="134">
        <v>0</v>
      </c>
      <c r="I5113" s="134">
        <v>0</v>
      </c>
      <c r="J5113" s="109"/>
      <c r="K5113" s="122" t="s">
        <v>7538</v>
      </c>
    </row>
    <row r="5114" spans="1:11">
      <c r="A5114" s="122">
        <v>447</v>
      </c>
      <c r="B5114" s="412" t="s">
        <v>7539</v>
      </c>
      <c r="C5114" s="6">
        <v>0</v>
      </c>
      <c r="D5114" s="109"/>
      <c r="E5114" s="21" t="s">
        <v>7528</v>
      </c>
      <c r="F5114" s="109"/>
      <c r="G5114" s="134">
        <v>0</v>
      </c>
      <c r="H5114" s="134">
        <v>0</v>
      </c>
      <c r="I5114" s="134">
        <v>0</v>
      </c>
      <c r="J5114" s="109"/>
      <c r="K5114" s="122" t="s">
        <v>7540</v>
      </c>
    </row>
    <row r="5115" spans="1:11">
      <c r="A5115" s="122">
        <v>448</v>
      </c>
      <c r="B5115" s="412" t="s">
        <v>7541</v>
      </c>
      <c r="C5115" s="6">
        <v>0</v>
      </c>
      <c r="D5115" s="109"/>
      <c r="E5115" s="21" t="s">
        <v>7528</v>
      </c>
      <c r="F5115" s="109"/>
      <c r="G5115" s="134">
        <v>0</v>
      </c>
      <c r="H5115" s="134">
        <v>0</v>
      </c>
      <c r="I5115" s="134">
        <v>0</v>
      </c>
      <c r="J5115" s="109"/>
      <c r="K5115" s="122" t="s">
        <v>7542</v>
      </c>
    </row>
    <row r="5116" spans="1:11">
      <c r="A5116" s="122">
        <v>449</v>
      </c>
      <c r="B5116" s="412" t="s">
        <v>7543</v>
      </c>
      <c r="C5116" s="6">
        <v>0</v>
      </c>
      <c r="D5116" s="109"/>
      <c r="E5116" s="21" t="s">
        <v>7528</v>
      </c>
      <c r="F5116" s="109"/>
      <c r="G5116" s="134">
        <v>0</v>
      </c>
      <c r="H5116" s="134">
        <v>0</v>
      </c>
      <c r="I5116" s="134">
        <v>0</v>
      </c>
      <c r="J5116" s="109"/>
      <c r="K5116" s="122" t="s">
        <v>7544</v>
      </c>
    </row>
    <row r="5117" spans="1:11">
      <c r="A5117" s="122">
        <v>450</v>
      </c>
      <c r="B5117" s="412" t="s">
        <v>7545</v>
      </c>
      <c r="C5117" s="6">
        <v>0</v>
      </c>
      <c r="D5117" s="109"/>
      <c r="E5117" s="21" t="s">
        <v>7528</v>
      </c>
      <c r="F5117" s="109"/>
      <c r="G5117" s="134">
        <v>0</v>
      </c>
      <c r="H5117" s="134">
        <v>0</v>
      </c>
      <c r="I5117" s="134">
        <v>0</v>
      </c>
      <c r="J5117" s="109"/>
      <c r="K5117" s="122" t="s">
        <v>7546</v>
      </c>
    </row>
    <row r="5118" spans="1:11">
      <c r="A5118" s="122">
        <v>451</v>
      </c>
      <c r="B5118" s="412" t="s">
        <v>6815</v>
      </c>
      <c r="C5118" s="6">
        <v>0</v>
      </c>
      <c r="D5118" s="109"/>
      <c r="E5118" s="21" t="s">
        <v>7528</v>
      </c>
      <c r="F5118" s="109"/>
      <c r="G5118" s="134">
        <v>0</v>
      </c>
      <c r="H5118" s="134">
        <v>0</v>
      </c>
      <c r="I5118" s="134">
        <v>0</v>
      </c>
      <c r="J5118" s="109"/>
      <c r="K5118" s="122" t="s">
        <v>7547</v>
      </c>
    </row>
    <row r="5119" spans="1:11">
      <c r="A5119" s="122">
        <v>452</v>
      </c>
      <c r="B5119" s="412" t="s">
        <v>6863</v>
      </c>
      <c r="C5119" s="6">
        <v>0</v>
      </c>
      <c r="D5119" s="109"/>
      <c r="E5119" s="21" t="s">
        <v>7528</v>
      </c>
      <c r="F5119" s="109"/>
      <c r="G5119" s="134">
        <v>0</v>
      </c>
      <c r="H5119" s="134">
        <v>0</v>
      </c>
      <c r="I5119" s="134">
        <v>0</v>
      </c>
      <c r="J5119" s="109"/>
      <c r="K5119" s="122" t="s">
        <v>7548</v>
      </c>
    </row>
    <row r="5120" spans="1:11">
      <c r="A5120" s="122">
        <v>453</v>
      </c>
      <c r="B5120" s="412" t="s">
        <v>7549</v>
      </c>
      <c r="C5120" s="6">
        <v>0</v>
      </c>
      <c r="D5120" s="109"/>
      <c r="E5120" s="21" t="s">
        <v>7528</v>
      </c>
      <c r="F5120" s="109"/>
      <c r="G5120" s="134">
        <v>0</v>
      </c>
      <c r="H5120" s="134">
        <v>0</v>
      </c>
      <c r="I5120" s="134">
        <v>0</v>
      </c>
      <c r="J5120" s="109"/>
      <c r="K5120" s="122" t="s">
        <v>7550</v>
      </c>
    </row>
    <row r="5121" spans="1:11">
      <c r="A5121" s="122">
        <v>454</v>
      </c>
      <c r="B5121" s="412" t="s">
        <v>7551</v>
      </c>
      <c r="C5121" s="6">
        <v>1</v>
      </c>
      <c r="D5121" s="109"/>
      <c r="E5121" s="21" t="s">
        <v>7528</v>
      </c>
      <c r="F5121" s="109"/>
      <c r="G5121" s="134">
        <v>10</v>
      </c>
      <c r="H5121" s="134">
        <v>10</v>
      </c>
      <c r="I5121" s="134">
        <v>0</v>
      </c>
      <c r="J5121" s="109"/>
      <c r="K5121" s="122" t="s">
        <v>7552</v>
      </c>
    </row>
    <row r="5122" spans="1:11">
      <c r="A5122" s="122">
        <v>455</v>
      </c>
      <c r="B5122" s="412" t="s">
        <v>6865</v>
      </c>
      <c r="C5122" s="6">
        <v>9</v>
      </c>
      <c r="D5122" s="109"/>
      <c r="E5122" s="21" t="s">
        <v>7528</v>
      </c>
      <c r="F5122" s="109"/>
      <c r="G5122" s="134">
        <v>225</v>
      </c>
      <c r="H5122" s="134">
        <v>225</v>
      </c>
      <c r="I5122" s="134">
        <v>0</v>
      </c>
      <c r="J5122" s="109"/>
      <c r="K5122" s="122" t="s">
        <v>7553</v>
      </c>
    </row>
    <row r="5123" spans="1:11" ht="22.5">
      <c r="A5123" s="122">
        <v>456</v>
      </c>
      <c r="B5123" s="213" t="s">
        <v>7554</v>
      </c>
      <c r="C5123" s="6">
        <v>0</v>
      </c>
      <c r="D5123" s="109"/>
      <c r="E5123" s="21" t="s">
        <v>7555</v>
      </c>
      <c r="F5123" s="109"/>
      <c r="G5123" s="134">
        <v>0</v>
      </c>
      <c r="H5123" s="134">
        <v>0</v>
      </c>
      <c r="I5123" s="134">
        <v>0</v>
      </c>
      <c r="J5123" s="109"/>
      <c r="K5123" s="122" t="s">
        <v>7556</v>
      </c>
    </row>
    <row r="5124" spans="1:11">
      <c r="A5124" s="122">
        <v>457</v>
      </c>
      <c r="B5124" s="412" t="s">
        <v>7557</v>
      </c>
      <c r="C5124" s="6">
        <v>0</v>
      </c>
      <c r="D5124" s="109"/>
      <c r="E5124" s="21" t="s">
        <v>6877</v>
      </c>
      <c r="F5124" s="109"/>
      <c r="G5124" s="134">
        <v>0</v>
      </c>
      <c r="H5124" s="134">
        <v>0</v>
      </c>
      <c r="I5124" s="134">
        <v>0</v>
      </c>
      <c r="J5124" s="109"/>
      <c r="K5124" s="122" t="s">
        <v>7558</v>
      </c>
    </row>
    <row r="5125" spans="1:11" ht="96">
      <c r="A5125" s="423" t="s">
        <v>5</v>
      </c>
      <c r="B5125" s="194" t="s">
        <v>155</v>
      </c>
      <c r="C5125" s="194" t="s">
        <v>156</v>
      </c>
      <c r="D5125" s="194" t="s">
        <v>8</v>
      </c>
      <c r="E5125" s="194" t="s">
        <v>157</v>
      </c>
      <c r="F5125" s="194" t="s">
        <v>158</v>
      </c>
      <c r="G5125" s="416" t="s">
        <v>10</v>
      </c>
      <c r="H5125" s="416" t="s">
        <v>159</v>
      </c>
      <c r="I5125" s="416" t="s">
        <v>160</v>
      </c>
      <c r="J5125" s="194" t="s">
        <v>161</v>
      </c>
      <c r="K5125" s="195" t="s">
        <v>14</v>
      </c>
    </row>
    <row r="5126" spans="1:11">
      <c r="A5126" s="122">
        <v>458</v>
      </c>
      <c r="B5126" s="412" t="s">
        <v>7559</v>
      </c>
      <c r="C5126" s="6">
        <v>0</v>
      </c>
      <c r="D5126" s="109"/>
      <c r="E5126" s="21" t="s">
        <v>6804</v>
      </c>
      <c r="F5126" s="109"/>
      <c r="G5126" s="134">
        <v>0</v>
      </c>
      <c r="H5126" s="134">
        <v>0</v>
      </c>
      <c r="I5126" s="134">
        <v>0</v>
      </c>
      <c r="J5126" s="109"/>
      <c r="K5126" s="122" t="s">
        <v>7560</v>
      </c>
    </row>
    <row r="5127" spans="1:11">
      <c r="A5127" s="122">
        <v>459</v>
      </c>
      <c r="B5127" s="412" t="s">
        <v>7561</v>
      </c>
      <c r="C5127" s="6">
        <v>1</v>
      </c>
      <c r="D5127" s="109"/>
      <c r="E5127" s="21" t="s">
        <v>6804</v>
      </c>
      <c r="F5127" s="109"/>
      <c r="G5127" s="134">
        <v>76.680000000000007</v>
      </c>
      <c r="H5127" s="134">
        <v>76.680000000000007</v>
      </c>
      <c r="I5127" s="134">
        <v>0</v>
      </c>
      <c r="J5127" s="109"/>
      <c r="K5127" s="122" t="s">
        <v>7562</v>
      </c>
    </row>
    <row r="5128" spans="1:11">
      <c r="A5128" s="122">
        <v>460</v>
      </c>
      <c r="B5128" s="412" t="s">
        <v>7563</v>
      </c>
      <c r="C5128" s="6">
        <v>0</v>
      </c>
      <c r="D5128" s="109"/>
      <c r="E5128" s="21" t="s">
        <v>7500</v>
      </c>
      <c r="F5128" s="109"/>
      <c r="G5128" s="134">
        <v>0</v>
      </c>
      <c r="H5128" s="134">
        <v>0</v>
      </c>
      <c r="I5128" s="134">
        <v>0</v>
      </c>
      <c r="J5128" s="109"/>
      <c r="K5128" s="122" t="s">
        <v>7564</v>
      </c>
    </row>
    <row r="5129" spans="1:11">
      <c r="A5129" s="122">
        <v>461</v>
      </c>
      <c r="B5129" s="412" t="s">
        <v>7376</v>
      </c>
      <c r="C5129" s="6">
        <v>1</v>
      </c>
      <c r="D5129" s="109"/>
      <c r="E5129" s="21" t="s">
        <v>7500</v>
      </c>
      <c r="F5129" s="109"/>
      <c r="G5129" s="134">
        <v>77.180000000000007</v>
      </c>
      <c r="H5129" s="134">
        <v>77.180000000000007</v>
      </c>
      <c r="I5129" s="134">
        <v>0</v>
      </c>
      <c r="J5129" s="109"/>
      <c r="K5129" s="122" t="s">
        <v>7565</v>
      </c>
    </row>
    <row r="5130" spans="1:11" ht="22.5">
      <c r="A5130" s="122">
        <v>462</v>
      </c>
      <c r="B5130" s="213" t="s">
        <v>7566</v>
      </c>
      <c r="C5130" s="6">
        <v>0</v>
      </c>
      <c r="D5130" s="109"/>
      <c r="E5130" s="21" t="s">
        <v>7567</v>
      </c>
      <c r="F5130" s="109"/>
      <c r="G5130" s="134">
        <v>0</v>
      </c>
      <c r="H5130" s="134">
        <v>0</v>
      </c>
      <c r="I5130" s="134">
        <v>0</v>
      </c>
      <c r="J5130" s="109"/>
      <c r="K5130" s="122" t="s">
        <v>7568</v>
      </c>
    </row>
    <row r="5131" spans="1:11">
      <c r="A5131" s="122">
        <v>463</v>
      </c>
      <c r="B5131" s="412" t="s">
        <v>7341</v>
      </c>
      <c r="C5131" s="6">
        <v>1</v>
      </c>
      <c r="D5131" s="109"/>
      <c r="E5131" s="21" t="s">
        <v>7569</v>
      </c>
      <c r="F5131" s="109"/>
      <c r="G5131" s="134">
        <v>503.1</v>
      </c>
      <c r="H5131" s="134">
        <v>503.1</v>
      </c>
      <c r="I5131" s="134">
        <v>0</v>
      </c>
      <c r="J5131" s="109"/>
      <c r="K5131" s="122" t="s">
        <v>7570</v>
      </c>
    </row>
    <row r="5132" spans="1:11">
      <c r="A5132" s="122">
        <v>464</v>
      </c>
      <c r="B5132" s="412" t="s">
        <v>7571</v>
      </c>
      <c r="C5132" s="6">
        <v>1</v>
      </c>
      <c r="D5132" s="109"/>
      <c r="E5132" s="21" t="s">
        <v>7572</v>
      </c>
      <c r="F5132" s="109"/>
      <c r="G5132" s="134">
        <v>671</v>
      </c>
      <c r="H5132" s="134">
        <v>671</v>
      </c>
      <c r="I5132" s="134">
        <v>0</v>
      </c>
      <c r="J5132" s="109"/>
      <c r="K5132" s="122" t="s">
        <v>7573</v>
      </c>
    </row>
    <row r="5133" spans="1:11">
      <c r="A5133" s="122">
        <v>465</v>
      </c>
      <c r="B5133" s="412" t="s">
        <v>7574</v>
      </c>
      <c r="C5133" s="6">
        <v>1</v>
      </c>
      <c r="D5133" s="109"/>
      <c r="E5133" s="21" t="s">
        <v>7575</v>
      </c>
      <c r="F5133" s="109"/>
      <c r="G5133" s="134">
        <v>94.8</v>
      </c>
      <c r="H5133" s="134">
        <v>94.8</v>
      </c>
      <c r="I5133" s="134">
        <v>0</v>
      </c>
      <c r="J5133" s="109"/>
      <c r="K5133" s="122" t="s">
        <v>7576</v>
      </c>
    </row>
    <row r="5134" spans="1:11">
      <c r="A5134" s="122">
        <v>466</v>
      </c>
      <c r="B5134" s="412" t="s">
        <v>7577</v>
      </c>
      <c r="C5134" s="6">
        <v>1</v>
      </c>
      <c r="D5134" s="109"/>
      <c r="E5134" s="21" t="s">
        <v>7575</v>
      </c>
      <c r="F5134" s="109"/>
      <c r="G5134" s="134">
        <v>134.55000000000001</v>
      </c>
      <c r="H5134" s="134">
        <v>134.55000000000001</v>
      </c>
      <c r="I5134" s="134">
        <v>0</v>
      </c>
      <c r="J5134" s="109"/>
      <c r="K5134" s="122" t="s">
        <v>7578</v>
      </c>
    </row>
    <row r="5135" spans="1:11">
      <c r="A5135" s="122">
        <v>467</v>
      </c>
      <c r="B5135" s="412" t="s">
        <v>7579</v>
      </c>
      <c r="C5135" s="6">
        <v>0</v>
      </c>
      <c r="D5135" s="109"/>
      <c r="E5135" s="21" t="s">
        <v>6782</v>
      </c>
      <c r="F5135" s="109"/>
      <c r="G5135" s="134">
        <v>0</v>
      </c>
      <c r="H5135" s="134">
        <v>0</v>
      </c>
      <c r="I5135" s="134">
        <v>0</v>
      </c>
      <c r="J5135" s="109"/>
      <c r="K5135" s="122" t="s">
        <v>7580</v>
      </c>
    </row>
    <row r="5136" spans="1:11">
      <c r="A5136" s="122">
        <v>468</v>
      </c>
      <c r="B5136" s="412" t="s">
        <v>7581</v>
      </c>
      <c r="C5136" s="6">
        <v>0</v>
      </c>
      <c r="D5136" s="109"/>
      <c r="E5136" s="21" t="s">
        <v>6782</v>
      </c>
      <c r="F5136" s="109"/>
      <c r="G5136" s="134">
        <v>0</v>
      </c>
      <c r="H5136" s="134">
        <v>0</v>
      </c>
      <c r="I5136" s="134">
        <v>0</v>
      </c>
      <c r="J5136" s="109"/>
      <c r="K5136" s="122" t="s">
        <v>7582</v>
      </c>
    </row>
    <row r="5137" spans="1:11">
      <c r="A5137" s="122">
        <v>469</v>
      </c>
      <c r="B5137" s="412" t="s">
        <v>7433</v>
      </c>
      <c r="C5137" s="6">
        <v>1</v>
      </c>
      <c r="D5137" s="109"/>
      <c r="E5137" s="21" t="s">
        <v>7583</v>
      </c>
      <c r="F5137" s="109"/>
      <c r="G5137" s="134">
        <v>596.70000000000005</v>
      </c>
      <c r="H5137" s="134">
        <v>596.70000000000005</v>
      </c>
      <c r="I5137" s="134">
        <v>0</v>
      </c>
      <c r="J5137" s="109"/>
      <c r="K5137" s="122" t="s">
        <v>7584</v>
      </c>
    </row>
    <row r="5138" spans="1:11" ht="24">
      <c r="A5138" s="122">
        <v>470</v>
      </c>
      <c r="B5138" s="414" t="s">
        <v>7585</v>
      </c>
      <c r="C5138" s="6">
        <v>0</v>
      </c>
      <c r="D5138" s="109"/>
      <c r="E5138" s="21" t="s">
        <v>7586</v>
      </c>
      <c r="F5138" s="109"/>
      <c r="G5138" s="134">
        <v>0</v>
      </c>
      <c r="H5138" s="134">
        <v>0</v>
      </c>
      <c r="I5138" s="134">
        <v>0</v>
      </c>
      <c r="J5138" s="109"/>
      <c r="K5138" s="122" t="s">
        <v>7587</v>
      </c>
    </row>
    <row r="5139" spans="1:11">
      <c r="A5139" s="122">
        <v>471</v>
      </c>
      <c r="B5139" s="412" t="s">
        <v>7086</v>
      </c>
      <c r="C5139" s="6">
        <v>1</v>
      </c>
      <c r="D5139" s="109"/>
      <c r="E5139" s="21" t="s">
        <v>7586</v>
      </c>
      <c r="F5139" s="109"/>
      <c r="G5139" s="134">
        <v>50</v>
      </c>
      <c r="H5139" s="134">
        <v>50</v>
      </c>
      <c r="I5139" s="134">
        <v>0</v>
      </c>
      <c r="J5139" s="109"/>
      <c r="K5139" s="122" t="s">
        <v>7588</v>
      </c>
    </row>
    <row r="5140" spans="1:11">
      <c r="A5140" s="122">
        <v>472</v>
      </c>
      <c r="B5140" s="412" t="s">
        <v>7589</v>
      </c>
      <c r="C5140" s="6">
        <v>0</v>
      </c>
      <c r="D5140" s="109"/>
      <c r="E5140" s="21" t="s">
        <v>7590</v>
      </c>
      <c r="F5140" s="109"/>
      <c r="G5140" s="134">
        <v>0</v>
      </c>
      <c r="H5140" s="134">
        <v>0</v>
      </c>
      <c r="I5140" s="134">
        <v>0</v>
      </c>
      <c r="J5140" s="109"/>
      <c r="K5140" s="122" t="s">
        <v>7591</v>
      </c>
    </row>
    <row r="5141" spans="1:11">
      <c r="A5141" s="122">
        <v>473</v>
      </c>
      <c r="B5141" s="412" t="s">
        <v>7592</v>
      </c>
      <c r="C5141" s="6">
        <v>0</v>
      </c>
      <c r="D5141" s="109"/>
      <c r="E5141" s="21" t="s">
        <v>7593</v>
      </c>
      <c r="F5141" s="109"/>
      <c r="G5141" s="134">
        <v>0</v>
      </c>
      <c r="H5141" s="134">
        <v>0</v>
      </c>
      <c r="I5141" s="134">
        <v>0</v>
      </c>
      <c r="J5141" s="109"/>
      <c r="K5141" s="122" t="s">
        <v>7594</v>
      </c>
    </row>
    <row r="5142" spans="1:11">
      <c r="A5142" s="122">
        <v>474</v>
      </c>
      <c r="B5142" s="412" t="s">
        <v>7433</v>
      </c>
      <c r="C5142" s="6">
        <v>1</v>
      </c>
      <c r="D5142" s="109"/>
      <c r="E5142" s="21" t="s">
        <v>7595</v>
      </c>
      <c r="F5142" s="109"/>
      <c r="G5142" s="134">
        <v>800</v>
      </c>
      <c r="H5142" s="134">
        <v>800</v>
      </c>
      <c r="I5142" s="134">
        <v>0</v>
      </c>
      <c r="J5142" s="109"/>
      <c r="K5142" s="122" t="s">
        <v>7596</v>
      </c>
    </row>
    <row r="5143" spans="1:11">
      <c r="A5143" s="122">
        <v>475</v>
      </c>
      <c r="B5143" s="412" t="s">
        <v>7597</v>
      </c>
      <c r="C5143" s="6">
        <v>0</v>
      </c>
      <c r="D5143" s="109"/>
      <c r="E5143" s="21" t="s">
        <v>7528</v>
      </c>
      <c r="F5143" s="109"/>
      <c r="G5143" s="134">
        <v>0</v>
      </c>
      <c r="H5143" s="134">
        <v>0</v>
      </c>
      <c r="I5143" s="134">
        <v>0</v>
      </c>
      <c r="J5143" s="109"/>
      <c r="K5143" s="122" t="s">
        <v>7598</v>
      </c>
    </row>
    <row r="5144" spans="1:11">
      <c r="A5144" s="122">
        <v>476</v>
      </c>
      <c r="B5144" s="412" t="s">
        <v>7599</v>
      </c>
      <c r="C5144" s="6">
        <v>1</v>
      </c>
      <c r="D5144" s="109"/>
      <c r="E5144" s="21" t="s">
        <v>7528</v>
      </c>
      <c r="F5144" s="109"/>
      <c r="G5144" s="134">
        <v>60</v>
      </c>
      <c r="H5144" s="134">
        <v>60</v>
      </c>
      <c r="I5144" s="134">
        <v>0</v>
      </c>
      <c r="J5144" s="109"/>
      <c r="K5144" s="122" t="s">
        <v>7600</v>
      </c>
    </row>
    <row r="5145" spans="1:11">
      <c r="A5145" s="122">
        <v>477</v>
      </c>
      <c r="B5145" s="412" t="s">
        <v>7601</v>
      </c>
      <c r="C5145" s="6">
        <v>4</v>
      </c>
      <c r="D5145" s="109"/>
      <c r="E5145" s="21" t="s">
        <v>7593</v>
      </c>
      <c r="F5145" s="109"/>
      <c r="G5145" s="134">
        <v>600</v>
      </c>
      <c r="H5145" s="134">
        <v>600</v>
      </c>
      <c r="I5145" s="134">
        <v>0</v>
      </c>
      <c r="J5145" s="109"/>
      <c r="K5145" s="122" t="s">
        <v>7602</v>
      </c>
    </row>
    <row r="5146" spans="1:11">
      <c r="A5146" s="122">
        <v>478</v>
      </c>
      <c r="B5146" s="412" t="s">
        <v>7603</v>
      </c>
      <c r="C5146" s="6">
        <v>4</v>
      </c>
      <c r="D5146" s="109"/>
      <c r="E5146" s="21" t="s">
        <v>7593</v>
      </c>
      <c r="F5146" s="109"/>
      <c r="G5146" s="134">
        <v>320</v>
      </c>
      <c r="H5146" s="134">
        <v>320</v>
      </c>
      <c r="I5146" s="134">
        <v>0</v>
      </c>
      <c r="J5146" s="109"/>
      <c r="K5146" s="122" t="s">
        <v>7604</v>
      </c>
    </row>
    <row r="5147" spans="1:11">
      <c r="A5147" s="122">
        <v>479</v>
      </c>
      <c r="B5147" s="412" t="s">
        <v>7605</v>
      </c>
      <c r="C5147" s="6">
        <v>0</v>
      </c>
      <c r="D5147" s="109"/>
      <c r="E5147" s="21" t="s">
        <v>7528</v>
      </c>
      <c r="F5147" s="109"/>
      <c r="G5147" s="134">
        <v>0</v>
      </c>
      <c r="H5147" s="134">
        <v>0</v>
      </c>
      <c r="I5147" s="134">
        <v>0</v>
      </c>
      <c r="J5147" s="109"/>
      <c r="K5147" s="122" t="s">
        <v>7606</v>
      </c>
    </row>
    <row r="5148" spans="1:11">
      <c r="A5148" s="122">
        <v>480</v>
      </c>
      <c r="B5148" s="412" t="s">
        <v>7607</v>
      </c>
      <c r="C5148" s="6">
        <v>1</v>
      </c>
      <c r="D5148" s="109"/>
      <c r="E5148" s="21" t="s">
        <v>7528</v>
      </c>
      <c r="F5148" s="109"/>
      <c r="G5148" s="134">
        <v>200</v>
      </c>
      <c r="H5148" s="134">
        <v>200</v>
      </c>
      <c r="I5148" s="134">
        <v>0</v>
      </c>
      <c r="J5148" s="109"/>
      <c r="K5148" s="122" t="s">
        <v>7608</v>
      </c>
    </row>
    <row r="5149" spans="1:11">
      <c r="A5149" s="122">
        <v>481</v>
      </c>
      <c r="B5149" s="412" t="s">
        <v>7609</v>
      </c>
      <c r="C5149" s="6">
        <v>0</v>
      </c>
      <c r="D5149" s="109"/>
      <c r="E5149" s="21" t="s">
        <v>7528</v>
      </c>
      <c r="F5149" s="109"/>
      <c r="G5149" s="134">
        <v>0</v>
      </c>
      <c r="H5149" s="134">
        <v>0</v>
      </c>
      <c r="I5149" s="134">
        <v>0</v>
      </c>
      <c r="J5149" s="109"/>
      <c r="K5149" s="122" t="s">
        <v>7610</v>
      </c>
    </row>
    <row r="5150" spans="1:11">
      <c r="A5150" s="122">
        <v>482</v>
      </c>
      <c r="B5150" s="412" t="s">
        <v>7611</v>
      </c>
      <c r="C5150" s="6">
        <v>1</v>
      </c>
      <c r="D5150" s="109"/>
      <c r="E5150" s="21" t="s">
        <v>7528</v>
      </c>
      <c r="F5150" s="109"/>
      <c r="G5150" s="134">
        <v>300</v>
      </c>
      <c r="H5150" s="134">
        <v>300</v>
      </c>
      <c r="I5150" s="134">
        <v>0</v>
      </c>
      <c r="J5150" s="109"/>
      <c r="K5150" s="122" t="s">
        <v>7612</v>
      </c>
    </row>
    <row r="5151" spans="1:11">
      <c r="A5151" s="122">
        <v>483</v>
      </c>
      <c r="B5151" s="412" t="s">
        <v>7613</v>
      </c>
      <c r="C5151" s="6">
        <v>1</v>
      </c>
      <c r="D5151" s="109"/>
      <c r="E5151" s="21" t="s">
        <v>7528</v>
      </c>
      <c r="F5151" s="109"/>
      <c r="G5151" s="134">
        <v>500</v>
      </c>
      <c r="H5151" s="134">
        <v>500</v>
      </c>
      <c r="I5151" s="134">
        <v>0</v>
      </c>
      <c r="J5151" s="109"/>
      <c r="K5151" s="122" t="s">
        <v>7614</v>
      </c>
    </row>
    <row r="5152" spans="1:11">
      <c r="A5152" s="122">
        <v>484</v>
      </c>
      <c r="B5152" s="412" t="s">
        <v>6865</v>
      </c>
      <c r="C5152" s="6">
        <v>2</v>
      </c>
      <c r="D5152" s="109"/>
      <c r="E5152" s="21" t="s">
        <v>7528</v>
      </c>
      <c r="F5152" s="109"/>
      <c r="G5152" s="134">
        <v>100</v>
      </c>
      <c r="H5152" s="134">
        <v>100</v>
      </c>
      <c r="I5152" s="134">
        <v>0</v>
      </c>
      <c r="J5152" s="109"/>
      <c r="K5152" s="122" t="s">
        <v>7615</v>
      </c>
    </row>
    <row r="5153" spans="1:11">
      <c r="A5153" s="122">
        <v>485</v>
      </c>
      <c r="B5153" s="412" t="s">
        <v>7616</v>
      </c>
      <c r="C5153" s="6">
        <v>1</v>
      </c>
      <c r="D5153" s="109"/>
      <c r="E5153" s="21" t="s">
        <v>7617</v>
      </c>
      <c r="F5153" s="109"/>
      <c r="G5153" s="134">
        <v>500</v>
      </c>
      <c r="H5153" s="134">
        <v>500</v>
      </c>
      <c r="I5153" s="134">
        <v>0</v>
      </c>
      <c r="J5153" s="109"/>
      <c r="K5153" s="122" t="s">
        <v>7618</v>
      </c>
    </row>
    <row r="5154" spans="1:11">
      <c r="A5154" s="122">
        <v>486</v>
      </c>
      <c r="B5154" s="412" t="s">
        <v>7619</v>
      </c>
      <c r="C5154" s="6">
        <v>1</v>
      </c>
      <c r="D5154" s="109"/>
      <c r="E5154" s="21" t="s">
        <v>7528</v>
      </c>
      <c r="F5154" s="109"/>
      <c r="G5154" s="134">
        <v>100</v>
      </c>
      <c r="H5154" s="134">
        <v>100</v>
      </c>
      <c r="I5154" s="134">
        <v>0</v>
      </c>
      <c r="J5154" s="109"/>
      <c r="K5154" s="122" t="s">
        <v>7620</v>
      </c>
    </row>
    <row r="5155" spans="1:11" ht="96">
      <c r="A5155" s="423" t="s">
        <v>5</v>
      </c>
      <c r="B5155" s="194" t="s">
        <v>155</v>
      </c>
      <c r="C5155" s="194" t="s">
        <v>156</v>
      </c>
      <c r="D5155" s="194" t="s">
        <v>8</v>
      </c>
      <c r="E5155" s="194" t="s">
        <v>157</v>
      </c>
      <c r="F5155" s="194" t="s">
        <v>158</v>
      </c>
      <c r="G5155" s="416" t="s">
        <v>10</v>
      </c>
      <c r="H5155" s="416" t="s">
        <v>159</v>
      </c>
      <c r="I5155" s="416" t="s">
        <v>160</v>
      </c>
      <c r="J5155" s="194" t="s">
        <v>161</v>
      </c>
      <c r="K5155" s="195" t="s">
        <v>14</v>
      </c>
    </row>
    <row r="5156" spans="1:11">
      <c r="A5156" s="122">
        <v>487</v>
      </c>
      <c r="B5156" s="412" t="s">
        <v>7621</v>
      </c>
      <c r="C5156" s="6">
        <v>0</v>
      </c>
      <c r="D5156" s="109"/>
      <c r="E5156" s="21" t="s">
        <v>7528</v>
      </c>
      <c r="F5156" s="109"/>
      <c r="G5156" s="134">
        <v>0</v>
      </c>
      <c r="H5156" s="134">
        <v>0</v>
      </c>
      <c r="I5156" s="134">
        <v>0</v>
      </c>
      <c r="J5156" s="109"/>
      <c r="K5156" s="122" t="s">
        <v>7622</v>
      </c>
    </row>
    <row r="5157" spans="1:11">
      <c r="A5157" s="122">
        <v>488</v>
      </c>
      <c r="B5157" s="412" t="s">
        <v>7623</v>
      </c>
      <c r="C5157" s="6">
        <v>0</v>
      </c>
      <c r="D5157" s="109"/>
      <c r="E5157" s="21" t="s">
        <v>7528</v>
      </c>
      <c r="F5157" s="109"/>
      <c r="G5157" s="134">
        <v>0</v>
      </c>
      <c r="H5157" s="134">
        <v>0</v>
      </c>
      <c r="I5157" s="134">
        <v>0</v>
      </c>
      <c r="J5157" s="109"/>
      <c r="K5157" s="122" t="s">
        <v>7624</v>
      </c>
    </row>
    <row r="5158" spans="1:11">
      <c r="A5158" s="122">
        <v>489</v>
      </c>
      <c r="B5158" s="412" t="s">
        <v>6870</v>
      </c>
      <c r="C5158" s="6">
        <v>2</v>
      </c>
      <c r="D5158" s="109"/>
      <c r="E5158" s="21" t="s">
        <v>7625</v>
      </c>
      <c r="F5158" s="109"/>
      <c r="G5158" s="134">
        <v>200</v>
      </c>
      <c r="H5158" s="134">
        <v>200</v>
      </c>
      <c r="I5158" s="134">
        <v>0</v>
      </c>
      <c r="J5158" s="109"/>
      <c r="K5158" s="122" t="s">
        <v>7626</v>
      </c>
    </row>
    <row r="5159" spans="1:11">
      <c r="A5159" s="122">
        <v>490</v>
      </c>
      <c r="B5159" s="412" t="s">
        <v>6865</v>
      </c>
      <c r="C5159" s="6">
        <v>2</v>
      </c>
      <c r="D5159" s="109"/>
      <c r="E5159" s="21" t="s">
        <v>7528</v>
      </c>
      <c r="F5159" s="109"/>
      <c r="G5159" s="134">
        <v>160</v>
      </c>
      <c r="H5159" s="134">
        <v>160</v>
      </c>
      <c r="I5159" s="134">
        <v>0</v>
      </c>
      <c r="J5159" s="109"/>
      <c r="K5159" s="122" t="s">
        <v>7627</v>
      </c>
    </row>
    <row r="5160" spans="1:11">
      <c r="A5160" s="122">
        <v>491</v>
      </c>
      <c r="B5160" s="412" t="s">
        <v>7628</v>
      </c>
      <c r="C5160" s="6">
        <v>0</v>
      </c>
      <c r="D5160" s="109"/>
      <c r="E5160" s="21" t="s">
        <v>7528</v>
      </c>
      <c r="F5160" s="109"/>
      <c r="G5160" s="134">
        <v>0</v>
      </c>
      <c r="H5160" s="134">
        <v>0</v>
      </c>
      <c r="I5160" s="134">
        <v>0</v>
      </c>
      <c r="J5160" s="109"/>
      <c r="K5160" s="122" t="s">
        <v>7629</v>
      </c>
    </row>
    <row r="5161" spans="1:11">
      <c r="A5161" s="122">
        <v>492</v>
      </c>
      <c r="B5161" s="412" t="s">
        <v>7630</v>
      </c>
      <c r="C5161" s="6">
        <v>0</v>
      </c>
      <c r="D5161" s="109"/>
      <c r="E5161" s="21" t="s">
        <v>7528</v>
      </c>
      <c r="F5161" s="109"/>
      <c r="G5161" s="134">
        <v>0</v>
      </c>
      <c r="H5161" s="134">
        <v>0</v>
      </c>
      <c r="I5161" s="134">
        <v>0</v>
      </c>
      <c r="J5161" s="109"/>
      <c r="K5161" s="122" t="s">
        <v>7631</v>
      </c>
    </row>
    <row r="5162" spans="1:11">
      <c r="A5162" s="122">
        <v>493</v>
      </c>
      <c r="B5162" s="412" t="s">
        <v>7632</v>
      </c>
      <c r="C5162" s="6">
        <v>1</v>
      </c>
      <c r="D5162" s="109"/>
      <c r="E5162" s="21" t="s">
        <v>7528</v>
      </c>
      <c r="F5162" s="109"/>
      <c r="G5162" s="134">
        <v>180</v>
      </c>
      <c r="H5162" s="134">
        <v>180</v>
      </c>
      <c r="I5162" s="134">
        <v>0</v>
      </c>
      <c r="J5162" s="109"/>
      <c r="K5162" s="122" t="s">
        <v>7633</v>
      </c>
    </row>
    <row r="5163" spans="1:11">
      <c r="A5163" s="122">
        <v>494</v>
      </c>
      <c r="B5163" s="412" t="s">
        <v>7632</v>
      </c>
      <c r="C5163" s="6">
        <v>0</v>
      </c>
      <c r="D5163" s="109"/>
      <c r="E5163" s="21" t="s">
        <v>7528</v>
      </c>
      <c r="F5163" s="109"/>
      <c r="G5163" s="134">
        <v>0</v>
      </c>
      <c r="H5163" s="134">
        <v>0</v>
      </c>
      <c r="I5163" s="134">
        <v>0</v>
      </c>
      <c r="J5163" s="109"/>
      <c r="K5163" s="122" t="s">
        <v>7634</v>
      </c>
    </row>
    <row r="5164" spans="1:11">
      <c r="A5164" s="122">
        <v>495</v>
      </c>
      <c r="B5164" s="412" t="s">
        <v>7494</v>
      </c>
      <c r="C5164" s="6">
        <v>0</v>
      </c>
      <c r="D5164" s="109"/>
      <c r="E5164" s="21" t="s">
        <v>7635</v>
      </c>
      <c r="F5164" s="109"/>
      <c r="G5164" s="134">
        <v>0</v>
      </c>
      <c r="H5164" s="134">
        <v>0</v>
      </c>
      <c r="I5164" s="134">
        <v>0</v>
      </c>
      <c r="J5164" s="109"/>
      <c r="K5164" s="122" t="s">
        <v>7636</v>
      </c>
    </row>
    <row r="5165" spans="1:11">
      <c r="A5165" s="122">
        <v>496</v>
      </c>
      <c r="B5165" s="412" t="s">
        <v>6863</v>
      </c>
      <c r="C5165" s="6">
        <v>1</v>
      </c>
      <c r="D5165" s="109"/>
      <c r="E5165" s="21" t="s">
        <v>7637</v>
      </c>
      <c r="F5165" s="109"/>
      <c r="G5165" s="134">
        <v>114.66</v>
      </c>
      <c r="H5165" s="134">
        <v>114.66</v>
      </c>
      <c r="I5165" s="134">
        <v>0</v>
      </c>
      <c r="J5165" s="109"/>
      <c r="K5165" s="122" t="s">
        <v>7638</v>
      </c>
    </row>
    <row r="5166" spans="1:11">
      <c r="A5166" s="122">
        <v>497</v>
      </c>
      <c r="B5166" s="412" t="s">
        <v>6870</v>
      </c>
      <c r="C5166" s="6">
        <v>1</v>
      </c>
      <c r="D5166" s="109"/>
      <c r="E5166" s="21" t="s">
        <v>7637</v>
      </c>
      <c r="F5166" s="109"/>
      <c r="G5166" s="134">
        <v>229.32</v>
      </c>
      <c r="H5166" s="134">
        <v>229.32</v>
      </c>
      <c r="I5166" s="134">
        <v>0</v>
      </c>
      <c r="J5166" s="109"/>
      <c r="K5166" s="122" t="s">
        <v>7639</v>
      </c>
    </row>
    <row r="5167" spans="1:11">
      <c r="A5167" s="122">
        <v>498</v>
      </c>
      <c r="B5167" s="412" t="s">
        <v>7255</v>
      </c>
      <c r="C5167" s="6">
        <v>2</v>
      </c>
      <c r="D5167" s="109"/>
      <c r="E5167" s="21" t="s">
        <v>7640</v>
      </c>
      <c r="F5167" s="109"/>
      <c r="G5167" s="134">
        <v>229.32</v>
      </c>
      <c r="H5167" s="134">
        <v>229.32</v>
      </c>
      <c r="I5167" s="134">
        <v>0</v>
      </c>
      <c r="J5167" s="109"/>
      <c r="K5167" s="122" t="s">
        <v>7641</v>
      </c>
    </row>
    <row r="5168" spans="1:11">
      <c r="A5168" s="122">
        <v>499</v>
      </c>
      <c r="B5168" s="412" t="s">
        <v>7642</v>
      </c>
      <c r="C5168" s="6">
        <v>0</v>
      </c>
      <c r="D5168" s="109"/>
      <c r="E5168" s="21" t="s">
        <v>7643</v>
      </c>
      <c r="F5168" s="109"/>
      <c r="G5168" s="134">
        <v>0</v>
      </c>
      <c r="H5168" s="134">
        <v>0</v>
      </c>
      <c r="I5168" s="134">
        <v>0</v>
      </c>
      <c r="J5168" s="109"/>
      <c r="K5168" s="122" t="s">
        <v>7644</v>
      </c>
    </row>
    <row r="5169" spans="1:11" ht="22.5">
      <c r="A5169" s="122">
        <v>500</v>
      </c>
      <c r="B5169" s="213" t="s">
        <v>7645</v>
      </c>
      <c r="C5169" s="6">
        <v>0</v>
      </c>
      <c r="D5169" s="109"/>
      <c r="E5169" s="21" t="s">
        <v>7555</v>
      </c>
      <c r="F5169" s="109"/>
      <c r="G5169" s="134">
        <v>0</v>
      </c>
      <c r="H5169" s="134">
        <v>0</v>
      </c>
      <c r="I5169" s="134">
        <v>0</v>
      </c>
      <c r="J5169" s="109"/>
      <c r="K5169" s="122" t="s">
        <v>7646</v>
      </c>
    </row>
    <row r="5170" spans="1:11">
      <c r="A5170" s="122">
        <v>501</v>
      </c>
      <c r="B5170" s="412" t="s">
        <v>7647</v>
      </c>
      <c r="C5170" s="6">
        <v>0</v>
      </c>
      <c r="D5170" s="109"/>
      <c r="E5170" s="21" t="s">
        <v>7555</v>
      </c>
      <c r="F5170" s="109"/>
      <c r="G5170" s="134">
        <v>0</v>
      </c>
      <c r="H5170" s="134">
        <v>0</v>
      </c>
      <c r="I5170" s="134">
        <v>0</v>
      </c>
      <c r="J5170" s="109"/>
      <c r="K5170" s="122" t="s">
        <v>7648</v>
      </c>
    </row>
    <row r="5171" spans="1:11">
      <c r="A5171" s="122">
        <v>502</v>
      </c>
      <c r="B5171" s="412" t="s">
        <v>7649</v>
      </c>
      <c r="C5171" s="6">
        <v>0</v>
      </c>
      <c r="D5171" s="109"/>
      <c r="E5171" s="21" t="s">
        <v>7650</v>
      </c>
      <c r="F5171" s="109"/>
      <c r="G5171" s="134">
        <v>0</v>
      </c>
      <c r="H5171" s="134">
        <v>0</v>
      </c>
      <c r="I5171" s="134">
        <v>0</v>
      </c>
      <c r="J5171" s="109"/>
      <c r="K5171" s="122" t="s">
        <v>7651</v>
      </c>
    </row>
    <row r="5172" spans="1:11">
      <c r="A5172" s="122">
        <v>503</v>
      </c>
      <c r="B5172" s="412" t="s">
        <v>7652</v>
      </c>
      <c r="C5172" s="6">
        <v>0</v>
      </c>
      <c r="D5172" s="109"/>
      <c r="E5172" s="21" t="s">
        <v>7555</v>
      </c>
      <c r="F5172" s="109"/>
      <c r="G5172" s="134">
        <v>0</v>
      </c>
      <c r="H5172" s="134">
        <v>0</v>
      </c>
      <c r="I5172" s="134">
        <v>0</v>
      </c>
      <c r="J5172" s="109"/>
      <c r="K5172" s="122" t="s">
        <v>7653</v>
      </c>
    </row>
    <row r="5173" spans="1:11">
      <c r="A5173" s="122">
        <v>504</v>
      </c>
      <c r="B5173" s="412" t="s">
        <v>7245</v>
      </c>
      <c r="C5173" s="6">
        <v>2</v>
      </c>
      <c r="D5173" s="109"/>
      <c r="E5173" s="21" t="s">
        <v>7654</v>
      </c>
      <c r="F5173" s="109"/>
      <c r="G5173" s="134">
        <v>230.48</v>
      </c>
      <c r="H5173" s="134">
        <v>230.48</v>
      </c>
      <c r="I5173" s="134">
        <v>0</v>
      </c>
      <c r="J5173" s="109"/>
      <c r="K5173" s="122" t="s">
        <v>7655</v>
      </c>
    </row>
    <row r="5174" spans="1:11">
      <c r="A5174" s="122">
        <v>505</v>
      </c>
      <c r="B5174" s="412" t="s">
        <v>7599</v>
      </c>
      <c r="C5174" s="6">
        <v>4</v>
      </c>
      <c r="D5174" s="109"/>
      <c r="E5174" s="21" t="s">
        <v>7654</v>
      </c>
      <c r="F5174" s="109"/>
      <c r="G5174" s="134">
        <v>285</v>
      </c>
      <c r="H5174" s="134">
        <v>285</v>
      </c>
      <c r="I5174" s="134">
        <v>0</v>
      </c>
      <c r="J5174" s="109"/>
      <c r="K5174" s="122" t="s">
        <v>7656</v>
      </c>
    </row>
    <row r="5175" spans="1:11" ht="22.5">
      <c r="A5175" s="122">
        <v>506</v>
      </c>
      <c r="B5175" s="213" t="s">
        <v>7657</v>
      </c>
      <c r="C5175" s="6">
        <v>2</v>
      </c>
      <c r="D5175" s="109"/>
      <c r="E5175" s="21" t="s">
        <v>7654</v>
      </c>
      <c r="F5175" s="109"/>
      <c r="G5175" s="134">
        <v>133.5</v>
      </c>
      <c r="H5175" s="134">
        <v>133.5</v>
      </c>
      <c r="I5175" s="134">
        <v>0</v>
      </c>
      <c r="J5175" s="109"/>
      <c r="K5175" s="122" t="s">
        <v>7658</v>
      </c>
    </row>
    <row r="5176" spans="1:11">
      <c r="A5176" s="122">
        <v>507</v>
      </c>
      <c r="B5176" s="412" t="s">
        <v>7659</v>
      </c>
      <c r="C5176" s="6">
        <v>1</v>
      </c>
      <c r="D5176" s="109"/>
      <c r="E5176" s="21" t="s">
        <v>7654</v>
      </c>
      <c r="F5176" s="109"/>
      <c r="G5176" s="134">
        <v>118.5</v>
      </c>
      <c r="H5176" s="134">
        <v>118.5</v>
      </c>
      <c r="I5176" s="134">
        <v>0</v>
      </c>
      <c r="J5176" s="109"/>
      <c r="K5176" s="122" t="s">
        <v>7660</v>
      </c>
    </row>
    <row r="5177" spans="1:11">
      <c r="A5177" s="122">
        <v>508</v>
      </c>
      <c r="B5177" s="412" t="s">
        <v>7661</v>
      </c>
      <c r="C5177" s="6">
        <v>1</v>
      </c>
      <c r="D5177" s="109"/>
      <c r="E5177" s="21" t="s">
        <v>7555</v>
      </c>
      <c r="F5177" s="109"/>
      <c r="G5177" s="134">
        <v>194.66</v>
      </c>
      <c r="H5177" s="134">
        <v>194.66</v>
      </c>
      <c r="I5177" s="134">
        <v>0</v>
      </c>
      <c r="J5177" s="109"/>
      <c r="K5177" s="122" t="s">
        <v>7662</v>
      </c>
    </row>
    <row r="5178" spans="1:11">
      <c r="A5178" s="122">
        <v>509</v>
      </c>
      <c r="B5178" s="412" t="s">
        <v>7663</v>
      </c>
      <c r="C5178" s="6">
        <v>1</v>
      </c>
      <c r="D5178" s="109"/>
      <c r="E5178" s="21" t="s">
        <v>7555</v>
      </c>
      <c r="F5178" s="109"/>
      <c r="G5178" s="134">
        <v>87.89</v>
      </c>
      <c r="H5178" s="134">
        <v>87.89</v>
      </c>
      <c r="I5178" s="134">
        <v>0</v>
      </c>
      <c r="J5178" s="109"/>
      <c r="K5178" s="122" t="s">
        <v>7664</v>
      </c>
    </row>
    <row r="5179" spans="1:11">
      <c r="A5179" s="122">
        <v>510</v>
      </c>
      <c r="B5179" s="412" t="s">
        <v>7494</v>
      </c>
      <c r="C5179" s="6">
        <v>0</v>
      </c>
      <c r="D5179" s="109"/>
      <c r="E5179" s="21" t="s">
        <v>6782</v>
      </c>
      <c r="F5179" s="109"/>
      <c r="G5179" s="134">
        <v>0</v>
      </c>
      <c r="H5179" s="134">
        <v>0</v>
      </c>
      <c r="I5179" s="134">
        <v>0</v>
      </c>
      <c r="J5179" s="109"/>
      <c r="K5179" s="122" t="s">
        <v>7665</v>
      </c>
    </row>
    <row r="5180" spans="1:11">
      <c r="A5180" s="122">
        <v>511</v>
      </c>
      <c r="B5180" s="213" t="s">
        <v>7666</v>
      </c>
      <c r="C5180" s="6">
        <v>1</v>
      </c>
      <c r="D5180" s="109"/>
      <c r="E5180" s="21" t="s">
        <v>7667</v>
      </c>
      <c r="F5180" s="109"/>
      <c r="G5180" s="134">
        <v>70</v>
      </c>
      <c r="H5180" s="134">
        <v>70</v>
      </c>
      <c r="I5180" s="134">
        <v>0</v>
      </c>
      <c r="J5180" s="109"/>
      <c r="K5180" s="122" t="s">
        <v>7668</v>
      </c>
    </row>
    <row r="5181" spans="1:11">
      <c r="A5181" s="122">
        <v>512</v>
      </c>
      <c r="B5181" s="412" t="s">
        <v>7669</v>
      </c>
      <c r="C5181" s="6">
        <v>1</v>
      </c>
      <c r="D5181" s="109"/>
      <c r="E5181" s="21" t="s">
        <v>7670</v>
      </c>
      <c r="F5181" s="109"/>
      <c r="G5181" s="134">
        <v>77.180000000000007</v>
      </c>
      <c r="H5181" s="134">
        <v>77.180000000000007</v>
      </c>
      <c r="I5181" s="134">
        <v>0</v>
      </c>
      <c r="J5181" s="109"/>
      <c r="K5181" s="122" t="s">
        <v>7671</v>
      </c>
    </row>
    <row r="5182" spans="1:11">
      <c r="A5182" s="122">
        <v>513</v>
      </c>
      <c r="B5182" s="412" t="s">
        <v>7672</v>
      </c>
      <c r="C5182" s="6">
        <v>0</v>
      </c>
      <c r="D5182" s="109"/>
      <c r="E5182" s="21" t="s">
        <v>7673</v>
      </c>
      <c r="F5182" s="109"/>
      <c r="G5182" s="134">
        <v>0</v>
      </c>
      <c r="H5182" s="134">
        <v>0</v>
      </c>
      <c r="I5182" s="134">
        <v>0</v>
      </c>
      <c r="J5182" s="109"/>
      <c r="K5182" s="122" t="s">
        <v>7674</v>
      </c>
    </row>
    <row r="5183" spans="1:11" ht="22.5">
      <c r="A5183" s="122">
        <v>514</v>
      </c>
      <c r="B5183" s="213" t="s">
        <v>7675</v>
      </c>
      <c r="C5183" s="6">
        <v>0</v>
      </c>
      <c r="D5183" s="109"/>
      <c r="E5183" s="21" t="s">
        <v>7555</v>
      </c>
      <c r="F5183" s="109"/>
      <c r="G5183" s="134">
        <v>0</v>
      </c>
      <c r="H5183" s="134">
        <v>0</v>
      </c>
      <c r="I5183" s="134">
        <v>0</v>
      </c>
      <c r="J5183" s="109"/>
      <c r="K5183" s="122" t="s">
        <v>7676</v>
      </c>
    </row>
    <row r="5184" spans="1:11">
      <c r="A5184" s="122">
        <v>515</v>
      </c>
      <c r="B5184" s="412" t="s">
        <v>7677</v>
      </c>
      <c r="C5184" s="6">
        <v>0</v>
      </c>
      <c r="D5184" s="109"/>
      <c r="E5184" s="21" t="s">
        <v>7678</v>
      </c>
      <c r="F5184" s="109"/>
      <c r="G5184" s="134">
        <v>0</v>
      </c>
      <c r="H5184" s="134">
        <v>0</v>
      </c>
      <c r="I5184" s="134">
        <v>0</v>
      </c>
      <c r="J5184" s="109"/>
      <c r="K5184" s="122" t="s">
        <v>7679</v>
      </c>
    </row>
    <row r="5185" spans="1:11" ht="96">
      <c r="A5185" s="423" t="s">
        <v>5</v>
      </c>
      <c r="B5185" s="194" t="s">
        <v>155</v>
      </c>
      <c r="C5185" s="194" t="s">
        <v>156</v>
      </c>
      <c r="D5185" s="194" t="s">
        <v>8</v>
      </c>
      <c r="E5185" s="194" t="s">
        <v>157</v>
      </c>
      <c r="F5185" s="194" t="s">
        <v>158</v>
      </c>
      <c r="G5185" s="416" t="s">
        <v>10</v>
      </c>
      <c r="H5185" s="416" t="s">
        <v>159</v>
      </c>
      <c r="I5185" s="416" t="s">
        <v>160</v>
      </c>
      <c r="J5185" s="194" t="s">
        <v>161</v>
      </c>
      <c r="K5185" s="195" t="s">
        <v>14</v>
      </c>
    </row>
    <row r="5186" spans="1:11">
      <c r="A5186" s="122">
        <v>516</v>
      </c>
      <c r="B5186" s="412" t="s">
        <v>7545</v>
      </c>
      <c r="C5186" s="6">
        <v>0</v>
      </c>
      <c r="D5186" s="109"/>
      <c r="E5186" s="21" t="s">
        <v>7680</v>
      </c>
      <c r="F5186" s="109"/>
      <c r="G5186" s="134">
        <v>0</v>
      </c>
      <c r="H5186" s="134">
        <v>0</v>
      </c>
      <c r="I5186" s="134">
        <v>0</v>
      </c>
      <c r="J5186" s="109"/>
      <c r="K5186" s="122" t="s">
        <v>7681</v>
      </c>
    </row>
    <row r="5187" spans="1:11">
      <c r="A5187" s="122">
        <v>517</v>
      </c>
      <c r="B5187" s="412" t="s">
        <v>7682</v>
      </c>
      <c r="C5187" s="6">
        <v>1</v>
      </c>
      <c r="D5187" s="109"/>
      <c r="E5187" s="21" t="s">
        <v>7683</v>
      </c>
      <c r="F5187" s="109"/>
      <c r="G5187" s="134">
        <v>148.58000000000001</v>
      </c>
      <c r="H5187" s="134">
        <v>148.58000000000001</v>
      </c>
      <c r="I5187" s="134">
        <v>0</v>
      </c>
      <c r="J5187" s="109"/>
      <c r="K5187" s="122" t="s">
        <v>7684</v>
      </c>
    </row>
    <row r="5188" spans="1:11">
      <c r="A5188" s="122">
        <v>518</v>
      </c>
      <c r="B5188" s="412" t="s">
        <v>7685</v>
      </c>
      <c r="C5188" s="6">
        <v>2</v>
      </c>
      <c r="D5188" s="109"/>
      <c r="E5188" s="21" t="s">
        <v>7654</v>
      </c>
      <c r="F5188" s="109"/>
      <c r="G5188" s="134">
        <v>230.48</v>
      </c>
      <c r="H5188" s="134">
        <v>230.48</v>
      </c>
      <c r="I5188" s="134">
        <v>0</v>
      </c>
      <c r="J5188" s="109"/>
      <c r="K5188" s="122" t="s">
        <v>7686</v>
      </c>
    </row>
    <row r="5189" spans="1:11">
      <c r="A5189" s="122">
        <v>519</v>
      </c>
      <c r="B5189" s="412" t="s">
        <v>6882</v>
      </c>
      <c r="C5189" s="6">
        <v>0</v>
      </c>
      <c r="D5189" s="109"/>
      <c r="E5189" s="21" t="s">
        <v>7687</v>
      </c>
      <c r="F5189" s="109"/>
      <c r="G5189" s="134">
        <v>0</v>
      </c>
      <c r="H5189" s="134">
        <v>0</v>
      </c>
      <c r="I5189" s="134">
        <v>0</v>
      </c>
      <c r="J5189" s="109"/>
      <c r="K5189" s="122" t="s">
        <v>7688</v>
      </c>
    </row>
    <row r="5190" spans="1:11">
      <c r="A5190" s="122">
        <v>520</v>
      </c>
      <c r="B5190" s="412" t="s">
        <v>6882</v>
      </c>
      <c r="C5190" s="6">
        <v>1</v>
      </c>
      <c r="D5190" s="109"/>
      <c r="E5190" s="21" t="s">
        <v>7687</v>
      </c>
      <c r="F5190" s="109"/>
      <c r="G5190" s="134">
        <v>74.290000000000006</v>
      </c>
      <c r="H5190" s="134">
        <v>74.290000000000006</v>
      </c>
      <c r="I5190" s="134">
        <v>0</v>
      </c>
      <c r="J5190" s="109"/>
      <c r="K5190" s="122" t="s">
        <v>7689</v>
      </c>
    </row>
    <row r="5191" spans="1:11">
      <c r="A5191" s="122">
        <v>521</v>
      </c>
      <c r="B5191" s="412" t="s">
        <v>7494</v>
      </c>
      <c r="C5191" s="6">
        <v>0</v>
      </c>
      <c r="D5191" s="109"/>
      <c r="E5191" s="21" t="s">
        <v>7690</v>
      </c>
      <c r="F5191" s="109"/>
      <c r="G5191" s="134">
        <v>0</v>
      </c>
      <c r="H5191" s="134">
        <v>0</v>
      </c>
      <c r="I5191" s="134">
        <v>0</v>
      </c>
      <c r="J5191" s="109"/>
      <c r="K5191" s="122" t="s">
        <v>7691</v>
      </c>
    </row>
    <row r="5192" spans="1:11">
      <c r="A5192" s="122">
        <v>522</v>
      </c>
      <c r="B5192" s="412" t="s">
        <v>6870</v>
      </c>
      <c r="C5192" s="6">
        <v>3</v>
      </c>
      <c r="D5192" s="109"/>
      <c r="E5192" s="21" t="s">
        <v>7654</v>
      </c>
      <c r="F5192" s="109"/>
      <c r="G5192" s="134">
        <v>345.72</v>
      </c>
      <c r="H5192" s="134">
        <v>345.72</v>
      </c>
      <c r="I5192" s="134">
        <v>0</v>
      </c>
      <c r="J5192" s="109"/>
      <c r="K5192" s="122" t="s">
        <v>7692</v>
      </c>
    </row>
    <row r="5193" spans="1:11">
      <c r="A5193" s="122">
        <v>523</v>
      </c>
      <c r="B5193" s="213" t="s">
        <v>7693</v>
      </c>
      <c r="C5193" s="6">
        <v>0</v>
      </c>
      <c r="D5193" s="109"/>
      <c r="E5193" s="21" t="s">
        <v>7654</v>
      </c>
      <c r="F5193" s="109"/>
      <c r="G5193" s="134">
        <v>0</v>
      </c>
      <c r="H5193" s="134">
        <v>0</v>
      </c>
      <c r="I5193" s="134">
        <v>0</v>
      </c>
      <c r="J5193" s="109"/>
      <c r="K5193" s="122" t="s">
        <v>7694</v>
      </c>
    </row>
    <row r="5194" spans="1:11">
      <c r="A5194" s="122">
        <v>524</v>
      </c>
      <c r="B5194" s="412" t="s">
        <v>6896</v>
      </c>
      <c r="C5194" s="6">
        <v>1</v>
      </c>
      <c r="D5194" s="109"/>
      <c r="E5194" s="21" t="s">
        <v>7484</v>
      </c>
      <c r="F5194" s="109"/>
      <c r="G5194" s="134">
        <v>100</v>
      </c>
      <c r="H5194" s="134">
        <v>100</v>
      </c>
      <c r="I5194" s="134">
        <v>0</v>
      </c>
      <c r="J5194" s="109"/>
      <c r="K5194" s="122" t="s">
        <v>7695</v>
      </c>
    </row>
    <row r="5195" spans="1:11">
      <c r="A5195" s="122">
        <v>525</v>
      </c>
      <c r="B5195" s="412" t="s">
        <v>7696</v>
      </c>
      <c r="C5195" s="6">
        <v>1</v>
      </c>
      <c r="D5195" s="109"/>
      <c r="E5195" s="21" t="s">
        <v>7528</v>
      </c>
      <c r="F5195" s="109"/>
      <c r="G5195" s="134">
        <v>180</v>
      </c>
      <c r="H5195" s="134">
        <v>180</v>
      </c>
      <c r="I5195" s="134">
        <v>0</v>
      </c>
      <c r="J5195" s="109"/>
      <c r="K5195" s="122" t="s">
        <v>7697</v>
      </c>
    </row>
    <row r="5196" spans="1:11">
      <c r="A5196" s="122">
        <v>526</v>
      </c>
      <c r="B5196" s="412" t="s">
        <v>7698</v>
      </c>
      <c r="C5196" s="6">
        <v>0</v>
      </c>
      <c r="D5196" s="109"/>
      <c r="E5196" s="21" t="s">
        <v>7528</v>
      </c>
      <c r="F5196" s="109"/>
      <c r="G5196" s="134">
        <v>0</v>
      </c>
      <c r="H5196" s="134">
        <v>0</v>
      </c>
      <c r="I5196" s="134">
        <v>0</v>
      </c>
      <c r="J5196" s="109"/>
      <c r="K5196" s="122" t="s">
        <v>7699</v>
      </c>
    </row>
    <row r="5197" spans="1:11">
      <c r="A5197" s="122">
        <v>527</v>
      </c>
      <c r="B5197" s="412" t="s">
        <v>7700</v>
      </c>
      <c r="C5197" s="6">
        <v>4</v>
      </c>
      <c r="D5197" s="109"/>
      <c r="E5197" s="21" t="s">
        <v>7701</v>
      </c>
      <c r="F5197" s="109"/>
      <c r="G5197" s="134">
        <v>184</v>
      </c>
      <c r="H5197" s="134">
        <v>184</v>
      </c>
      <c r="I5197" s="134">
        <v>0</v>
      </c>
      <c r="J5197" s="109"/>
      <c r="K5197" s="122" t="s">
        <v>7702</v>
      </c>
    </row>
    <row r="5198" spans="1:11">
      <c r="A5198" s="122">
        <v>528</v>
      </c>
      <c r="B5198" s="412" t="s">
        <v>7703</v>
      </c>
      <c r="C5198" s="6">
        <v>2</v>
      </c>
      <c r="D5198" s="109"/>
      <c r="E5198" s="21" t="s">
        <v>7704</v>
      </c>
      <c r="F5198" s="109"/>
      <c r="G5198" s="134">
        <v>90</v>
      </c>
      <c r="H5198" s="134">
        <v>90</v>
      </c>
      <c r="I5198" s="134">
        <v>0</v>
      </c>
      <c r="J5198" s="109"/>
      <c r="K5198" s="122" t="s">
        <v>7705</v>
      </c>
    </row>
    <row r="5199" spans="1:11">
      <c r="A5199" s="122">
        <v>529</v>
      </c>
      <c r="B5199" s="412" t="s">
        <v>7706</v>
      </c>
      <c r="C5199" s="6">
        <v>0</v>
      </c>
      <c r="D5199" s="109"/>
      <c r="E5199" s="21" t="s">
        <v>7590</v>
      </c>
      <c r="F5199" s="109"/>
      <c r="G5199" s="134">
        <v>0</v>
      </c>
      <c r="H5199" s="134">
        <v>0</v>
      </c>
      <c r="I5199" s="134">
        <v>0</v>
      </c>
      <c r="J5199" s="109"/>
      <c r="K5199" s="122" t="s">
        <v>7707</v>
      </c>
    </row>
    <row r="5200" spans="1:11">
      <c r="A5200" s="122">
        <v>530</v>
      </c>
      <c r="B5200" s="412" t="s">
        <v>7708</v>
      </c>
      <c r="C5200" s="6">
        <v>0</v>
      </c>
      <c r="D5200" s="109"/>
      <c r="E5200" s="21" t="s">
        <v>7590</v>
      </c>
      <c r="F5200" s="109"/>
      <c r="G5200" s="134">
        <v>0</v>
      </c>
      <c r="H5200" s="134">
        <v>0</v>
      </c>
      <c r="I5200" s="134">
        <v>0</v>
      </c>
      <c r="J5200" s="109"/>
      <c r="K5200" s="122" t="s">
        <v>7709</v>
      </c>
    </row>
    <row r="5201" spans="1:11">
      <c r="A5201" s="122">
        <v>531</v>
      </c>
      <c r="B5201" s="412" t="s">
        <v>7710</v>
      </c>
      <c r="C5201" s="6">
        <v>3</v>
      </c>
      <c r="D5201" s="109"/>
      <c r="E5201" s="21" t="s">
        <v>7528</v>
      </c>
      <c r="F5201" s="109"/>
      <c r="G5201" s="134">
        <v>142.22999999999999</v>
      </c>
      <c r="H5201" s="134">
        <v>142.22999999999999</v>
      </c>
      <c r="I5201" s="134">
        <v>0</v>
      </c>
      <c r="J5201" s="109"/>
      <c r="K5201" s="122" t="s">
        <v>7711</v>
      </c>
    </row>
    <row r="5202" spans="1:11">
      <c r="A5202" s="122">
        <v>532</v>
      </c>
      <c r="B5202" s="412" t="s">
        <v>7712</v>
      </c>
      <c r="C5202" s="6">
        <v>2</v>
      </c>
      <c r="D5202" s="109"/>
      <c r="E5202" s="21" t="s">
        <v>7713</v>
      </c>
      <c r="F5202" s="109"/>
      <c r="G5202" s="134">
        <v>58.6</v>
      </c>
      <c r="H5202" s="134">
        <v>58.6</v>
      </c>
      <c r="I5202" s="134">
        <v>0</v>
      </c>
      <c r="J5202" s="109"/>
      <c r="K5202" s="122" t="s">
        <v>7714</v>
      </c>
    </row>
    <row r="5203" spans="1:11">
      <c r="A5203" s="122">
        <v>533</v>
      </c>
      <c r="B5203" s="412" t="s">
        <v>7715</v>
      </c>
      <c r="C5203" s="6">
        <v>1</v>
      </c>
      <c r="D5203" s="109"/>
      <c r="E5203" s="21" t="s">
        <v>7528</v>
      </c>
      <c r="F5203" s="109"/>
      <c r="G5203" s="134">
        <v>388.44</v>
      </c>
      <c r="H5203" s="134">
        <v>388.44</v>
      </c>
      <c r="I5203" s="134">
        <v>0</v>
      </c>
      <c r="J5203" s="109"/>
      <c r="K5203" s="122" t="s">
        <v>7716</v>
      </c>
    </row>
    <row r="5204" spans="1:11" ht="22.5">
      <c r="A5204" s="122">
        <v>534</v>
      </c>
      <c r="B5204" s="213" t="s">
        <v>7717</v>
      </c>
      <c r="C5204" s="6">
        <v>1</v>
      </c>
      <c r="D5204" s="109"/>
      <c r="E5204" s="21" t="s">
        <v>7528</v>
      </c>
      <c r="F5204" s="109"/>
      <c r="G5204" s="134">
        <v>676.73</v>
      </c>
      <c r="H5204" s="134">
        <v>676.73</v>
      </c>
      <c r="I5204" s="134">
        <v>0</v>
      </c>
      <c r="J5204" s="109"/>
      <c r="K5204" s="122" t="s">
        <v>7718</v>
      </c>
    </row>
    <row r="5205" spans="1:11">
      <c r="A5205" s="122">
        <v>535</v>
      </c>
      <c r="B5205" s="412" t="s">
        <v>6896</v>
      </c>
      <c r="C5205" s="6">
        <v>1</v>
      </c>
      <c r="D5205" s="109"/>
      <c r="E5205" s="21" t="s">
        <v>7528</v>
      </c>
      <c r="F5205" s="109"/>
      <c r="G5205" s="134">
        <v>120</v>
      </c>
      <c r="H5205" s="134">
        <v>120</v>
      </c>
      <c r="I5205" s="134">
        <v>0</v>
      </c>
      <c r="J5205" s="109"/>
      <c r="K5205" s="122" t="s">
        <v>7719</v>
      </c>
    </row>
    <row r="5206" spans="1:11">
      <c r="A5206" s="122">
        <v>536</v>
      </c>
      <c r="B5206" s="412" t="s">
        <v>7720</v>
      </c>
      <c r="C5206" s="6">
        <v>1</v>
      </c>
      <c r="D5206" s="109"/>
      <c r="E5206" s="21" t="s">
        <v>7528</v>
      </c>
      <c r="F5206" s="109"/>
      <c r="G5206" s="134">
        <v>0</v>
      </c>
      <c r="H5206" s="134">
        <v>0</v>
      </c>
      <c r="I5206" s="134">
        <v>0</v>
      </c>
      <c r="J5206" s="109"/>
      <c r="K5206" s="122" t="s">
        <v>7721</v>
      </c>
    </row>
    <row r="5207" spans="1:11">
      <c r="A5207" s="122">
        <v>537</v>
      </c>
      <c r="B5207" s="412" t="s">
        <v>7722</v>
      </c>
      <c r="C5207" s="6">
        <v>1</v>
      </c>
      <c r="D5207" s="109"/>
      <c r="E5207" s="21" t="s">
        <v>7528</v>
      </c>
      <c r="F5207" s="109"/>
      <c r="G5207" s="134">
        <v>137.1</v>
      </c>
      <c r="H5207" s="134">
        <v>137.1</v>
      </c>
      <c r="I5207" s="134">
        <v>0</v>
      </c>
      <c r="J5207" s="109"/>
      <c r="K5207" s="122" t="s">
        <v>7723</v>
      </c>
    </row>
    <row r="5208" spans="1:11">
      <c r="A5208" s="122">
        <v>538</v>
      </c>
      <c r="B5208" s="412" t="s">
        <v>7682</v>
      </c>
      <c r="C5208" s="6">
        <v>8</v>
      </c>
      <c r="D5208" s="109"/>
      <c r="E5208" s="21" t="s">
        <v>7528</v>
      </c>
      <c r="F5208" s="109"/>
      <c r="G5208" s="134">
        <v>1432</v>
      </c>
      <c r="H5208" s="134">
        <v>1432</v>
      </c>
      <c r="I5208" s="134">
        <v>0</v>
      </c>
      <c r="J5208" s="109"/>
      <c r="K5208" s="122" t="s">
        <v>7724</v>
      </c>
    </row>
    <row r="5209" spans="1:11">
      <c r="A5209" s="122">
        <v>539</v>
      </c>
      <c r="B5209" s="412" t="s">
        <v>7725</v>
      </c>
      <c r="C5209" s="6">
        <v>1</v>
      </c>
      <c r="D5209" s="109"/>
      <c r="E5209" s="21" t="s">
        <v>7528</v>
      </c>
      <c r="F5209" s="109"/>
      <c r="G5209" s="134">
        <v>68</v>
      </c>
      <c r="H5209" s="134">
        <v>68</v>
      </c>
      <c r="I5209" s="134">
        <v>0</v>
      </c>
      <c r="J5209" s="109"/>
      <c r="K5209" s="122" t="s">
        <v>7726</v>
      </c>
    </row>
    <row r="5210" spans="1:11">
      <c r="A5210" s="122">
        <v>540</v>
      </c>
      <c r="B5210" s="412" t="s">
        <v>7727</v>
      </c>
      <c r="C5210" s="6">
        <v>0</v>
      </c>
      <c r="D5210" s="109"/>
      <c r="E5210" s="21" t="s">
        <v>7728</v>
      </c>
      <c r="F5210" s="109"/>
      <c r="G5210" s="134">
        <v>0</v>
      </c>
      <c r="H5210" s="134">
        <v>0</v>
      </c>
      <c r="I5210" s="134">
        <v>0</v>
      </c>
      <c r="J5210" s="109"/>
      <c r="K5210" s="122" t="s">
        <v>7729</v>
      </c>
    </row>
    <row r="5211" spans="1:11">
      <c r="A5211" s="122">
        <v>541</v>
      </c>
      <c r="B5211" s="412" t="s">
        <v>7730</v>
      </c>
      <c r="C5211" s="6">
        <v>0</v>
      </c>
      <c r="D5211" s="109"/>
      <c r="E5211" s="21" t="s">
        <v>7731</v>
      </c>
      <c r="F5211" s="109"/>
      <c r="G5211" s="134">
        <v>0</v>
      </c>
      <c r="H5211" s="134">
        <v>0</v>
      </c>
      <c r="I5211" s="134">
        <v>0</v>
      </c>
      <c r="J5211" s="109"/>
      <c r="K5211" s="122" t="s">
        <v>7732</v>
      </c>
    </row>
    <row r="5212" spans="1:11">
      <c r="A5212" s="122">
        <v>542</v>
      </c>
      <c r="B5212" s="412" t="s">
        <v>7733</v>
      </c>
      <c r="C5212" s="6">
        <v>2</v>
      </c>
      <c r="D5212" s="109"/>
      <c r="E5212" s="21" t="s">
        <v>7734</v>
      </c>
      <c r="F5212" s="109"/>
      <c r="G5212" s="134">
        <v>358</v>
      </c>
      <c r="H5212" s="134">
        <v>358</v>
      </c>
      <c r="I5212" s="134">
        <v>0</v>
      </c>
      <c r="J5212" s="109"/>
      <c r="K5212" s="122" t="s">
        <v>7735</v>
      </c>
    </row>
    <row r="5213" spans="1:11">
      <c r="A5213" s="122">
        <v>543</v>
      </c>
      <c r="B5213" s="412" t="s">
        <v>7736</v>
      </c>
      <c r="C5213" s="6">
        <v>1</v>
      </c>
      <c r="D5213" s="109"/>
      <c r="E5213" s="21" t="s">
        <v>7586</v>
      </c>
      <c r="F5213" s="109"/>
      <c r="G5213" s="134">
        <v>50</v>
      </c>
      <c r="H5213" s="134">
        <v>50</v>
      </c>
      <c r="I5213" s="134">
        <v>0</v>
      </c>
      <c r="J5213" s="109"/>
      <c r="K5213" s="122" t="s">
        <v>7737</v>
      </c>
    </row>
    <row r="5214" spans="1:11">
      <c r="A5214" s="122">
        <v>544</v>
      </c>
      <c r="B5214" s="412" t="s">
        <v>7738</v>
      </c>
      <c r="C5214" s="6">
        <v>1</v>
      </c>
      <c r="D5214" s="109"/>
      <c r="E5214" s="21" t="s">
        <v>7739</v>
      </c>
      <c r="F5214" s="109"/>
      <c r="G5214" s="134">
        <v>137.1</v>
      </c>
      <c r="H5214" s="134">
        <v>137.1</v>
      </c>
      <c r="I5214" s="134">
        <v>0</v>
      </c>
      <c r="J5214" s="109"/>
      <c r="K5214" s="122" t="s">
        <v>7740</v>
      </c>
    </row>
    <row r="5215" spans="1:11">
      <c r="A5215" s="122">
        <v>545</v>
      </c>
      <c r="B5215" s="412" t="s">
        <v>6863</v>
      </c>
      <c r="C5215" s="6">
        <v>0</v>
      </c>
      <c r="D5215" s="109"/>
      <c r="E5215" s="21" t="s">
        <v>7741</v>
      </c>
      <c r="F5215" s="109"/>
      <c r="G5215" s="134">
        <v>0</v>
      </c>
      <c r="H5215" s="134">
        <v>0</v>
      </c>
      <c r="I5215" s="134">
        <v>0</v>
      </c>
      <c r="J5215" s="109"/>
      <c r="K5215" s="122" t="s">
        <v>7742</v>
      </c>
    </row>
    <row r="5216" spans="1:11" ht="96">
      <c r="A5216" s="423" t="s">
        <v>5</v>
      </c>
      <c r="B5216" s="194" t="s">
        <v>155</v>
      </c>
      <c r="C5216" s="194" t="s">
        <v>156</v>
      </c>
      <c r="D5216" s="194" t="s">
        <v>8</v>
      </c>
      <c r="E5216" s="194" t="s">
        <v>157</v>
      </c>
      <c r="F5216" s="194" t="s">
        <v>158</v>
      </c>
      <c r="G5216" s="416" t="s">
        <v>10</v>
      </c>
      <c r="H5216" s="416" t="s">
        <v>159</v>
      </c>
      <c r="I5216" s="416" t="s">
        <v>160</v>
      </c>
      <c r="J5216" s="194" t="s">
        <v>161</v>
      </c>
      <c r="K5216" s="195" t="s">
        <v>14</v>
      </c>
    </row>
    <row r="5217" spans="1:11">
      <c r="A5217" s="122">
        <v>546</v>
      </c>
      <c r="B5217" s="412" t="s">
        <v>7255</v>
      </c>
      <c r="C5217" s="6">
        <v>1</v>
      </c>
      <c r="D5217" s="109"/>
      <c r="E5217" s="21" t="s">
        <v>7743</v>
      </c>
      <c r="F5217" s="109"/>
      <c r="G5217" s="134">
        <v>115.24</v>
      </c>
      <c r="H5217" s="134">
        <v>115.24</v>
      </c>
      <c r="I5217" s="134">
        <v>0</v>
      </c>
      <c r="J5217" s="109"/>
      <c r="K5217" s="122" t="s">
        <v>7744</v>
      </c>
    </row>
    <row r="5218" spans="1:11">
      <c r="A5218" s="122">
        <v>547</v>
      </c>
      <c r="B5218" s="412" t="s">
        <v>7669</v>
      </c>
      <c r="C5218" s="6">
        <v>0</v>
      </c>
      <c r="D5218" s="109"/>
      <c r="E5218" s="21" t="s">
        <v>7745</v>
      </c>
      <c r="F5218" s="109"/>
      <c r="G5218" s="134">
        <v>0</v>
      </c>
      <c r="H5218" s="134">
        <v>0</v>
      </c>
      <c r="I5218" s="134">
        <v>0</v>
      </c>
      <c r="J5218" s="109"/>
      <c r="K5218" s="122" t="s">
        <v>7746</v>
      </c>
    </row>
    <row r="5219" spans="1:11">
      <c r="A5219" s="122">
        <v>548</v>
      </c>
      <c r="B5219" s="412" t="s">
        <v>7747</v>
      </c>
      <c r="C5219" s="6">
        <v>0</v>
      </c>
      <c r="D5219" s="109"/>
      <c r="E5219" s="21" t="s">
        <v>7748</v>
      </c>
      <c r="F5219" s="109"/>
      <c r="G5219" s="134">
        <v>0</v>
      </c>
      <c r="H5219" s="134">
        <v>0</v>
      </c>
      <c r="I5219" s="134">
        <v>0</v>
      </c>
      <c r="J5219" s="109"/>
      <c r="K5219" s="122" t="s">
        <v>7749</v>
      </c>
    </row>
    <row r="5220" spans="1:11">
      <c r="A5220" s="122">
        <v>549</v>
      </c>
      <c r="B5220" s="412" t="s">
        <v>7750</v>
      </c>
      <c r="C5220" s="6">
        <v>1</v>
      </c>
      <c r="D5220" s="109"/>
      <c r="E5220" s="21" t="s">
        <v>7528</v>
      </c>
      <c r="F5220" s="109"/>
      <c r="G5220" s="134">
        <v>50</v>
      </c>
      <c r="H5220" s="134">
        <v>50</v>
      </c>
      <c r="I5220" s="134">
        <v>0</v>
      </c>
      <c r="J5220" s="109"/>
      <c r="K5220" s="122" t="s">
        <v>7751</v>
      </c>
    </row>
    <row r="5221" spans="1:11">
      <c r="A5221" s="122">
        <v>550</v>
      </c>
      <c r="B5221" s="412" t="s">
        <v>7752</v>
      </c>
      <c r="C5221" s="6">
        <v>0</v>
      </c>
      <c r="D5221" s="109"/>
      <c r="E5221" s="21" t="s">
        <v>7528</v>
      </c>
      <c r="F5221" s="109"/>
      <c r="G5221" s="134">
        <v>0</v>
      </c>
      <c r="H5221" s="134">
        <v>0</v>
      </c>
      <c r="I5221" s="134">
        <v>0</v>
      </c>
      <c r="J5221" s="109"/>
      <c r="K5221" s="122" t="s">
        <v>7753</v>
      </c>
    </row>
    <row r="5222" spans="1:11">
      <c r="A5222" s="122">
        <v>551</v>
      </c>
      <c r="B5222" s="213" t="s">
        <v>7754</v>
      </c>
      <c r="C5222" s="6">
        <v>0</v>
      </c>
      <c r="D5222" s="109"/>
      <c r="E5222" s="21" t="s">
        <v>7528</v>
      </c>
      <c r="F5222" s="109"/>
      <c r="G5222" s="134">
        <v>0</v>
      </c>
      <c r="H5222" s="134">
        <v>0</v>
      </c>
      <c r="I5222" s="134">
        <v>0</v>
      </c>
      <c r="J5222" s="109"/>
      <c r="K5222" s="122" t="s">
        <v>7755</v>
      </c>
    </row>
    <row r="5223" spans="1:11">
      <c r="A5223" s="122">
        <v>552</v>
      </c>
      <c r="B5223" s="412" t="s">
        <v>7255</v>
      </c>
      <c r="C5223" s="6">
        <v>2</v>
      </c>
      <c r="D5223" s="109"/>
      <c r="E5223" s="21" t="s">
        <v>7528</v>
      </c>
      <c r="F5223" s="109"/>
      <c r="G5223" s="134">
        <v>230.48</v>
      </c>
      <c r="H5223" s="134">
        <v>230.48</v>
      </c>
      <c r="I5223" s="134">
        <v>0</v>
      </c>
      <c r="J5223" s="109"/>
      <c r="K5223" s="122" t="s">
        <v>7756</v>
      </c>
    </row>
    <row r="5224" spans="1:11">
      <c r="A5224" s="122">
        <v>553</v>
      </c>
      <c r="B5224" s="412" t="s">
        <v>7333</v>
      </c>
      <c r="C5224" s="6">
        <v>0</v>
      </c>
      <c r="D5224" s="109"/>
      <c r="E5224" s="21" t="s">
        <v>7528</v>
      </c>
      <c r="F5224" s="109"/>
      <c r="G5224" s="134">
        <v>0</v>
      </c>
      <c r="H5224" s="134">
        <v>0</v>
      </c>
      <c r="I5224" s="134">
        <v>0</v>
      </c>
      <c r="J5224" s="109"/>
      <c r="K5224" s="122" t="s">
        <v>7757</v>
      </c>
    </row>
    <row r="5225" spans="1:11">
      <c r="A5225" s="122">
        <v>554</v>
      </c>
      <c r="B5225" s="412" t="s">
        <v>7599</v>
      </c>
      <c r="C5225" s="6">
        <v>0</v>
      </c>
      <c r="D5225" s="109"/>
      <c r="E5225" s="21" t="s">
        <v>7528</v>
      </c>
      <c r="F5225" s="109"/>
      <c r="G5225" s="134">
        <v>0</v>
      </c>
      <c r="H5225" s="134">
        <v>0</v>
      </c>
      <c r="I5225" s="134">
        <v>0</v>
      </c>
      <c r="J5225" s="109"/>
      <c r="K5225" s="122" t="s">
        <v>7758</v>
      </c>
    </row>
    <row r="5226" spans="1:11">
      <c r="A5226" s="122">
        <v>555</v>
      </c>
      <c r="B5226" s="412" t="s">
        <v>7659</v>
      </c>
      <c r="C5226" s="6">
        <v>2</v>
      </c>
      <c r="D5226" s="109"/>
      <c r="E5226" s="21" t="s">
        <v>7528</v>
      </c>
      <c r="F5226" s="109"/>
      <c r="G5226" s="134">
        <v>318</v>
      </c>
      <c r="H5226" s="134">
        <v>318</v>
      </c>
      <c r="I5226" s="134">
        <v>0</v>
      </c>
      <c r="J5226" s="109"/>
      <c r="K5226" s="122" t="s">
        <v>7759</v>
      </c>
    </row>
    <row r="5227" spans="1:11">
      <c r="A5227" s="122">
        <v>556</v>
      </c>
      <c r="B5227" s="412" t="s">
        <v>7508</v>
      </c>
      <c r="C5227" s="6">
        <v>4</v>
      </c>
      <c r="D5227" s="109"/>
      <c r="E5227" s="21" t="s">
        <v>7528</v>
      </c>
      <c r="F5227" s="109"/>
      <c r="G5227" s="134">
        <v>383.2</v>
      </c>
      <c r="H5227" s="134">
        <v>383.2</v>
      </c>
      <c r="I5227" s="134">
        <v>0</v>
      </c>
      <c r="J5227" s="109"/>
      <c r="K5227" s="122" t="s">
        <v>7760</v>
      </c>
    </row>
    <row r="5228" spans="1:11">
      <c r="A5228" s="122">
        <v>557</v>
      </c>
      <c r="B5228" s="412" t="s">
        <v>7469</v>
      </c>
      <c r="C5228" s="6">
        <v>2</v>
      </c>
      <c r="D5228" s="109"/>
      <c r="E5228" s="21" t="s">
        <v>7528</v>
      </c>
      <c r="F5228" s="109"/>
      <c r="G5228" s="134">
        <v>94.82</v>
      </c>
      <c r="H5228" s="134">
        <v>94.82</v>
      </c>
      <c r="I5228" s="134">
        <v>0</v>
      </c>
      <c r="J5228" s="109"/>
      <c r="K5228" s="122" t="s">
        <v>7761</v>
      </c>
    </row>
    <row r="5229" spans="1:11">
      <c r="A5229" s="122">
        <v>558</v>
      </c>
      <c r="B5229" s="412" t="s">
        <v>7659</v>
      </c>
      <c r="C5229" s="6">
        <v>1</v>
      </c>
      <c r="D5229" s="109"/>
      <c r="E5229" s="21" t="s">
        <v>7528</v>
      </c>
      <c r="F5229" s="109"/>
      <c r="G5229" s="134">
        <v>159</v>
      </c>
      <c r="H5229" s="134">
        <v>159</v>
      </c>
      <c r="I5229" s="134">
        <v>0</v>
      </c>
      <c r="J5229" s="109"/>
      <c r="K5229" s="122" t="s">
        <v>7762</v>
      </c>
    </row>
    <row r="5230" spans="1:11">
      <c r="A5230" s="122">
        <v>559</v>
      </c>
      <c r="B5230" s="412" t="s">
        <v>7255</v>
      </c>
      <c r="C5230" s="6">
        <v>2</v>
      </c>
      <c r="D5230" s="109"/>
      <c r="E5230" s="21" t="s">
        <v>7528</v>
      </c>
      <c r="F5230" s="109"/>
      <c r="G5230" s="134">
        <v>73.319999999999993</v>
      </c>
      <c r="H5230" s="134">
        <v>73.319999999999993</v>
      </c>
      <c r="I5230" s="134">
        <v>0</v>
      </c>
      <c r="J5230" s="109"/>
      <c r="K5230" s="122" t="s">
        <v>7763</v>
      </c>
    </row>
    <row r="5231" spans="1:11">
      <c r="A5231" s="122">
        <v>560</v>
      </c>
      <c r="B5231" s="412" t="s">
        <v>6870</v>
      </c>
      <c r="C5231" s="6">
        <v>2</v>
      </c>
      <c r="D5231" s="109"/>
      <c r="E5231" s="21" t="s">
        <v>7528</v>
      </c>
      <c r="F5231" s="109"/>
      <c r="G5231" s="134">
        <v>230.48</v>
      </c>
      <c r="H5231" s="134">
        <v>230.48</v>
      </c>
      <c r="I5231" s="134">
        <v>0</v>
      </c>
      <c r="J5231" s="109"/>
      <c r="K5231" s="122" t="s">
        <v>7764</v>
      </c>
    </row>
    <row r="5232" spans="1:11">
      <c r="A5232" s="122">
        <v>561</v>
      </c>
      <c r="B5232" s="412" t="s">
        <v>7669</v>
      </c>
      <c r="C5232" s="6">
        <v>0</v>
      </c>
      <c r="D5232" s="109"/>
      <c r="E5232" s="21" t="s">
        <v>7484</v>
      </c>
      <c r="F5232" s="109"/>
      <c r="G5232" s="134">
        <v>0</v>
      </c>
      <c r="H5232" s="134">
        <v>0</v>
      </c>
      <c r="I5232" s="134">
        <v>0</v>
      </c>
      <c r="J5232" s="109"/>
      <c r="K5232" s="122" t="s">
        <v>7765</v>
      </c>
    </row>
    <row r="5233" spans="1:11">
      <c r="A5233" s="122">
        <v>562</v>
      </c>
      <c r="B5233" s="412" t="s">
        <v>7659</v>
      </c>
      <c r="C5233" s="6">
        <v>0</v>
      </c>
      <c r="D5233" s="109"/>
      <c r="E5233" s="21" t="s">
        <v>7484</v>
      </c>
      <c r="F5233" s="109"/>
      <c r="G5233" s="134">
        <v>0</v>
      </c>
      <c r="H5233" s="134">
        <v>0</v>
      </c>
      <c r="I5233" s="134">
        <v>0</v>
      </c>
      <c r="J5233" s="109"/>
      <c r="K5233" s="122" t="s">
        <v>7766</v>
      </c>
    </row>
    <row r="5234" spans="1:11">
      <c r="A5234" s="122">
        <v>563</v>
      </c>
      <c r="B5234" s="412" t="s">
        <v>7255</v>
      </c>
      <c r="C5234" s="6">
        <v>3</v>
      </c>
      <c r="D5234" s="109"/>
      <c r="E5234" s="21" t="s">
        <v>7484</v>
      </c>
      <c r="F5234" s="109"/>
      <c r="G5234" s="134">
        <v>345.72</v>
      </c>
      <c r="H5234" s="134">
        <v>345.72</v>
      </c>
      <c r="I5234" s="134">
        <v>0</v>
      </c>
      <c r="J5234" s="109"/>
      <c r="K5234" s="122" t="s">
        <v>7767</v>
      </c>
    </row>
    <row r="5235" spans="1:11">
      <c r="A5235" s="122">
        <v>564</v>
      </c>
      <c r="B5235" s="412" t="s">
        <v>7768</v>
      </c>
      <c r="C5235" s="6">
        <v>0</v>
      </c>
      <c r="D5235" s="109"/>
      <c r="E5235" s="21" t="s">
        <v>7484</v>
      </c>
      <c r="F5235" s="109"/>
      <c r="G5235" s="134">
        <v>0</v>
      </c>
      <c r="H5235" s="134">
        <v>0</v>
      </c>
      <c r="I5235" s="134">
        <v>0</v>
      </c>
      <c r="J5235" s="109"/>
      <c r="K5235" s="122" t="s">
        <v>7769</v>
      </c>
    </row>
    <row r="5236" spans="1:11">
      <c r="A5236" s="122">
        <v>565</v>
      </c>
      <c r="B5236" s="412" t="s">
        <v>7770</v>
      </c>
      <c r="C5236" s="6">
        <v>0</v>
      </c>
      <c r="D5236" s="109"/>
      <c r="E5236" s="21" t="s">
        <v>7484</v>
      </c>
      <c r="F5236" s="109"/>
      <c r="G5236" s="134">
        <v>0</v>
      </c>
      <c r="H5236" s="134">
        <v>0</v>
      </c>
      <c r="I5236" s="134">
        <v>0</v>
      </c>
      <c r="J5236" s="109"/>
      <c r="K5236" s="122" t="s">
        <v>7771</v>
      </c>
    </row>
    <row r="5237" spans="1:11">
      <c r="A5237" s="122">
        <v>566</v>
      </c>
      <c r="B5237" s="412" t="s">
        <v>7772</v>
      </c>
      <c r="C5237" s="6">
        <v>0</v>
      </c>
      <c r="D5237" s="109"/>
      <c r="E5237" s="21" t="s">
        <v>7484</v>
      </c>
      <c r="F5237" s="109"/>
      <c r="G5237" s="134">
        <v>0</v>
      </c>
      <c r="H5237" s="134">
        <v>0</v>
      </c>
      <c r="I5237" s="134">
        <v>0</v>
      </c>
      <c r="J5237" s="109"/>
      <c r="K5237" s="122" t="s">
        <v>7773</v>
      </c>
    </row>
    <row r="5238" spans="1:11">
      <c r="A5238" s="122">
        <v>567</v>
      </c>
      <c r="B5238" s="412" t="s">
        <v>7255</v>
      </c>
      <c r="C5238" s="6">
        <v>2</v>
      </c>
      <c r="D5238" s="109"/>
      <c r="E5238" s="21" t="s">
        <v>7484</v>
      </c>
      <c r="F5238" s="109"/>
      <c r="G5238" s="134">
        <v>230.48</v>
      </c>
      <c r="H5238" s="134">
        <v>230.48</v>
      </c>
      <c r="I5238" s="134">
        <v>0</v>
      </c>
      <c r="J5238" s="109"/>
      <c r="K5238" s="122" t="s">
        <v>7774</v>
      </c>
    </row>
    <row r="5239" spans="1:11">
      <c r="A5239" s="122">
        <v>568</v>
      </c>
      <c r="B5239" s="412" t="s">
        <v>7775</v>
      </c>
      <c r="C5239" s="6">
        <v>0</v>
      </c>
      <c r="D5239" s="109"/>
      <c r="E5239" s="21" t="s">
        <v>7528</v>
      </c>
      <c r="F5239" s="109"/>
      <c r="G5239" s="134">
        <v>0</v>
      </c>
      <c r="H5239" s="134">
        <v>0</v>
      </c>
      <c r="I5239" s="134">
        <v>0</v>
      </c>
      <c r="J5239" s="109"/>
      <c r="K5239" s="122" t="s">
        <v>7776</v>
      </c>
    </row>
    <row r="5240" spans="1:11">
      <c r="A5240" s="122">
        <v>569</v>
      </c>
      <c r="B5240" s="412" t="s">
        <v>7777</v>
      </c>
      <c r="C5240" s="6">
        <v>0</v>
      </c>
      <c r="D5240" s="109"/>
      <c r="E5240" s="21" t="s">
        <v>6782</v>
      </c>
      <c r="F5240" s="109"/>
      <c r="G5240" s="134">
        <v>0</v>
      </c>
      <c r="H5240" s="134">
        <v>0</v>
      </c>
      <c r="I5240" s="134">
        <v>0</v>
      </c>
      <c r="J5240" s="109"/>
      <c r="K5240" s="122" t="s">
        <v>7778</v>
      </c>
    </row>
    <row r="5241" spans="1:11">
      <c r="A5241" s="122">
        <v>570</v>
      </c>
      <c r="B5241" s="412" t="s">
        <v>7779</v>
      </c>
      <c r="C5241" s="6">
        <v>0</v>
      </c>
      <c r="D5241" s="109"/>
      <c r="E5241" s="21" t="s">
        <v>7590</v>
      </c>
      <c r="F5241" s="109"/>
      <c r="G5241" s="134">
        <v>0</v>
      </c>
      <c r="H5241" s="134">
        <v>0</v>
      </c>
      <c r="I5241" s="134">
        <v>0</v>
      </c>
      <c r="J5241" s="109"/>
      <c r="K5241" s="122" t="s">
        <v>7780</v>
      </c>
    </row>
    <row r="5242" spans="1:11">
      <c r="A5242" s="122">
        <v>571</v>
      </c>
      <c r="B5242" s="412" t="s">
        <v>7781</v>
      </c>
      <c r="C5242" s="6">
        <v>0</v>
      </c>
      <c r="D5242" s="109"/>
      <c r="E5242" s="21" t="s">
        <v>7586</v>
      </c>
      <c r="F5242" s="109"/>
      <c r="G5242" s="134">
        <v>0</v>
      </c>
      <c r="H5242" s="134">
        <v>0</v>
      </c>
      <c r="I5242" s="134">
        <v>0</v>
      </c>
      <c r="J5242" s="109"/>
      <c r="K5242" s="122" t="s">
        <v>7782</v>
      </c>
    </row>
    <row r="5243" spans="1:11">
      <c r="A5243" s="122">
        <v>572</v>
      </c>
      <c r="B5243" s="412" t="s">
        <v>7783</v>
      </c>
      <c r="C5243" s="6">
        <v>0</v>
      </c>
      <c r="D5243" s="109"/>
      <c r="E5243" s="21" t="s">
        <v>7784</v>
      </c>
      <c r="F5243" s="109"/>
      <c r="G5243" s="134">
        <v>0</v>
      </c>
      <c r="H5243" s="134">
        <v>0</v>
      </c>
      <c r="I5243" s="134">
        <v>0</v>
      </c>
      <c r="J5243" s="109"/>
      <c r="K5243" s="122" t="s">
        <v>7785</v>
      </c>
    </row>
    <row r="5244" spans="1:11">
      <c r="A5244" s="122">
        <v>573</v>
      </c>
      <c r="B5244" s="412" t="s">
        <v>7786</v>
      </c>
      <c r="C5244" s="6">
        <v>1</v>
      </c>
      <c r="D5244" s="109"/>
      <c r="E5244" s="21" t="s">
        <v>7590</v>
      </c>
      <c r="F5244" s="109"/>
      <c r="G5244" s="134">
        <v>194</v>
      </c>
      <c r="H5244" s="134">
        <v>194</v>
      </c>
      <c r="I5244" s="134">
        <v>0</v>
      </c>
      <c r="J5244" s="109"/>
      <c r="K5244" s="122" t="s">
        <v>7787</v>
      </c>
    </row>
    <row r="5245" spans="1:11">
      <c r="A5245" s="122">
        <v>574</v>
      </c>
      <c r="B5245" s="412" t="s">
        <v>7788</v>
      </c>
      <c r="C5245" s="6">
        <v>0</v>
      </c>
      <c r="D5245" s="109"/>
      <c r="E5245" s="21" t="s">
        <v>7789</v>
      </c>
      <c r="F5245" s="109"/>
      <c r="G5245" s="134">
        <v>0</v>
      </c>
      <c r="H5245" s="134">
        <v>0</v>
      </c>
      <c r="I5245" s="134">
        <v>0</v>
      </c>
      <c r="J5245" s="109"/>
      <c r="K5245" s="122" t="s">
        <v>7790</v>
      </c>
    </row>
    <row r="5246" spans="1:11">
      <c r="A5246" s="122">
        <v>575</v>
      </c>
      <c r="B5246" s="412" t="s">
        <v>7791</v>
      </c>
      <c r="C5246" s="6">
        <v>0</v>
      </c>
      <c r="D5246" s="109"/>
      <c r="E5246" s="21" t="s">
        <v>7792</v>
      </c>
      <c r="F5246" s="109"/>
      <c r="G5246" s="134">
        <v>0</v>
      </c>
      <c r="H5246" s="134">
        <v>0</v>
      </c>
      <c r="I5246" s="134">
        <v>0</v>
      </c>
      <c r="J5246" s="109"/>
      <c r="K5246" s="122" t="s">
        <v>7793</v>
      </c>
    </row>
    <row r="5247" spans="1:11" ht="96">
      <c r="A5247" s="423" t="s">
        <v>5</v>
      </c>
      <c r="B5247" s="194" t="s">
        <v>155</v>
      </c>
      <c r="C5247" s="194" t="s">
        <v>156</v>
      </c>
      <c r="D5247" s="194" t="s">
        <v>8</v>
      </c>
      <c r="E5247" s="194" t="s">
        <v>157</v>
      </c>
      <c r="F5247" s="194" t="s">
        <v>158</v>
      </c>
      <c r="G5247" s="416" t="s">
        <v>10</v>
      </c>
      <c r="H5247" s="416" t="s">
        <v>159</v>
      </c>
      <c r="I5247" s="416" t="s">
        <v>160</v>
      </c>
      <c r="J5247" s="194" t="s">
        <v>161</v>
      </c>
      <c r="K5247" s="195" t="s">
        <v>14</v>
      </c>
    </row>
    <row r="5248" spans="1:11">
      <c r="A5248" s="122">
        <v>576</v>
      </c>
      <c r="B5248" s="412" t="s">
        <v>7794</v>
      </c>
      <c r="C5248" s="6">
        <v>0</v>
      </c>
      <c r="D5248" s="109"/>
      <c r="E5248" s="21" t="s">
        <v>7555</v>
      </c>
      <c r="F5248" s="109"/>
      <c r="G5248" s="134">
        <v>0</v>
      </c>
      <c r="H5248" s="134">
        <v>0</v>
      </c>
      <c r="I5248" s="134">
        <v>0</v>
      </c>
      <c r="J5248" s="109"/>
      <c r="K5248" s="122" t="s">
        <v>7795</v>
      </c>
    </row>
    <row r="5249" spans="1:11">
      <c r="A5249" s="122">
        <v>577</v>
      </c>
      <c r="B5249" s="412" t="s">
        <v>7796</v>
      </c>
      <c r="C5249" s="6">
        <v>1</v>
      </c>
      <c r="D5249" s="109"/>
      <c r="E5249" s="21" t="s">
        <v>7678</v>
      </c>
      <c r="F5249" s="109"/>
      <c r="G5249" s="134">
        <v>104.16</v>
      </c>
      <c r="H5249" s="134">
        <v>104.16</v>
      </c>
      <c r="I5249" s="134">
        <v>0</v>
      </c>
      <c r="J5249" s="109"/>
      <c r="K5249" s="122" t="s">
        <v>7797</v>
      </c>
    </row>
    <row r="5250" spans="1:11">
      <c r="A5250" s="122">
        <v>578</v>
      </c>
      <c r="B5250" s="412" t="s">
        <v>6882</v>
      </c>
      <c r="C5250" s="6">
        <v>1</v>
      </c>
      <c r="D5250" s="109"/>
      <c r="E5250" s="21" t="s">
        <v>7678</v>
      </c>
      <c r="F5250" s="109"/>
      <c r="G5250" s="134">
        <v>74.290000000000006</v>
      </c>
      <c r="H5250" s="134">
        <v>74.290000000000006</v>
      </c>
      <c r="I5250" s="134">
        <v>0</v>
      </c>
      <c r="J5250" s="109"/>
      <c r="K5250" s="122" t="s">
        <v>7798</v>
      </c>
    </row>
    <row r="5251" spans="1:11">
      <c r="A5251" s="122">
        <v>579</v>
      </c>
      <c r="B5251" s="412" t="s">
        <v>6865</v>
      </c>
      <c r="C5251" s="6">
        <v>1</v>
      </c>
      <c r="D5251" s="109"/>
      <c r="E5251" s="21" t="s">
        <v>7678</v>
      </c>
      <c r="F5251" s="109"/>
      <c r="G5251" s="134">
        <v>119.14</v>
      </c>
      <c r="H5251" s="134">
        <v>119.14</v>
      </c>
      <c r="I5251" s="134">
        <v>0</v>
      </c>
      <c r="J5251" s="109"/>
      <c r="K5251" s="122" t="s">
        <v>7799</v>
      </c>
    </row>
    <row r="5252" spans="1:11">
      <c r="A5252" s="122">
        <v>580</v>
      </c>
      <c r="B5252" s="412" t="s">
        <v>7725</v>
      </c>
      <c r="C5252" s="6">
        <v>1</v>
      </c>
      <c r="D5252" s="109"/>
      <c r="E5252" s="21" t="s">
        <v>7800</v>
      </c>
      <c r="F5252" s="109"/>
      <c r="G5252" s="134">
        <v>68</v>
      </c>
      <c r="H5252" s="134">
        <v>68</v>
      </c>
      <c r="I5252" s="134">
        <v>0</v>
      </c>
      <c r="J5252" s="109"/>
      <c r="K5252" s="122" t="s">
        <v>7801</v>
      </c>
    </row>
    <row r="5253" spans="1:11">
      <c r="A5253" s="122">
        <v>581</v>
      </c>
      <c r="B5253" s="412" t="s">
        <v>7802</v>
      </c>
      <c r="C5253" s="6">
        <v>1</v>
      </c>
      <c r="D5253" s="109"/>
      <c r="E5253" s="21" t="s">
        <v>7555</v>
      </c>
      <c r="F5253" s="109"/>
      <c r="G5253" s="134">
        <v>137.1</v>
      </c>
      <c r="H5253" s="134">
        <v>137.1</v>
      </c>
      <c r="I5253" s="134">
        <v>0</v>
      </c>
      <c r="J5253" s="109"/>
      <c r="K5253" s="122" t="s">
        <v>7803</v>
      </c>
    </row>
    <row r="5254" spans="1:11">
      <c r="A5254" s="122">
        <v>582</v>
      </c>
      <c r="B5254" s="213" t="s">
        <v>7666</v>
      </c>
      <c r="C5254" s="6">
        <v>1</v>
      </c>
      <c r="D5254" s="109"/>
      <c r="E5254" s="21" t="s">
        <v>7555</v>
      </c>
      <c r="F5254" s="109"/>
      <c r="G5254" s="134">
        <v>41.28</v>
      </c>
      <c r="H5254" s="134">
        <v>41.28</v>
      </c>
      <c r="I5254" s="134">
        <v>0</v>
      </c>
      <c r="J5254" s="109"/>
      <c r="K5254" s="122" t="s">
        <v>7804</v>
      </c>
    </row>
    <row r="5255" spans="1:11">
      <c r="A5255" s="122">
        <v>583</v>
      </c>
      <c r="B5255" s="213" t="s">
        <v>7805</v>
      </c>
      <c r="C5255" s="6">
        <v>0</v>
      </c>
      <c r="D5255" s="109"/>
      <c r="E5255" s="21" t="s">
        <v>7789</v>
      </c>
      <c r="F5255" s="109"/>
      <c r="G5255" s="134">
        <v>0</v>
      </c>
      <c r="H5255" s="134">
        <v>0</v>
      </c>
      <c r="I5255" s="134">
        <v>0</v>
      </c>
      <c r="J5255" s="109"/>
      <c r="K5255" s="122" t="s">
        <v>7806</v>
      </c>
    </row>
    <row r="5256" spans="1:11">
      <c r="A5256" s="122">
        <v>584</v>
      </c>
      <c r="B5256" s="213" t="s">
        <v>7666</v>
      </c>
      <c r="C5256" s="6">
        <v>0</v>
      </c>
      <c r="D5256" s="109"/>
      <c r="E5256" s="21" t="s">
        <v>7789</v>
      </c>
      <c r="F5256" s="109"/>
      <c r="G5256" s="134">
        <v>0</v>
      </c>
      <c r="H5256" s="134">
        <v>0</v>
      </c>
      <c r="I5256" s="134">
        <v>0</v>
      </c>
      <c r="J5256" s="109"/>
      <c r="K5256" s="122" t="s">
        <v>7807</v>
      </c>
    </row>
    <row r="5257" spans="1:11" ht="22.5">
      <c r="A5257" s="122">
        <v>585</v>
      </c>
      <c r="B5257" s="213" t="s">
        <v>7808</v>
      </c>
      <c r="C5257" s="6">
        <v>0</v>
      </c>
      <c r="D5257" s="109"/>
      <c r="E5257" s="21" t="s">
        <v>7555</v>
      </c>
      <c r="F5257" s="109"/>
      <c r="G5257" s="134">
        <v>0</v>
      </c>
      <c r="H5257" s="134">
        <v>0</v>
      </c>
      <c r="I5257" s="134">
        <v>0</v>
      </c>
      <c r="J5257" s="109"/>
      <c r="K5257" s="122" t="s">
        <v>7809</v>
      </c>
    </row>
    <row r="5258" spans="1:11" ht="22.5">
      <c r="A5258" s="122">
        <v>586</v>
      </c>
      <c r="B5258" s="213" t="s">
        <v>7810</v>
      </c>
      <c r="C5258" s="6">
        <v>5</v>
      </c>
      <c r="D5258" s="109"/>
      <c r="E5258" s="21" t="s">
        <v>7811</v>
      </c>
      <c r="F5258" s="109"/>
      <c r="G5258" s="134">
        <v>710.05</v>
      </c>
      <c r="H5258" s="134">
        <v>710.05</v>
      </c>
      <c r="I5258" s="134">
        <v>0</v>
      </c>
      <c r="J5258" s="109"/>
      <c r="K5258" s="122" t="s">
        <v>7812</v>
      </c>
    </row>
    <row r="5259" spans="1:11">
      <c r="A5259" s="122">
        <v>587</v>
      </c>
      <c r="B5259" s="412" t="s">
        <v>6870</v>
      </c>
      <c r="C5259" s="6">
        <v>1</v>
      </c>
      <c r="D5259" s="109"/>
      <c r="E5259" s="21" t="s">
        <v>7813</v>
      </c>
      <c r="F5259" s="109"/>
      <c r="G5259" s="134">
        <v>75</v>
      </c>
      <c r="H5259" s="134">
        <v>75</v>
      </c>
      <c r="I5259" s="134">
        <v>0</v>
      </c>
      <c r="J5259" s="109"/>
      <c r="K5259" s="122" t="s">
        <v>7814</v>
      </c>
    </row>
    <row r="5260" spans="1:11">
      <c r="A5260" s="122">
        <v>588</v>
      </c>
      <c r="B5260" s="412" t="s">
        <v>7815</v>
      </c>
      <c r="C5260" s="6">
        <v>1</v>
      </c>
      <c r="D5260" s="109"/>
      <c r="E5260" s="21" t="s">
        <v>7813</v>
      </c>
      <c r="F5260" s="109"/>
      <c r="G5260" s="134">
        <v>85.01</v>
      </c>
      <c r="H5260" s="134">
        <v>85.01</v>
      </c>
      <c r="I5260" s="134">
        <v>0</v>
      </c>
      <c r="J5260" s="109"/>
      <c r="K5260" s="122" t="s">
        <v>7816</v>
      </c>
    </row>
    <row r="5261" spans="1:11">
      <c r="A5261" s="122">
        <v>589</v>
      </c>
      <c r="B5261" s="213" t="s">
        <v>7817</v>
      </c>
      <c r="C5261" s="6">
        <v>0</v>
      </c>
      <c r="D5261" s="109"/>
      <c r="E5261" s="21" t="s">
        <v>7813</v>
      </c>
      <c r="F5261" s="109"/>
      <c r="G5261" s="134">
        <v>0</v>
      </c>
      <c r="H5261" s="134">
        <v>0</v>
      </c>
      <c r="I5261" s="134">
        <v>0</v>
      </c>
      <c r="J5261" s="109"/>
      <c r="K5261" s="122" t="s">
        <v>7818</v>
      </c>
    </row>
    <row r="5262" spans="1:11">
      <c r="A5262" s="122">
        <v>590</v>
      </c>
      <c r="B5262" s="412" t="s">
        <v>7819</v>
      </c>
      <c r="C5262" s="6">
        <v>0</v>
      </c>
      <c r="D5262" s="109"/>
      <c r="E5262" s="21" t="s">
        <v>7813</v>
      </c>
      <c r="F5262" s="109"/>
      <c r="G5262" s="134">
        <v>0</v>
      </c>
      <c r="H5262" s="134">
        <v>0</v>
      </c>
      <c r="I5262" s="134">
        <v>0</v>
      </c>
      <c r="J5262" s="109"/>
      <c r="K5262" s="122" t="s">
        <v>7820</v>
      </c>
    </row>
    <row r="5263" spans="1:11" ht="22.5">
      <c r="A5263" s="122">
        <v>591</v>
      </c>
      <c r="B5263" s="213" t="s">
        <v>7821</v>
      </c>
      <c r="C5263" s="6">
        <v>1</v>
      </c>
      <c r="D5263" s="109"/>
      <c r="E5263" s="21" t="s">
        <v>7813</v>
      </c>
      <c r="F5263" s="109"/>
      <c r="G5263" s="134">
        <v>142.06</v>
      </c>
      <c r="H5263" s="134">
        <v>142.06</v>
      </c>
      <c r="I5263" s="134">
        <v>0</v>
      </c>
      <c r="J5263" s="109"/>
      <c r="K5263" s="122" t="s">
        <v>7822</v>
      </c>
    </row>
    <row r="5264" spans="1:11">
      <c r="A5264" s="122">
        <v>592</v>
      </c>
      <c r="B5264" s="412" t="s">
        <v>7823</v>
      </c>
      <c r="C5264" s="6">
        <v>0</v>
      </c>
      <c r="D5264" s="109"/>
      <c r="E5264" s="21" t="s">
        <v>7813</v>
      </c>
      <c r="F5264" s="109"/>
      <c r="G5264" s="134">
        <v>0</v>
      </c>
      <c r="H5264" s="134">
        <v>0</v>
      </c>
      <c r="I5264" s="134">
        <v>0</v>
      </c>
      <c r="J5264" s="109"/>
      <c r="K5264" s="122" t="s">
        <v>7824</v>
      </c>
    </row>
    <row r="5265" spans="1:11">
      <c r="A5265" s="122">
        <v>593</v>
      </c>
      <c r="B5265" s="412" t="s">
        <v>6865</v>
      </c>
      <c r="C5265" s="6">
        <v>0</v>
      </c>
      <c r="D5265" s="109"/>
      <c r="E5265" s="21" t="s">
        <v>7813</v>
      </c>
      <c r="F5265" s="109"/>
      <c r="G5265" s="134">
        <v>0</v>
      </c>
      <c r="H5265" s="134">
        <v>0</v>
      </c>
      <c r="I5265" s="134">
        <v>0</v>
      </c>
      <c r="J5265" s="109"/>
      <c r="K5265" s="122" t="s">
        <v>7825</v>
      </c>
    </row>
    <row r="5266" spans="1:11">
      <c r="A5266" s="122">
        <v>594</v>
      </c>
      <c r="B5266" s="412" t="s">
        <v>6865</v>
      </c>
      <c r="C5266" s="6">
        <v>0</v>
      </c>
      <c r="D5266" s="109"/>
      <c r="E5266" s="21" t="s">
        <v>7813</v>
      </c>
      <c r="F5266" s="109"/>
      <c r="G5266" s="134">
        <v>0</v>
      </c>
      <c r="H5266" s="134">
        <v>0</v>
      </c>
      <c r="I5266" s="134">
        <v>0</v>
      </c>
      <c r="J5266" s="109"/>
      <c r="K5266" s="122" t="s">
        <v>7826</v>
      </c>
    </row>
    <row r="5267" spans="1:11">
      <c r="A5267" s="122">
        <v>595</v>
      </c>
      <c r="B5267" s="213" t="s">
        <v>7827</v>
      </c>
      <c r="C5267" s="6">
        <v>1</v>
      </c>
      <c r="D5267" s="109"/>
      <c r="E5267" s="21" t="s">
        <v>7828</v>
      </c>
      <c r="F5267" s="109"/>
      <c r="G5267" s="134">
        <v>142.01</v>
      </c>
      <c r="H5267" s="134">
        <v>142.01</v>
      </c>
      <c r="I5267" s="134">
        <v>0</v>
      </c>
      <c r="J5267" s="109"/>
      <c r="K5267" s="122" t="s">
        <v>7829</v>
      </c>
    </row>
    <row r="5268" spans="1:11">
      <c r="A5268" s="122">
        <v>596</v>
      </c>
      <c r="B5268" s="412" t="s">
        <v>7830</v>
      </c>
      <c r="C5268" s="6">
        <v>1</v>
      </c>
      <c r="D5268" s="109"/>
      <c r="E5268" s="21" t="s">
        <v>7831</v>
      </c>
      <c r="F5268" s="109"/>
      <c r="G5268" s="134">
        <v>111.15</v>
      </c>
      <c r="H5268" s="134">
        <v>111.15</v>
      </c>
      <c r="I5268" s="134">
        <v>0</v>
      </c>
      <c r="J5268" s="109"/>
      <c r="K5268" s="122" t="s">
        <v>7832</v>
      </c>
    </row>
    <row r="5269" spans="1:11">
      <c r="A5269" s="122">
        <v>597</v>
      </c>
      <c r="B5269" s="213" t="s">
        <v>7833</v>
      </c>
      <c r="C5269" s="6">
        <v>1</v>
      </c>
      <c r="D5269" s="109"/>
      <c r="E5269" s="21" t="s">
        <v>7834</v>
      </c>
      <c r="F5269" s="109"/>
      <c r="G5269" s="134">
        <v>877.5</v>
      </c>
      <c r="H5269" s="134">
        <v>877.5</v>
      </c>
      <c r="I5269" s="134">
        <v>0</v>
      </c>
      <c r="J5269" s="109"/>
      <c r="K5269" s="122" t="s">
        <v>7835</v>
      </c>
    </row>
    <row r="5270" spans="1:11">
      <c r="A5270" s="122">
        <v>598</v>
      </c>
      <c r="B5270" s="412" t="s">
        <v>7703</v>
      </c>
      <c r="C5270" s="6">
        <v>1</v>
      </c>
      <c r="D5270" s="109"/>
      <c r="E5270" s="21" t="s">
        <v>7813</v>
      </c>
      <c r="F5270" s="109"/>
      <c r="G5270" s="134">
        <v>29.25</v>
      </c>
      <c r="H5270" s="134">
        <v>29.25</v>
      </c>
      <c r="I5270" s="134">
        <v>0</v>
      </c>
      <c r="J5270" s="109"/>
      <c r="K5270" s="122" t="s">
        <v>7836</v>
      </c>
    </row>
    <row r="5271" spans="1:11">
      <c r="A5271" s="122">
        <v>599</v>
      </c>
      <c r="B5271" s="412" t="s">
        <v>7837</v>
      </c>
      <c r="C5271" s="6">
        <v>0</v>
      </c>
      <c r="D5271" s="109"/>
      <c r="E5271" s="21" t="s">
        <v>7834</v>
      </c>
      <c r="F5271" s="109"/>
      <c r="G5271" s="134">
        <v>0</v>
      </c>
      <c r="H5271" s="134">
        <v>0</v>
      </c>
      <c r="I5271" s="134">
        <v>0</v>
      </c>
      <c r="J5271" s="109"/>
      <c r="K5271" s="122" t="s">
        <v>7838</v>
      </c>
    </row>
    <row r="5272" spans="1:11">
      <c r="A5272" s="122">
        <v>600</v>
      </c>
      <c r="B5272" s="412" t="s">
        <v>7086</v>
      </c>
      <c r="C5272" s="6">
        <v>1</v>
      </c>
      <c r="D5272" s="109"/>
      <c r="E5272" s="21" t="s">
        <v>7509</v>
      </c>
      <c r="F5272" s="109"/>
      <c r="G5272" s="134">
        <v>363</v>
      </c>
      <c r="H5272" s="134">
        <v>363</v>
      </c>
      <c r="I5272" s="134">
        <v>0</v>
      </c>
      <c r="J5272" s="109"/>
      <c r="K5272" s="122" t="s">
        <v>7839</v>
      </c>
    </row>
    <row r="5273" spans="1:11">
      <c r="A5273" s="122">
        <v>601</v>
      </c>
      <c r="B5273" s="412" t="s">
        <v>7840</v>
      </c>
      <c r="C5273" s="6">
        <v>1</v>
      </c>
      <c r="D5273" s="109"/>
      <c r="E5273" s="21" t="s">
        <v>7841</v>
      </c>
      <c r="F5273" s="109"/>
      <c r="G5273" s="134">
        <v>244</v>
      </c>
      <c r="H5273" s="134">
        <v>244</v>
      </c>
      <c r="I5273" s="134">
        <v>0</v>
      </c>
      <c r="J5273" s="109"/>
      <c r="K5273" s="122" t="s">
        <v>7842</v>
      </c>
    </row>
    <row r="5274" spans="1:11">
      <c r="A5274" s="122">
        <v>602</v>
      </c>
      <c r="B5274" s="412" t="s">
        <v>7843</v>
      </c>
      <c r="C5274" s="6">
        <v>1</v>
      </c>
      <c r="D5274" s="109"/>
      <c r="E5274" s="21" t="s">
        <v>7841</v>
      </c>
      <c r="F5274" s="109"/>
      <c r="G5274" s="134">
        <v>220</v>
      </c>
      <c r="H5274" s="134">
        <v>220</v>
      </c>
      <c r="I5274" s="134">
        <v>0</v>
      </c>
      <c r="J5274" s="109"/>
      <c r="K5274" s="122" t="s">
        <v>7844</v>
      </c>
    </row>
    <row r="5275" spans="1:11">
      <c r="A5275" s="122">
        <v>603</v>
      </c>
      <c r="B5275" s="412" t="s">
        <v>7845</v>
      </c>
      <c r="C5275" s="6">
        <v>1</v>
      </c>
      <c r="D5275" s="109"/>
      <c r="E5275" s="21" t="s">
        <v>7846</v>
      </c>
      <c r="F5275" s="109"/>
      <c r="G5275" s="134">
        <v>477</v>
      </c>
      <c r="H5275" s="134">
        <v>477</v>
      </c>
      <c r="I5275" s="134">
        <v>0</v>
      </c>
      <c r="J5275" s="109"/>
      <c r="K5275" s="122" t="s">
        <v>7847</v>
      </c>
    </row>
    <row r="5276" spans="1:11">
      <c r="A5276" s="122">
        <v>604</v>
      </c>
      <c r="B5276" s="412" t="s">
        <v>7848</v>
      </c>
      <c r="C5276" s="6">
        <v>1</v>
      </c>
      <c r="D5276" s="109"/>
      <c r="E5276" s="21" t="s">
        <v>7846</v>
      </c>
      <c r="F5276" s="109"/>
      <c r="G5276" s="134">
        <v>265</v>
      </c>
      <c r="H5276" s="134">
        <v>265</v>
      </c>
      <c r="I5276" s="134">
        <v>0</v>
      </c>
      <c r="J5276" s="109"/>
      <c r="K5276" s="122" t="s">
        <v>7849</v>
      </c>
    </row>
    <row r="5277" spans="1:11" ht="96">
      <c r="A5277" s="423" t="s">
        <v>5</v>
      </c>
      <c r="B5277" s="194" t="s">
        <v>155</v>
      </c>
      <c r="C5277" s="194" t="s">
        <v>156</v>
      </c>
      <c r="D5277" s="194" t="s">
        <v>8</v>
      </c>
      <c r="E5277" s="194" t="s">
        <v>157</v>
      </c>
      <c r="F5277" s="194" t="s">
        <v>158</v>
      </c>
      <c r="G5277" s="416" t="s">
        <v>10</v>
      </c>
      <c r="H5277" s="416" t="s">
        <v>159</v>
      </c>
      <c r="I5277" s="416" t="s">
        <v>160</v>
      </c>
      <c r="J5277" s="194" t="s">
        <v>161</v>
      </c>
      <c r="K5277" s="195" t="s">
        <v>14</v>
      </c>
    </row>
    <row r="5278" spans="1:11">
      <c r="A5278" s="122">
        <v>605</v>
      </c>
      <c r="B5278" s="412" t="s">
        <v>7409</v>
      </c>
      <c r="C5278" s="6">
        <v>1</v>
      </c>
      <c r="D5278" s="109"/>
      <c r="E5278" s="21" t="s">
        <v>7846</v>
      </c>
      <c r="F5278" s="109"/>
      <c r="G5278" s="134">
        <v>94</v>
      </c>
      <c r="H5278" s="134">
        <v>94</v>
      </c>
      <c r="I5278" s="134">
        <v>0</v>
      </c>
      <c r="J5278" s="109"/>
      <c r="K5278" s="122" t="s">
        <v>7850</v>
      </c>
    </row>
    <row r="5279" spans="1:11">
      <c r="A5279" s="122">
        <v>606</v>
      </c>
      <c r="B5279" s="412" t="s">
        <v>7851</v>
      </c>
      <c r="C5279" s="6">
        <v>0</v>
      </c>
      <c r="D5279" s="109"/>
      <c r="E5279" s="21" t="s">
        <v>7846</v>
      </c>
      <c r="F5279" s="109"/>
      <c r="G5279" s="134">
        <v>0</v>
      </c>
      <c r="H5279" s="134">
        <v>0</v>
      </c>
      <c r="I5279" s="134">
        <v>0</v>
      </c>
      <c r="J5279" s="109"/>
      <c r="K5279" s="122" t="s">
        <v>7852</v>
      </c>
    </row>
    <row r="5280" spans="1:11">
      <c r="A5280" s="122">
        <v>607</v>
      </c>
      <c r="B5280" s="213" t="s">
        <v>7853</v>
      </c>
      <c r="C5280" s="6">
        <v>1</v>
      </c>
      <c r="D5280" s="109"/>
      <c r="E5280" s="21" t="s">
        <v>7555</v>
      </c>
      <c r="F5280" s="109"/>
      <c r="G5280" s="134">
        <v>17.55</v>
      </c>
      <c r="H5280" s="134">
        <v>17.55</v>
      </c>
      <c r="I5280" s="134">
        <v>0</v>
      </c>
      <c r="J5280" s="109"/>
      <c r="K5280" s="122" t="s">
        <v>7854</v>
      </c>
    </row>
    <row r="5281" spans="1:11">
      <c r="A5281" s="122">
        <v>608</v>
      </c>
      <c r="B5281" s="412" t="s">
        <v>7855</v>
      </c>
      <c r="C5281" s="6">
        <v>0</v>
      </c>
      <c r="D5281" s="109"/>
      <c r="E5281" s="21" t="s">
        <v>7856</v>
      </c>
      <c r="F5281" s="109"/>
      <c r="G5281" s="134">
        <v>0</v>
      </c>
      <c r="H5281" s="134">
        <v>0</v>
      </c>
      <c r="I5281" s="134">
        <v>0</v>
      </c>
      <c r="J5281" s="109"/>
      <c r="K5281" s="122" t="s">
        <v>7857</v>
      </c>
    </row>
    <row r="5282" spans="1:11" ht="22.5">
      <c r="A5282" s="122">
        <v>609</v>
      </c>
      <c r="B5282" s="213" t="s">
        <v>7858</v>
      </c>
      <c r="C5282" s="6">
        <v>1</v>
      </c>
      <c r="D5282" s="109"/>
      <c r="E5282" s="21" t="s">
        <v>7859</v>
      </c>
      <c r="F5282" s="109"/>
      <c r="G5282" s="134">
        <v>1088.0999999999999</v>
      </c>
      <c r="H5282" s="134">
        <v>1088.0999999999999</v>
      </c>
      <c r="I5282" s="134">
        <v>0</v>
      </c>
      <c r="J5282" s="109"/>
      <c r="K5282" s="122" t="s">
        <v>7860</v>
      </c>
    </row>
    <row r="5283" spans="1:11">
      <c r="A5283" s="122">
        <v>610</v>
      </c>
      <c r="B5283" s="412" t="s">
        <v>6870</v>
      </c>
      <c r="C5283" s="6">
        <v>1</v>
      </c>
      <c r="D5283" s="109"/>
      <c r="E5283" s="21" t="s">
        <v>7861</v>
      </c>
      <c r="F5283" s="109"/>
      <c r="G5283" s="134">
        <v>573.29999999999995</v>
      </c>
      <c r="H5283" s="134">
        <v>573.29999999999995</v>
      </c>
      <c r="I5283" s="134">
        <v>0</v>
      </c>
      <c r="J5283" s="109"/>
      <c r="K5283" s="122" t="s">
        <v>7862</v>
      </c>
    </row>
    <row r="5284" spans="1:11">
      <c r="A5284" s="122">
        <v>611</v>
      </c>
      <c r="B5284" s="213" t="s">
        <v>7863</v>
      </c>
      <c r="C5284" s="6">
        <v>0</v>
      </c>
      <c r="D5284" s="109"/>
      <c r="E5284" s="21" t="s">
        <v>7864</v>
      </c>
      <c r="F5284" s="109"/>
      <c r="G5284" s="134">
        <v>0</v>
      </c>
      <c r="H5284" s="134">
        <v>0</v>
      </c>
      <c r="I5284" s="134">
        <v>0</v>
      </c>
      <c r="J5284" s="109"/>
      <c r="K5284" s="122" t="s">
        <v>7865</v>
      </c>
    </row>
    <row r="5285" spans="1:11">
      <c r="A5285" s="122">
        <v>612</v>
      </c>
      <c r="B5285" s="412" t="s">
        <v>7866</v>
      </c>
      <c r="C5285" s="6">
        <v>0</v>
      </c>
      <c r="D5285" s="109"/>
      <c r="E5285" s="21" t="s">
        <v>7867</v>
      </c>
      <c r="F5285" s="109"/>
      <c r="G5285" s="134">
        <v>0</v>
      </c>
      <c r="H5285" s="134">
        <v>0</v>
      </c>
      <c r="I5285" s="134">
        <v>0</v>
      </c>
      <c r="J5285" s="109"/>
      <c r="K5285" s="122" t="s">
        <v>7868</v>
      </c>
    </row>
    <row r="5286" spans="1:11">
      <c r="A5286" s="122">
        <v>613</v>
      </c>
      <c r="B5286" s="412" t="s">
        <v>7869</v>
      </c>
      <c r="C5286" s="6">
        <v>1</v>
      </c>
      <c r="D5286" s="109"/>
      <c r="E5286" s="21" t="s">
        <v>7841</v>
      </c>
      <c r="F5286" s="109"/>
      <c r="G5286" s="134">
        <v>372.06</v>
      </c>
      <c r="H5286" s="134">
        <v>372.06</v>
      </c>
      <c r="I5286" s="134">
        <v>0</v>
      </c>
      <c r="J5286" s="109"/>
      <c r="K5286" s="122" t="s">
        <v>7870</v>
      </c>
    </row>
    <row r="5287" spans="1:11" ht="22.5">
      <c r="A5287" s="122">
        <v>614</v>
      </c>
      <c r="B5287" s="213" t="s">
        <v>7871</v>
      </c>
      <c r="C5287" s="6">
        <v>0</v>
      </c>
      <c r="D5287" s="109"/>
      <c r="E5287" s="21" t="s">
        <v>7872</v>
      </c>
      <c r="F5287" s="109"/>
      <c r="G5287" s="134">
        <v>0</v>
      </c>
      <c r="H5287" s="134">
        <v>0</v>
      </c>
      <c r="I5287" s="134">
        <v>0</v>
      </c>
      <c r="J5287" s="109"/>
      <c r="K5287" s="122" t="s">
        <v>7873</v>
      </c>
    </row>
    <row r="5288" spans="1:11">
      <c r="A5288" s="122">
        <v>615</v>
      </c>
      <c r="B5288" s="412" t="s">
        <v>7874</v>
      </c>
      <c r="C5288" s="6">
        <v>0</v>
      </c>
      <c r="D5288" s="109"/>
      <c r="E5288" s="21" t="s">
        <v>7875</v>
      </c>
      <c r="F5288" s="109"/>
      <c r="G5288" s="134">
        <v>0</v>
      </c>
      <c r="H5288" s="134">
        <v>0</v>
      </c>
      <c r="I5288" s="134">
        <v>0</v>
      </c>
      <c r="J5288" s="109"/>
      <c r="K5288" s="122" t="s">
        <v>7876</v>
      </c>
    </row>
    <row r="5289" spans="1:11">
      <c r="A5289" s="122">
        <v>616</v>
      </c>
      <c r="B5289" s="412" t="s">
        <v>7877</v>
      </c>
      <c r="C5289" s="6">
        <v>0</v>
      </c>
      <c r="D5289" s="109"/>
      <c r="E5289" s="21" t="s">
        <v>7875</v>
      </c>
      <c r="F5289" s="109"/>
      <c r="G5289" s="134">
        <v>0</v>
      </c>
      <c r="H5289" s="134">
        <v>0</v>
      </c>
      <c r="I5289" s="134">
        <v>0</v>
      </c>
      <c r="J5289" s="109"/>
      <c r="K5289" s="122" t="s">
        <v>7878</v>
      </c>
    </row>
    <row r="5290" spans="1:11">
      <c r="A5290" s="122">
        <v>617</v>
      </c>
      <c r="B5290" s="213" t="s">
        <v>7879</v>
      </c>
      <c r="C5290" s="6">
        <v>0</v>
      </c>
      <c r="D5290" s="109"/>
      <c r="E5290" s="21" t="s">
        <v>7555</v>
      </c>
      <c r="F5290" s="109"/>
      <c r="G5290" s="134">
        <v>0</v>
      </c>
      <c r="H5290" s="134">
        <v>0</v>
      </c>
      <c r="I5290" s="134">
        <v>0</v>
      </c>
      <c r="J5290" s="109"/>
      <c r="K5290" s="122" t="s">
        <v>7880</v>
      </c>
    </row>
    <row r="5291" spans="1:11" ht="22.5">
      <c r="A5291" s="122">
        <v>618</v>
      </c>
      <c r="B5291" s="213" t="s">
        <v>7881</v>
      </c>
      <c r="C5291" s="6">
        <v>1</v>
      </c>
      <c r="D5291" s="109"/>
      <c r="E5291" s="21" t="s">
        <v>7789</v>
      </c>
      <c r="F5291" s="109"/>
      <c r="G5291" s="134">
        <v>1157.72</v>
      </c>
      <c r="H5291" s="134">
        <v>1157.72</v>
      </c>
      <c r="I5291" s="134">
        <v>0</v>
      </c>
      <c r="J5291" s="109"/>
      <c r="K5291" s="122" t="s">
        <v>7882</v>
      </c>
    </row>
    <row r="5292" spans="1:11">
      <c r="A5292" s="122">
        <v>619</v>
      </c>
      <c r="B5292" s="412" t="s">
        <v>7883</v>
      </c>
      <c r="C5292" s="6">
        <v>0</v>
      </c>
      <c r="D5292" s="109"/>
      <c r="E5292" s="21" t="s">
        <v>7884</v>
      </c>
      <c r="F5292" s="109"/>
      <c r="G5292" s="134">
        <v>0</v>
      </c>
      <c r="H5292" s="134">
        <v>0</v>
      </c>
      <c r="I5292" s="134">
        <v>0</v>
      </c>
      <c r="J5292" s="109"/>
      <c r="K5292" s="122" t="s">
        <v>7885</v>
      </c>
    </row>
    <row r="5293" spans="1:11">
      <c r="A5293" s="122">
        <v>620</v>
      </c>
      <c r="B5293" s="412" t="s">
        <v>7255</v>
      </c>
      <c r="C5293" s="6">
        <v>1</v>
      </c>
      <c r="D5293" s="109"/>
      <c r="E5293" s="21" t="s">
        <v>7687</v>
      </c>
      <c r="F5293" s="109"/>
      <c r="G5293" s="134">
        <v>115.24</v>
      </c>
      <c r="H5293" s="134">
        <v>115.24</v>
      </c>
      <c r="I5293" s="134">
        <v>0</v>
      </c>
      <c r="J5293" s="109"/>
      <c r="K5293" s="122" t="s">
        <v>7886</v>
      </c>
    </row>
    <row r="5294" spans="1:11">
      <c r="A5294" s="122">
        <v>621</v>
      </c>
      <c r="B5294" s="412" t="s">
        <v>7887</v>
      </c>
      <c r="C5294" s="6">
        <v>1</v>
      </c>
      <c r="D5294" s="109"/>
      <c r="E5294" s="21" t="s">
        <v>7888</v>
      </c>
      <c r="F5294" s="109"/>
      <c r="G5294" s="134">
        <v>270</v>
      </c>
      <c r="H5294" s="134">
        <v>270</v>
      </c>
      <c r="I5294" s="134">
        <v>0</v>
      </c>
      <c r="J5294" s="109"/>
      <c r="K5294" s="122" t="s">
        <v>7889</v>
      </c>
    </row>
    <row r="5295" spans="1:11">
      <c r="A5295" s="122">
        <v>622</v>
      </c>
      <c r="B5295" s="412" t="s">
        <v>7890</v>
      </c>
      <c r="C5295" s="6">
        <v>2</v>
      </c>
      <c r="D5295" s="109"/>
      <c r="E5295" s="21" t="s">
        <v>7888</v>
      </c>
      <c r="F5295" s="109"/>
      <c r="G5295" s="134">
        <v>520</v>
      </c>
      <c r="H5295" s="134">
        <v>520</v>
      </c>
      <c r="I5295" s="134">
        <v>0</v>
      </c>
      <c r="J5295" s="109"/>
      <c r="K5295" s="122" t="s">
        <v>7891</v>
      </c>
    </row>
    <row r="5296" spans="1:11">
      <c r="A5296" s="122">
        <v>623</v>
      </c>
      <c r="B5296" s="412" t="s">
        <v>7892</v>
      </c>
      <c r="C5296" s="6">
        <v>1</v>
      </c>
      <c r="D5296" s="109"/>
      <c r="E5296" s="21" t="s">
        <v>7893</v>
      </c>
      <c r="F5296" s="109"/>
      <c r="G5296" s="134">
        <v>440</v>
      </c>
      <c r="H5296" s="134">
        <v>440</v>
      </c>
      <c r="I5296" s="134">
        <v>0</v>
      </c>
      <c r="J5296" s="109"/>
      <c r="K5296" s="122" t="s">
        <v>7894</v>
      </c>
    </row>
    <row r="5297" spans="1:11">
      <c r="A5297" s="122">
        <v>624</v>
      </c>
      <c r="B5297" s="412" t="s">
        <v>7866</v>
      </c>
      <c r="C5297" s="6">
        <v>3</v>
      </c>
      <c r="D5297" s="109"/>
      <c r="E5297" s="21" t="s">
        <v>7895</v>
      </c>
      <c r="F5297" s="109"/>
      <c r="G5297" s="134">
        <v>855</v>
      </c>
      <c r="H5297" s="134">
        <v>855</v>
      </c>
      <c r="I5297" s="134">
        <v>0</v>
      </c>
      <c r="J5297" s="109"/>
      <c r="K5297" s="122" t="s">
        <v>7896</v>
      </c>
    </row>
    <row r="5298" spans="1:11">
      <c r="A5298" s="122">
        <v>625</v>
      </c>
      <c r="B5298" s="412" t="s">
        <v>7897</v>
      </c>
      <c r="C5298" s="6">
        <v>0</v>
      </c>
      <c r="D5298" s="109"/>
      <c r="E5298" s="21" t="s">
        <v>7898</v>
      </c>
      <c r="F5298" s="109"/>
      <c r="G5298" s="134">
        <v>0</v>
      </c>
      <c r="H5298" s="134">
        <v>0</v>
      </c>
      <c r="I5298" s="134">
        <v>0</v>
      </c>
      <c r="J5298" s="109"/>
      <c r="K5298" s="122" t="s">
        <v>7899</v>
      </c>
    </row>
    <row r="5299" spans="1:11">
      <c r="A5299" s="122">
        <v>626</v>
      </c>
      <c r="B5299" s="412" t="s">
        <v>7494</v>
      </c>
      <c r="C5299" s="6">
        <v>0</v>
      </c>
      <c r="D5299" s="109"/>
      <c r="E5299" s="21" t="s">
        <v>7900</v>
      </c>
      <c r="F5299" s="109"/>
      <c r="G5299" s="134">
        <v>0</v>
      </c>
      <c r="H5299" s="134">
        <v>0</v>
      </c>
      <c r="I5299" s="134">
        <v>0</v>
      </c>
      <c r="J5299" s="109"/>
      <c r="K5299" s="122" t="s">
        <v>7901</v>
      </c>
    </row>
    <row r="5300" spans="1:11">
      <c r="A5300" s="122">
        <v>627</v>
      </c>
      <c r="B5300" s="412" t="s">
        <v>7902</v>
      </c>
      <c r="C5300" s="6">
        <v>0</v>
      </c>
      <c r="D5300" s="109"/>
      <c r="E5300" s="21" t="s">
        <v>7903</v>
      </c>
      <c r="F5300" s="109"/>
      <c r="G5300" s="134">
        <v>0</v>
      </c>
      <c r="H5300" s="134">
        <v>0</v>
      </c>
      <c r="I5300" s="134">
        <v>0</v>
      </c>
      <c r="J5300" s="109"/>
      <c r="K5300" s="122" t="s">
        <v>7904</v>
      </c>
    </row>
    <row r="5301" spans="1:11">
      <c r="A5301" s="122">
        <v>628</v>
      </c>
      <c r="B5301" s="412" t="s">
        <v>7796</v>
      </c>
      <c r="C5301" s="6">
        <v>3</v>
      </c>
      <c r="D5301" s="109"/>
      <c r="E5301" s="21" t="s">
        <v>7905</v>
      </c>
      <c r="F5301" s="109"/>
      <c r="G5301" s="134">
        <v>375</v>
      </c>
      <c r="H5301" s="134">
        <v>375</v>
      </c>
      <c r="I5301" s="134">
        <v>0</v>
      </c>
      <c r="J5301" s="109"/>
      <c r="K5301" s="122" t="s">
        <v>7906</v>
      </c>
    </row>
    <row r="5302" spans="1:11">
      <c r="A5302" s="122">
        <v>629</v>
      </c>
      <c r="B5302" s="412" t="s">
        <v>7907</v>
      </c>
      <c r="C5302" s="6">
        <v>1</v>
      </c>
      <c r="D5302" s="109"/>
      <c r="E5302" s="21" t="s">
        <v>7905</v>
      </c>
      <c r="F5302" s="109"/>
      <c r="G5302" s="134">
        <v>445</v>
      </c>
      <c r="H5302" s="134">
        <v>445</v>
      </c>
      <c r="I5302" s="134">
        <v>0</v>
      </c>
      <c r="J5302" s="109"/>
      <c r="K5302" s="122" t="s">
        <v>7908</v>
      </c>
    </row>
    <row r="5303" spans="1:11">
      <c r="A5303" s="122">
        <v>630</v>
      </c>
      <c r="B5303" s="412" t="s">
        <v>7909</v>
      </c>
      <c r="C5303" s="6">
        <v>4</v>
      </c>
      <c r="D5303" s="109"/>
      <c r="E5303" s="21" t="s">
        <v>7905</v>
      </c>
      <c r="F5303" s="109"/>
      <c r="G5303" s="134">
        <v>2100</v>
      </c>
      <c r="H5303" s="134">
        <v>2100</v>
      </c>
      <c r="I5303" s="134">
        <v>0</v>
      </c>
      <c r="J5303" s="109"/>
      <c r="K5303" s="122" t="s">
        <v>7910</v>
      </c>
    </row>
    <row r="5304" spans="1:11">
      <c r="A5304" s="122">
        <v>631</v>
      </c>
      <c r="B5304" s="412" t="s">
        <v>7911</v>
      </c>
      <c r="C5304" s="6">
        <v>1</v>
      </c>
      <c r="D5304" s="109"/>
      <c r="E5304" s="21" t="s">
        <v>7811</v>
      </c>
      <c r="F5304" s="109"/>
      <c r="G5304" s="134">
        <v>180</v>
      </c>
      <c r="H5304" s="134">
        <v>180</v>
      </c>
      <c r="I5304" s="134">
        <v>0</v>
      </c>
      <c r="J5304" s="109"/>
      <c r="K5304" s="122" t="s">
        <v>7912</v>
      </c>
    </row>
    <row r="5305" spans="1:11">
      <c r="A5305" s="122">
        <v>632</v>
      </c>
      <c r="B5305" s="412" t="s">
        <v>6870</v>
      </c>
      <c r="C5305" s="6">
        <v>2</v>
      </c>
      <c r="D5305" s="109"/>
      <c r="E5305" s="21" t="s">
        <v>7905</v>
      </c>
      <c r="F5305" s="109"/>
      <c r="G5305" s="134">
        <v>290</v>
      </c>
      <c r="H5305" s="134">
        <v>290</v>
      </c>
      <c r="I5305" s="134">
        <v>0</v>
      </c>
      <c r="J5305" s="109"/>
      <c r="K5305" s="122" t="s">
        <v>7913</v>
      </c>
    </row>
    <row r="5306" spans="1:11">
      <c r="A5306" s="122">
        <v>633</v>
      </c>
      <c r="B5306" s="412" t="s">
        <v>6870</v>
      </c>
      <c r="C5306" s="6">
        <v>4</v>
      </c>
      <c r="D5306" s="109"/>
      <c r="E5306" s="21" t="s">
        <v>7905</v>
      </c>
      <c r="F5306" s="109"/>
      <c r="G5306" s="134">
        <v>540</v>
      </c>
      <c r="H5306" s="134">
        <v>540</v>
      </c>
      <c r="I5306" s="134">
        <v>0</v>
      </c>
      <c r="J5306" s="109"/>
      <c r="K5306" s="122" t="s">
        <v>7914</v>
      </c>
    </row>
    <row r="5307" spans="1:11" ht="96">
      <c r="A5307" s="423" t="s">
        <v>5</v>
      </c>
      <c r="B5307" s="194" t="s">
        <v>155</v>
      </c>
      <c r="C5307" s="194" t="s">
        <v>156</v>
      </c>
      <c r="D5307" s="194" t="s">
        <v>8</v>
      </c>
      <c r="E5307" s="194" t="s">
        <v>157</v>
      </c>
      <c r="F5307" s="194" t="s">
        <v>158</v>
      </c>
      <c r="G5307" s="416" t="s">
        <v>10</v>
      </c>
      <c r="H5307" s="416" t="s">
        <v>159</v>
      </c>
      <c r="I5307" s="416" t="s">
        <v>160</v>
      </c>
      <c r="J5307" s="194" t="s">
        <v>161</v>
      </c>
      <c r="K5307" s="195" t="s">
        <v>14</v>
      </c>
    </row>
    <row r="5308" spans="1:11">
      <c r="A5308" s="122">
        <v>634</v>
      </c>
      <c r="B5308" s="412" t="s">
        <v>7915</v>
      </c>
      <c r="C5308" s="6">
        <v>1</v>
      </c>
      <c r="D5308" s="109"/>
      <c r="E5308" s="21" t="s">
        <v>7905</v>
      </c>
      <c r="F5308" s="109"/>
      <c r="G5308" s="134">
        <v>156</v>
      </c>
      <c r="H5308" s="134">
        <v>156</v>
      </c>
      <c r="I5308" s="134">
        <v>0</v>
      </c>
      <c r="J5308" s="109"/>
      <c r="K5308" s="122" t="s">
        <v>7916</v>
      </c>
    </row>
    <row r="5309" spans="1:11">
      <c r="A5309" s="122">
        <v>635</v>
      </c>
      <c r="B5309" s="412" t="s">
        <v>7917</v>
      </c>
      <c r="C5309" s="6">
        <v>3</v>
      </c>
      <c r="D5309" s="109"/>
      <c r="E5309" s="21" t="s">
        <v>7905</v>
      </c>
      <c r="F5309" s="109"/>
      <c r="G5309" s="134">
        <v>630</v>
      </c>
      <c r="H5309" s="134">
        <v>630</v>
      </c>
      <c r="I5309" s="134">
        <v>0</v>
      </c>
      <c r="J5309" s="109"/>
      <c r="K5309" s="122" t="s">
        <v>7918</v>
      </c>
    </row>
    <row r="5310" spans="1:11">
      <c r="A5310" s="122">
        <v>636</v>
      </c>
      <c r="B5310" s="412" t="s">
        <v>7919</v>
      </c>
      <c r="C5310" s="6">
        <v>21</v>
      </c>
      <c r="D5310" s="109"/>
      <c r="E5310" s="21" t="s">
        <v>7905</v>
      </c>
      <c r="F5310" s="109"/>
      <c r="G5310" s="134">
        <v>735</v>
      </c>
      <c r="H5310" s="134">
        <v>735</v>
      </c>
      <c r="I5310" s="134">
        <v>0</v>
      </c>
      <c r="J5310" s="109"/>
      <c r="K5310" s="122" t="s">
        <v>7920</v>
      </c>
    </row>
    <row r="5311" spans="1:11">
      <c r="A5311" s="122">
        <v>637</v>
      </c>
      <c r="B5311" s="213" t="s">
        <v>7921</v>
      </c>
      <c r="C5311" s="6">
        <v>1</v>
      </c>
      <c r="D5311" s="109"/>
      <c r="E5311" s="21" t="s">
        <v>7895</v>
      </c>
      <c r="F5311" s="109"/>
      <c r="G5311" s="134">
        <v>150</v>
      </c>
      <c r="H5311" s="134">
        <v>150</v>
      </c>
      <c r="I5311" s="134">
        <v>0</v>
      </c>
      <c r="J5311" s="109"/>
      <c r="K5311" s="122" t="s">
        <v>7922</v>
      </c>
    </row>
    <row r="5312" spans="1:11" ht="22.5">
      <c r="A5312" s="122">
        <v>638</v>
      </c>
      <c r="B5312" s="213" t="s">
        <v>7923</v>
      </c>
      <c r="C5312" s="6">
        <v>1</v>
      </c>
      <c r="D5312" s="109"/>
      <c r="E5312" s="21" t="s">
        <v>7345</v>
      </c>
      <c r="F5312" s="109"/>
      <c r="G5312" s="134">
        <v>167.31</v>
      </c>
      <c r="H5312" s="134">
        <v>167.31</v>
      </c>
      <c r="I5312" s="134">
        <v>0</v>
      </c>
      <c r="J5312" s="109"/>
      <c r="K5312" s="122" t="s">
        <v>7924</v>
      </c>
    </row>
    <row r="5313" spans="1:11">
      <c r="A5313" s="122">
        <v>639</v>
      </c>
      <c r="B5313" s="412" t="s">
        <v>7925</v>
      </c>
      <c r="C5313" s="6">
        <v>0</v>
      </c>
      <c r="D5313" s="109"/>
      <c r="E5313" s="21" t="s">
        <v>7926</v>
      </c>
      <c r="F5313" s="109"/>
      <c r="G5313" s="134">
        <v>0</v>
      </c>
      <c r="H5313" s="134">
        <v>0</v>
      </c>
      <c r="I5313" s="134">
        <v>0</v>
      </c>
      <c r="J5313" s="109"/>
      <c r="K5313" s="122" t="s">
        <v>7927</v>
      </c>
    </row>
    <row r="5314" spans="1:11" ht="22.5">
      <c r="A5314" s="122">
        <v>640</v>
      </c>
      <c r="B5314" s="213" t="s">
        <v>7928</v>
      </c>
      <c r="C5314" s="6">
        <v>1</v>
      </c>
      <c r="D5314" s="109"/>
      <c r="E5314" s="21" t="s">
        <v>7929</v>
      </c>
      <c r="F5314" s="109"/>
      <c r="G5314" s="134">
        <v>132246.51999999999</v>
      </c>
      <c r="H5314" s="134">
        <v>132246.51999999999</v>
      </c>
      <c r="I5314" s="134">
        <v>0</v>
      </c>
      <c r="J5314" s="109"/>
      <c r="K5314" s="122" t="s">
        <v>7930</v>
      </c>
    </row>
    <row r="5315" spans="1:11">
      <c r="A5315" s="122">
        <v>641</v>
      </c>
      <c r="B5315" s="412" t="s">
        <v>7931</v>
      </c>
      <c r="C5315" s="6">
        <v>1</v>
      </c>
      <c r="D5315" s="109"/>
      <c r="E5315" s="21" t="s">
        <v>7654</v>
      </c>
      <c r="F5315" s="109"/>
      <c r="G5315" s="134">
        <v>107.88</v>
      </c>
      <c r="H5315" s="134">
        <v>107.88</v>
      </c>
      <c r="I5315" s="134">
        <v>0</v>
      </c>
      <c r="J5315" s="109"/>
      <c r="K5315" s="122" t="s">
        <v>7932</v>
      </c>
    </row>
    <row r="5316" spans="1:11">
      <c r="A5316" s="122">
        <v>642</v>
      </c>
      <c r="B5316" s="412" t="s">
        <v>6865</v>
      </c>
      <c r="C5316" s="6">
        <v>3</v>
      </c>
      <c r="D5316" s="109"/>
      <c r="E5316" s="21" t="s">
        <v>7864</v>
      </c>
      <c r="F5316" s="109"/>
      <c r="G5316" s="134">
        <v>75</v>
      </c>
      <c r="H5316" s="134">
        <v>75</v>
      </c>
      <c r="I5316" s="134">
        <v>0</v>
      </c>
      <c r="J5316" s="109"/>
      <c r="K5316" s="122" t="s">
        <v>7933</v>
      </c>
    </row>
    <row r="5317" spans="1:11">
      <c r="A5317" s="122">
        <v>643</v>
      </c>
      <c r="B5317" s="412" t="s">
        <v>6865</v>
      </c>
      <c r="C5317" s="6">
        <v>0</v>
      </c>
      <c r="D5317" s="109"/>
      <c r="E5317" s="21" t="s">
        <v>7934</v>
      </c>
      <c r="F5317" s="109"/>
      <c r="G5317" s="134">
        <v>0</v>
      </c>
      <c r="H5317" s="134">
        <v>0</v>
      </c>
      <c r="I5317" s="134">
        <v>0</v>
      </c>
      <c r="J5317" s="109"/>
      <c r="K5317" s="122" t="s">
        <v>7935</v>
      </c>
    </row>
    <row r="5318" spans="1:11" ht="22.5">
      <c r="A5318" s="122">
        <v>644</v>
      </c>
      <c r="B5318" s="213" t="s">
        <v>7936</v>
      </c>
      <c r="C5318" s="6">
        <v>0</v>
      </c>
      <c r="D5318" s="109"/>
      <c r="E5318" s="21" t="s">
        <v>7937</v>
      </c>
      <c r="F5318" s="109"/>
      <c r="G5318" s="134">
        <v>0</v>
      </c>
      <c r="H5318" s="134">
        <v>0</v>
      </c>
      <c r="I5318" s="134">
        <v>0</v>
      </c>
      <c r="J5318" s="109"/>
      <c r="K5318" s="122" t="s">
        <v>7938</v>
      </c>
    </row>
    <row r="5319" spans="1:11">
      <c r="A5319" s="122">
        <v>645</v>
      </c>
      <c r="B5319" s="412" t="s">
        <v>7939</v>
      </c>
      <c r="C5319" s="6">
        <v>1</v>
      </c>
      <c r="D5319" s="109"/>
      <c r="E5319" s="21" t="s">
        <v>7555</v>
      </c>
      <c r="F5319" s="109"/>
      <c r="G5319" s="134">
        <v>211.79</v>
      </c>
      <c r="H5319" s="134">
        <v>211.79</v>
      </c>
      <c r="I5319" s="134">
        <v>0</v>
      </c>
      <c r="J5319" s="109"/>
      <c r="K5319" s="122" t="s">
        <v>7940</v>
      </c>
    </row>
    <row r="5320" spans="1:11">
      <c r="A5320" s="122">
        <v>646</v>
      </c>
      <c r="B5320" s="412" t="s">
        <v>7941</v>
      </c>
      <c r="C5320" s="6">
        <v>1</v>
      </c>
      <c r="D5320" s="109"/>
      <c r="E5320" s="21" t="s">
        <v>7841</v>
      </c>
      <c r="F5320" s="109"/>
      <c r="G5320" s="134">
        <v>93.65</v>
      </c>
      <c r="H5320" s="134">
        <v>93.65</v>
      </c>
      <c r="I5320" s="134">
        <v>0</v>
      </c>
      <c r="J5320" s="109"/>
      <c r="K5320" s="122" t="s">
        <v>7942</v>
      </c>
    </row>
    <row r="5321" spans="1:11" ht="22.5">
      <c r="A5321" s="122">
        <v>647</v>
      </c>
      <c r="B5321" s="213" t="s">
        <v>7943</v>
      </c>
      <c r="C5321" s="6">
        <v>0</v>
      </c>
      <c r="D5321" s="109"/>
      <c r="E5321" s="21" t="s">
        <v>7944</v>
      </c>
      <c r="F5321" s="109"/>
      <c r="G5321" s="134">
        <v>0</v>
      </c>
      <c r="H5321" s="134">
        <v>0</v>
      </c>
      <c r="I5321" s="134">
        <v>0</v>
      </c>
      <c r="J5321" s="109"/>
      <c r="K5321" s="122" t="s">
        <v>7945</v>
      </c>
    </row>
    <row r="5322" spans="1:11" ht="22.5">
      <c r="A5322" s="122">
        <v>648</v>
      </c>
      <c r="B5322" s="213" t="s">
        <v>7946</v>
      </c>
      <c r="C5322" s="6">
        <v>0</v>
      </c>
      <c r="D5322" s="109"/>
      <c r="E5322" s="21" t="s">
        <v>7944</v>
      </c>
      <c r="F5322" s="109"/>
      <c r="G5322" s="134">
        <v>0</v>
      </c>
      <c r="H5322" s="134">
        <v>0</v>
      </c>
      <c r="I5322" s="134">
        <v>0</v>
      </c>
      <c r="J5322" s="109"/>
      <c r="K5322" s="122" t="s">
        <v>7947</v>
      </c>
    </row>
    <row r="5323" spans="1:11" ht="22.5">
      <c r="A5323" s="122">
        <v>649</v>
      </c>
      <c r="B5323" s="213" t="s">
        <v>7948</v>
      </c>
      <c r="C5323" s="6">
        <v>0</v>
      </c>
      <c r="D5323" s="109"/>
      <c r="E5323" s="21" t="s">
        <v>7944</v>
      </c>
      <c r="F5323" s="109"/>
      <c r="G5323" s="134">
        <v>0</v>
      </c>
      <c r="H5323" s="134">
        <v>0</v>
      </c>
      <c r="I5323" s="134">
        <v>0</v>
      </c>
      <c r="J5323" s="109"/>
      <c r="K5323" s="122" t="s">
        <v>7949</v>
      </c>
    </row>
    <row r="5324" spans="1:11" ht="22.5">
      <c r="A5324" s="122">
        <v>650</v>
      </c>
      <c r="B5324" s="213" t="s">
        <v>7950</v>
      </c>
      <c r="C5324" s="6">
        <v>0</v>
      </c>
      <c r="D5324" s="109"/>
      <c r="E5324" s="21" t="s">
        <v>7944</v>
      </c>
      <c r="F5324" s="109"/>
      <c r="G5324" s="134">
        <v>0</v>
      </c>
      <c r="H5324" s="134">
        <v>0</v>
      </c>
      <c r="I5324" s="134">
        <v>0</v>
      </c>
      <c r="J5324" s="109"/>
      <c r="K5324" s="122" t="s">
        <v>7951</v>
      </c>
    </row>
    <row r="5325" spans="1:11" ht="22.5">
      <c r="A5325" s="122">
        <v>651</v>
      </c>
      <c r="B5325" s="213" t="s">
        <v>7952</v>
      </c>
      <c r="C5325" s="6">
        <v>0</v>
      </c>
      <c r="D5325" s="109"/>
      <c r="E5325" s="21" t="s">
        <v>7944</v>
      </c>
      <c r="F5325" s="109"/>
      <c r="G5325" s="134">
        <v>0</v>
      </c>
      <c r="H5325" s="134">
        <v>0</v>
      </c>
      <c r="I5325" s="134">
        <v>0</v>
      </c>
      <c r="J5325" s="109"/>
      <c r="K5325" s="122" t="s">
        <v>7953</v>
      </c>
    </row>
    <row r="5326" spans="1:11">
      <c r="A5326" s="122">
        <v>652</v>
      </c>
      <c r="B5326" s="412" t="s">
        <v>7954</v>
      </c>
      <c r="C5326" s="6">
        <v>0</v>
      </c>
      <c r="D5326" s="109"/>
      <c r="E5326" s="21" t="s">
        <v>7955</v>
      </c>
      <c r="F5326" s="109"/>
      <c r="G5326" s="134">
        <v>0</v>
      </c>
      <c r="H5326" s="134">
        <v>0</v>
      </c>
      <c r="I5326" s="134">
        <v>0</v>
      </c>
      <c r="J5326" s="109"/>
      <c r="K5326" s="122" t="s">
        <v>7956</v>
      </c>
    </row>
    <row r="5327" spans="1:11">
      <c r="A5327" s="122">
        <v>653</v>
      </c>
      <c r="B5327" s="412" t="s">
        <v>7433</v>
      </c>
      <c r="C5327" s="6">
        <v>1</v>
      </c>
      <c r="D5327" s="109"/>
      <c r="E5327" s="21" t="s">
        <v>7957</v>
      </c>
      <c r="F5327" s="109"/>
      <c r="G5327" s="134">
        <v>687.96</v>
      </c>
      <c r="H5327" s="134">
        <v>687.96</v>
      </c>
      <c r="I5327" s="134">
        <v>0</v>
      </c>
      <c r="J5327" s="109"/>
      <c r="K5327" s="122" t="s">
        <v>7958</v>
      </c>
    </row>
    <row r="5328" spans="1:11">
      <c r="A5328" s="122">
        <v>654</v>
      </c>
      <c r="B5328" s="412" t="s">
        <v>7480</v>
      </c>
      <c r="C5328" s="6">
        <v>2</v>
      </c>
      <c r="D5328" s="109"/>
      <c r="E5328" s="21" t="s">
        <v>7944</v>
      </c>
      <c r="F5328" s="109"/>
      <c r="G5328" s="134">
        <v>264.42</v>
      </c>
      <c r="H5328" s="134">
        <v>264.42</v>
      </c>
      <c r="I5328" s="134">
        <v>0</v>
      </c>
      <c r="J5328" s="109"/>
      <c r="K5328" s="122" t="s">
        <v>7959</v>
      </c>
    </row>
    <row r="5329" spans="1:11">
      <c r="A5329" s="122">
        <v>655</v>
      </c>
      <c r="B5329" s="412" t="s">
        <v>7960</v>
      </c>
      <c r="C5329" s="6">
        <v>0</v>
      </c>
      <c r="D5329" s="109"/>
      <c r="E5329" s="21" t="s">
        <v>7955</v>
      </c>
      <c r="F5329" s="109"/>
      <c r="G5329" s="134">
        <v>0</v>
      </c>
      <c r="H5329" s="134">
        <v>0</v>
      </c>
      <c r="I5329" s="134">
        <v>0</v>
      </c>
      <c r="J5329" s="109"/>
      <c r="K5329" s="122" t="s">
        <v>7961</v>
      </c>
    </row>
    <row r="5330" spans="1:11">
      <c r="A5330" s="122">
        <v>656</v>
      </c>
      <c r="B5330" s="412" t="s">
        <v>7962</v>
      </c>
      <c r="C5330" s="6">
        <v>0</v>
      </c>
      <c r="D5330" s="109"/>
      <c r="E5330" s="21" t="s">
        <v>7963</v>
      </c>
      <c r="F5330" s="109"/>
      <c r="G5330" s="134">
        <v>0</v>
      </c>
      <c r="H5330" s="134">
        <v>0</v>
      </c>
      <c r="I5330" s="134">
        <v>0</v>
      </c>
      <c r="J5330" s="109"/>
      <c r="K5330" s="122" t="s">
        <v>7964</v>
      </c>
    </row>
    <row r="5331" spans="1:11">
      <c r="A5331" s="122">
        <v>657</v>
      </c>
      <c r="B5331" s="412" t="s">
        <v>7965</v>
      </c>
      <c r="C5331" s="6">
        <v>0</v>
      </c>
      <c r="D5331" s="109"/>
      <c r="E5331" s="21" t="s">
        <v>7955</v>
      </c>
      <c r="F5331" s="109"/>
      <c r="G5331" s="134">
        <v>0</v>
      </c>
      <c r="H5331" s="134">
        <v>0</v>
      </c>
      <c r="I5331" s="134">
        <v>0</v>
      </c>
      <c r="J5331" s="109"/>
      <c r="K5331" s="122" t="s">
        <v>7966</v>
      </c>
    </row>
    <row r="5332" spans="1:11">
      <c r="A5332" s="122">
        <v>658</v>
      </c>
      <c r="B5332" s="412" t="s">
        <v>7967</v>
      </c>
      <c r="C5332" s="6">
        <v>0</v>
      </c>
      <c r="D5332" s="109"/>
      <c r="E5332" s="21" t="s">
        <v>7955</v>
      </c>
      <c r="F5332" s="109"/>
      <c r="G5332" s="134">
        <v>0</v>
      </c>
      <c r="H5332" s="134">
        <v>0</v>
      </c>
      <c r="I5332" s="134">
        <v>0</v>
      </c>
      <c r="J5332" s="109"/>
      <c r="K5332" s="122" t="s">
        <v>7968</v>
      </c>
    </row>
    <row r="5333" spans="1:11">
      <c r="A5333" s="122">
        <v>659</v>
      </c>
      <c r="B5333" s="412" t="s">
        <v>7969</v>
      </c>
      <c r="C5333" s="6">
        <v>0</v>
      </c>
      <c r="D5333" s="109"/>
      <c r="E5333" s="21" t="s">
        <v>7970</v>
      </c>
      <c r="F5333" s="109"/>
      <c r="G5333" s="134">
        <v>0</v>
      </c>
      <c r="H5333" s="134">
        <v>0</v>
      </c>
      <c r="I5333" s="134">
        <v>0</v>
      </c>
      <c r="J5333" s="109"/>
      <c r="K5333" s="122" t="s">
        <v>7971</v>
      </c>
    </row>
    <row r="5334" spans="1:11" ht="96">
      <c r="A5334" s="423" t="s">
        <v>5</v>
      </c>
      <c r="B5334" s="194" t="s">
        <v>155</v>
      </c>
      <c r="C5334" s="194" t="s">
        <v>156</v>
      </c>
      <c r="D5334" s="194" t="s">
        <v>8</v>
      </c>
      <c r="E5334" s="194" t="s">
        <v>157</v>
      </c>
      <c r="F5334" s="194" t="s">
        <v>158</v>
      </c>
      <c r="G5334" s="416" t="s">
        <v>10</v>
      </c>
      <c r="H5334" s="416" t="s">
        <v>159</v>
      </c>
      <c r="I5334" s="416" t="s">
        <v>160</v>
      </c>
      <c r="J5334" s="194" t="s">
        <v>161</v>
      </c>
      <c r="K5334" s="195" t="s">
        <v>14</v>
      </c>
    </row>
    <row r="5335" spans="1:11">
      <c r="A5335" s="122">
        <v>660</v>
      </c>
      <c r="B5335" s="213" t="s">
        <v>7972</v>
      </c>
      <c r="C5335" s="6">
        <v>0</v>
      </c>
      <c r="D5335" s="109"/>
      <c r="E5335" s="21" t="s">
        <v>7955</v>
      </c>
      <c r="F5335" s="109"/>
      <c r="G5335" s="134">
        <v>0</v>
      </c>
      <c r="H5335" s="134">
        <v>0</v>
      </c>
      <c r="I5335" s="134">
        <v>0</v>
      </c>
      <c r="J5335" s="109"/>
      <c r="K5335" s="122" t="s">
        <v>7973</v>
      </c>
    </row>
    <row r="5336" spans="1:11">
      <c r="A5336" s="122">
        <v>661</v>
      </c>
      <c r="B5336" s="412" t="s">
        <v>7974</v>
      </c>
      <c r="C5336" s="6">
        <v>0</v>
      </c>
      <c r="D5336" s="109"/>
      <c r="E5336" s="21" t="s">
        <v>7975</v>
      </c>
      <c r="F5336" s="109"/>
      <c r="G5336" s="134">
        <v>0</v>
      </c>
      <c r="H5336" s="134">
        <v>0</v>
      </c>
      <c r="I5336" s="134">
        <v>0</v>
      </c>
      <c r="J5336" s="109"/>
      <c r="K5336" s="122" t="s">
        <v>7976</v>
      </c>
    </row>
    <row r="5337" spans="1:11" ht="22.5">
      <c r="A5337" s="122">
        <v>662</v>
      </c>
      <c r="B5337" s="213" t="s">
        <v>7977</v>
      </c>
      <c r="C5337" s="6">
        <v>0</v>
      </c>
      <c r="D5337" s="109"/>
      <c r="E5337" s="21" t="s">
        <v>7978</v>
      </c>
      <c r="F5337" s="109"/>
      <c r="G5337" s="134">
        <v>0</v>
      </c>
      <c r="H5337" s="134">
        <v>0</v>
      </c>
      <c r="I5337" s="134">
        <v>0</v>
      </c>
      <c r="J5337" s="109"/>
      <c r="K5337" s="122" t="s">
        <v>7979</v>
      </c>
    </row>
    <row r="5338" spans="1:11">
      <c r="A5338" s="122">
        <v>663</v>
      </c>
      <c r="B5338" s="412" t="s">
        <v>7980</v>
      </c>
      <c r="C5338" s="6">
        <v>0</v>
      </c>
      <c r="D5338" s="109"/>
      <c r="E5338" s="21" t="s">
        <v>7981</v>
      </c>
      <c r="F5338" s="109"/>
      <c r="G5338" s="134">
        <v>0</v>
      </c>
      <c r="H5338" s="134">
        <v>0</v>
      </c>
      <c r="I5338" s="134">
        <v>0</v>
      </c>
      <c r="J5338" s="109"/>
      <c r="K5338" s="122" t="s">
        <v>7982</v>
      </c>
    </row>
    <row r="5339" spans="1:11">
      <c r="A5339" s="122">
        <v>664</v>
      </c>
      <c r="B5339" s="412" t="s">
        <v>7983</v>
      </c>
      <c r="C5339" s="6">
        <v>0</v>
      </c>
      <c r="D5339" s="109"/>
      <c r="E5339" s="21" t="s">
        <v>7984</v>
      </c>
      <c r="F5339" s="109"/>
      <c r="G5339" s="134">
        <v>0</v>
      </c>
      <c r="H5339" s="134">
        <v>0</v>
      </c>
      <c r="I5339" s="134">
        <v>0</v>
      </c>
      <c r="J5339" s="109"/>
      <c r="K5339" s="122" t="s">
        <v>7985</v>
      </c>
    </row>
    <row r="5340" spans="1:11">
      <c r="A5340" s="122">
        <v>665</v>
      </c>
      <c r="B5340" s="412" t="s">
        <v>7986</v>
      </c>
      <c r="C5340" s="6">
        <v>2</v>
      </c>
      <c r="D5340" s="109"/>
      <c r="E5340" s="21" t="s">
        <v>7984</v>
      </c>
      <c r="F5340" s="109"/>
      <c r="G5340" s="134">
        <v>1375.92</v>
      </c>
      <c r="H5340" s="134">
        <v>1375.92</v>
      </c>
      <c r="I5340" s="134">
        <v>0</v>
      </c>
      <c r="J5340" s="109"/>
      <c r="K5340" s="122" t="s">
        <v>7987</v>
      </c>
    </row>
    <row r="5341" spans="1:11">
      <c r="A5341" s="122">
        <v>666</v>
      </c>
      <c r="B5341" s="412" t="s">
        <v>7988</v>
      </c>
      <c r="C5341" s="6">
        <v>0</v>
      </c>
      <c r="D5341" s="109"/>
      <c r="E5341" s="21" t="s">
        <v>7984</v>
      </c>
      <c r="F5341" s="109"/>
      <c r="G5341" s="134">
        <v>0</v>
      </c>
      <c r="H5341" s="134">
        <v>0</v>
      </c>
      <c r="I5341" s="134">
        <v>0</v>
      </c>
      <c r="J5341" s="109"/>
      <c r="K5341" s="122" t="s">
        <v>7989</v>
      </c>
    </row>
    <row r="5342" spans="1:11">
      <c r="A5342" s="122">
        <v>667</v>
      </c>
      <c r="B5342" s="412" t="s">
        <v>7990</v>
      </c>
      <c r="C5342" s="6">
        <v>0</v>
      </c>
      <c r="D5342" s="109"/>
      <c r="E5342" s="21" t="s">
        <v>7984</v>
      </c>
      <c r="F5342" s="109"/>
      <c r="G5342" s="134">
        <v>0</v>
      </c>
      <c r="H5342" s="134">
        <v>0</v>
      </c>
      <c r="I5342" s="134">
        <v>0</v>
      </c>
      <c r="J5342" s="109"/>
      <c r="K5342" s="122" t="s">
        <v>7991</v>
      </c>
    </row>
    <row r="5343" spans="1:11">
      <c r="A5343" s="122">
        <v>668</v>
      </c>
      <c r="B5343" s="412" t="s">
        <v>7986</v>
      </c>
      <c r="C5343" s="6">
        <v>2</v>
      </c>
      <c r="D5343" s="109"/>
      <c r="E5343" s="21" t="s">
        <v>7992</v>
      </c>
      <c r="F5343" s="109"/>
      <c r="G5343" s="134">
        <v>896.22</v>
      </c>
      <c r="H5343" s="134">
        <v>896.22</v>
      </c>
      <c r="I5343" s="134">
        <v>0</v>
      </c>
      <c r="J5343" s="109"/>
      <c r="K5343" s="122" t="s">
        <v>7993</v>
      </c>
    </row>
    <row r="5344" spans="1:11">
      <c r="A5344" s="122">
        <v>669</v>
      </c>
      <c r="B5344" s="412" t="s">
        <v>7994</v>
      </c>
      <c r="C5344" s="6">
        <v>2</v>
      </c>
      <c r="D5344" s="109"/>
      <c r="E5344" s="21" t="s">
        <v>7995</v>
      </c>
      <c r="F5344" s="109"/>
      <c r="G5344" s="134">
        <v>896.22</v>
      </c>
      <c r="H5344" s="134">
        <v>896.22</v>
      </c>
      <c r="I5344" s="134">
        <v>0</v>
      </c>
      <c r="J5344" s="109"/>
      <c r="K5344" s="122" t="s">
        <v>7996</v>
      </c>
    </row>
    <row r="5345" spans="1:11">
      <c r="A5345" s="122">
        <v>670</v>
      </c>
      <c r="B5345" s="412" t="s">
        <v>7433</v>
      </c>
      <c r="C5345" s="6">
        <v>0</v>
      </c>
      <c r="D5345" s="109"/>
      <c r="E5345" s="21" t="s">
        <v>7997</v>
      </c>
      <c r="F5345" s="109"/>
      <c r="G5345" s="134">
        <v>0</v>
      </c>
      <c r="H5345" s="134">
        <v>0</v>
      </c>
      <c r="I5345" s="134">
        <v>0</v>
      </c>
      <c r="J5345" s="109"/>
      <c r="K5345" s="122" t="s">
        <v>7998</v>
      </c>
    </row>
    <row r="5346" spans="1:11">
      <c r="A5346" s="122">
        <v>671</v>
      </c>
      <c r="B5346" s="412" t="s">
        <v>7990</v>
      </c>
      <c r="C5346" s="6">
        <v>0</v>
      </c>
      <c r="D5346" s="109"/>
      <c r="E5346" s="21" t="s">
        <v>7999</v>
      </c>
      <c r="F5346" s="109"/>
      <c r="G5346" s="134">
        <v>0</v>
      </c>
      <c r="H5346" s="134">
        <v>0</v>
      </c>
      <c r="I5346" s="134">
        <v>0</v>
      </c>
      <c r="J5346" s="109"/>
      <c r="K5346" s="122" t="s">
        <v>8000</v>
      </c>
    </row>
    <row r="5347" spans="1:11">
      <c r="A5347" s="122">
        <v>672</v>
      </c>
      <c r="B5347" s="412" t="s">
        <v>7990</v>
      </c>
      <c r="C5347" s="6">
        <v>1</v>
      </c>
      <c r="D5347" s="109"/>
      <c r="E5347" s="21" t="s">
        <v>8001</v>
      </c>
      <c r="F5347" s="109"/>
      <c r="G5347" s="134">
        <v>448.11</v>
      </c>
      <c r="H5347" s="134">
        <v>448.11</v>
      </c>
      <c r="I5347" s="134">
        <v>0</v>
      </c>
      <c r="J5347" s="109"/>
      <c r="K5347" s="122" t="s">
        <v>8002</v>
      </c>
    </row>
    <row r="5348" spans="1:11">
      <c r="A5348" s="122">
        <v>673</v>
      </c>
      <c r="B5348" s="412" t="s">
        <v>8003</v>
      </c>
      <c r="C5348" s="6">
        <v>0</v>
      </c>
      <c r="D5348" s="109"/>
      <c r="E5348" s="21" t="s">
        <v>8004</v>
      </c>
      <c r="F5348" s="109"/>
      <c r="G5348" s="134">
        <v>0</v>
      </c>
      <c r="H5348" s="134">
        <v>0</v>
      </c>
      <c r="I5348" s="134">
        <v>0</v>
      </c>
      <c r="J5348" s="109"/>
      <c r="K5348" s="122" t="s">
        <v>8005</v>
      </c>
    </row>
    <row r="5349" spans="1:11">
      <c r="A5349" s="122">
        <v>674</v>
      </c>
      <c r="B5349" s="412" t="s">
        <v>8006</v>
      </c>
      <c r="C5349" s="6">
        <v>0</v>
      </c>
      <c r="D5349" s="109"/>
      <c r="E5349" s="21" t="s">
        <v>8007</v>
      </c>
      <c r="F5349" s="109"/>
      <c r="G5349" s="134">
        <v>0</v>
      </c>
      <c r="H5349" s="134">
        <v>0</v>
      </c>
      <c r="I5349" s="134">
        <v>0</v>
      </c>
      <c r="J5349" s="109"/>
      <c r="K5349" s="122" t="s">
        <v>8008</v>
      </c>
    </row>
    <row r="5350" spans="1:11">
      <c r="A5350" s="122">
        <v>675</v>
      </c>
      <c r="B5350" s="412" t="s">
        <v>8009</v>
      </c>
      <c r="C5350" s="6">
        <v>2</v>
      </c>
      <c r="D5350" s="109"/>
      <c r="E5350" s="21" t="s">
        <v>8010</v>
      </c>
      <c r="F5350" s="109"/>
      <c r="G5350" s="134">
        <v>264.42</v>
      </c>
      <c r="H5350" s="134">
        <v>264.42</v>
      </c>
      <c r="I5350" s="134">
        <v>0</v>
      </c>
      <c r="J5350" s="109"/>
      <c r="K5350" s="122" t="s">
        <v>8011</v>
      </c>
    </row>
    <row r="5351" spans="1:11">
      <c r="A5351" s="122">
        <v>676</v>
      </c>
      <c r="B5351" s="412" t="s">
        <v>8012</v>
      </c>
      <c r="C5351" s="6">
        <v>0</v>
      </c>
      <c r="D5351" s="109"/>
      <c r="E5351" s="21" t="s">
        <v>8013</v>
      </c>
      <c r="F5351" s="109"/>
      <c r="G5351" s="134">
        <v>0</v>
      </c>
      <c r="H5351" s="134">
        <v>0</v>
      </c>
      <c r="I5351" s="134">
        <v>0</v>
      </c>
      <c r="J5351" s="109"/>
      <c r="K5351" s="122" t="s">
        <v>8014</v>
      </c>
    </row>
    <row r="5352" spans="1:11">
      <c r="A5352" s="122">
        <v>677</v>
      </c>
      <c r="B5352" s="412" t="s">
        <v>8015</v>
      </c>
      <c r="C5352" s="6">
        <v>2</v>
      </c>
      <c r="D5352" s="109"/>
      <c r="E5352" s="21" t="s">
        <v>8016</v>
      </c>
      <c r="F5352" s="109"/>
      <c r="G5352" s="134">
        <v>556.91999999999996</v>
      </c>
      <c r="H5352" s="134">
        <v>556.91999999999996</v>
      </c>
      <c r="I5352" s="134">
        <v>0</v>
      </c>
      <c r="J5352" s="109"/>
      <c r="K5352" s="122" t="s">
        <v>8017</v>
      </c>
    </row>
    <row r="5353" spans="1:11">
      <c r="A5353" s="122">
        <v>678</v>
      </c>
      <c r="B5353" s="412" t="s">
        <v>8012</v>
      </c>
      <c r="C5353" s="6">
        <v>0</v>
      </c>
      <c r="D5353" s="109"/>
      <c r="E5353" s="21" t="s">
        <v>8018</v>
      </c>
      <c r="F5353" s="109"/>
      <c r="G5353" s="134">
        <v>0</v>
      </c>
      <c r="H5353" s="134">
        <v>0</v>
      </c>
      <c r="I5353" s="134">
        <v>0</v>
      </c>
      <c r="J5353" s="109"/>
      <c r="K5353" s="122" t="s">
        <v>8019</v>
      </c>
    </row>
    <row r="5354" spans="1:11">
      <c r="A5354" s="122">
        <v>679</v>
      </c>
      <c r="B5354" s="412" t="s">
        <v>8020</v>
      </c>
      <c r="C5354" s="6">
        <v>0</v>
      </c>
      <c r="D5354" s="109"/>
      <c r="E5354" s="21" t="s">
        <v>8018</v>
      </c>
      <c r="F5354" s="109"/>
      <c r="G5354" s="134">
        <v>0</v>
      </c>
      <c r="H5354" s="134">
        <v>0</v>
      </c>
      <c r="I5354" s="134">
        <v>0</v>
      </c>
      <c r="J5354" s="109"/>
      <c r="K5354" s="122" t="s">
        <v>8021</v>
      </c>
    </row>
    <row r="5355" spans="1:11">
      <c r="A5355" s="122">
        <v>680</v>
      </c>
      <c r="B5355" s="412" t="s">
        <v>8022</v>
      </c>
      <c r="C5355" s="6">
        <v>1</v>
      </c>
      <c r="D5355" s="109"/>
      <c r="E5355" s="21" t="s">
        <v>8023</v>
      </c>
      <c r="F5355" s="109"/>
      <c r="G5355" s="134">
        <v>115.83</v>
      </c>
      <c r="H5355" s="134">
        <v>115.83</v>
      </c>
      <c r="I5355" s="134">
        <v>0</v>
      </c>
      <c r="J5355" s="109"/>
      <c r="K5355" s="122" t="s">
        <v>8024</v>
      </c>
    </row>
    <row r="5356" spans="1:11">
      <c r="A5356" s="122">
        <v>681</v>
      </c>
      <c r="B5356" s="412" t="s">
        <v>8020</v>
      </c>
      <c r="C5356" s="6">
        <v>0</v>
      </c>
      <c r="D5356" s="109"/>
      <c r="E5356" s="21" t="s">
        <v>8025</v>
      </c>
      <c r="F5356" s="109"/>
      <c r="G5356" s="134">
        <v>0</v>
      </c>
      <c r="H5356" s="134">
        <v>0</v>
      </c>
      <c r="I5356" s="134">
        <v>0</v>
      </c>
      <c r="J5356" s="109"/>
      <c r="K5356" s="122" t="s">
        <v>8026</v>
      </c>
    </row>
    <row r="5357" spans="1:11">
      <c r="A5357" s="122">
        <v>682</v>
      </c>
      <c r="B5357" s="412" t="s">
        <v>7967</v>
      </c>
      <c r="C5357" s="6">
        <v>0</v>
      </c>
      <c r="D5357" s="109"/>
      <c r="E5357" s="21" t="s">
        <v>8027</v>
      </c>
      <c r="F5357" s="109"/>
      <c r="G5357" s="134">
        <v>0</v>
      </c>
      <c r="H5357" s="134">
        <v>0</v>
      </c>
      <c r="I5357" s="134">
        <v>0</v>
      </c>
      <c r="J5357" s="109"/>
      <c r="K5357" s="122" t="s">
        <v>8028</v>
      </c>
    </row>
    <row r="5358" spans="1:11">
      <c r="A5358" s="122">
        <v>683</v>
      </c>
      <c r="B5358" s="412" t="s">
        <v>7967</v>
      </c>
      <c r="C5358" s="6">
        <v>0</v>
      </c>
      <c r="D5358" s="109"/>
      <c r="E5358" s="21" t="s">
        <v>8029</v>
      </c>
      <c r="F5358" s="109"/>
      <c r="G5358" s="134">
        <v>0</v>
      </c>
      <c r="H5358" s="134">
        <v>0</v>
      </c>
      <c r="I5358" s="134">
        <v>0</v>
      </c>
      <c r="J5358" s="109"/>
      <c r="K5358" s="122" t="s">
        <v>8030</v>
      </c>
    </row>
    <row r="5359" spans="1:11">
      <c r="A5359" s="122">
        <v>684</v>
      </c>
      <c r="B5359" s="412" t="s">
        <v>8031</v>
      </c>
      <c r="C5359" s="6">
        <v>0</v>
      </c>
      <c r="D5359" s="109"/>
      <c r="E5359" s="21" t="s">
        <v>8023</v>
      </c>
      <c r="F5359" s="109"/>
      <c r="G5359" s="134">
        <v>0</v>
      </c>
      <c r="H5359" s="134">
        <v>0</v>
      </c>
      <c r="I5359" s="134">
        <v>0</v>
      </c>
      <c r="J5359" s="109"/>
      <c r="K5359" s="122" t="s">
        <v>8032</v>
      </c>
    </row>
    <row r="5360" spans="1:11">
      <c r="A5360" s="122">
        <v>685</v>
      </c>
      <c r="B5360" s="412" t="s">
        <v>8031</v>
      </c>
      <c r="C5360" s="6">
        <v>0</v>
      </c>
      <c r="D5360" s="109"/>
      <c r="E5360" s="21" t="s">
        <v>8033</v>
      </c>
      <c r="F5360" s="109"/>
      <c r="G5360" s="134">
        <v>0</v>
      </c>
      <c r="H5360" s="134">
        <v>0</v>
      </c>
      <c r="I5360" s="134">
        <v>0</v>
      </c>
      <c r="J5360" s="109"/>
      <c r="K5360" s="122" t="s">
        <v>8034</v>
      </c>
    </row>
    <row r="5361" spans="1:11">
      <c r="A5361" s="122">
        <v>686</v>
      </c>
      <c r="B5361" s="412" t="s">
        <v>8031</v>
      </c>
      <c r="C5361" s="6">
        <v>0</v>
      </c>
      <c r="D5361" s="109"/>
      <c r="E5361" s="21" t="s">
        <v>8035</v>
      </c>
      <c r="F5361" s="109"/>
      <c r="G5361" s="134">
        <v>0</v>
      </c>
      <c r="H5361" s="134">
        <v>0</v>
      </c>
      <c r="I5361" s="134">
        <v>0</v>
      </c>
      <c r="J5361" s="109"/>
      <c r="K5361" s="122" t="s">
        <v>8036</v>
      </c>
    </row>
    <row r="5362" spans="1:11">
      <c r="A5362" s="122">
        <v>687</v>
      </c>
      <c r="B5362" s="412" t="s">
        <v>8031</v>
      </c>
      <c r="C5362" s="6">
        <v>0</v>
      </c>
      <c r="D5362" s="109"/>
      <c r="E5362" s="21" t="s">
        <v>8035</v>
      </c>
      <c r="F5362" s="109"/>
      <c r="G5362" s="134">
        <v>0</v>
      </c>
      <c r="H5362" s="134">
        <v>0</v>
      </c>
      <c r="I5362" s="134">
        <v>0</v>
      </c>
      <c r="J5362" s="109"/>
      <c r="K5362" s="122" t="s">
        <v>8037</v>
      </c>
    </row>
    <row r="5363" spans="1:11">
      <c r="A5363" s="122">
        <v>688</v>
      </c>
      <c r="B5363" s="412" t="s">
        <v>7962</v>
      </c>
      <c r="C5363" s="6">
        <v>0</v>
      </c>
      <c r="D5363" s="109"/>
      <c r="E5363" s="21" t="s">
        <v>8038</v>
      </c>
      <c r="F5363" s="109"/>
      <c r="G5363" s="134">
        <v>0</v>
      </c>
      <c r="H5363" s="134">
        <v>0</v>
      </c>
      <c r="I5363" s="134">
        <v>0</v>
      </c>
      <c r="J5363" s="109"/>
      <c r="K5363" s="122" t="s">
        <v>8039</v>
      </c>
    </row>
    <row r="5364" spans="1:11">
      <c r="A5364" s="122">
        <v>689</v>
      </c>
      <c r="B5364" s="412" t="s">
        <v>8040</v>
      </c>
      <c r="C5364" s="6">
        <v>0</v>
      </c>
      <c r="D5364" s="109"/>
      <c r="E5364" s="21" t="s">
        <v>8041</v>
      </c>
      <c r="F5364" s="109"/>
      <c r="G5364" s="134">
        <v>0</v>
      </c>
      <c r="H5364" s="134">
        <v>0</v>
      </c>
      <c r="I5364" s="134">
        <v>0</v>
      </c>
      <c r="J5364" s="109"/>
      <c r="K5364" s="122" t="s">
        <v>8042</v>
      </c>
    </row>
    <row r="5365" spans="1:11" ht="96">
      <c r="A5365" s="423" t="s">
        <v>5</v>
      </c>
      <c r="B5365" s="194" t="s">
        <v>155</v>
      </c>
      <c r="C5365" s="194" t="s">
        <v>156</v>
      </c>
      <c r="D5365" s="194" t="s">
        <v>8</v>
      </c>
      <c r="E5365" s="194" t="s">
        <v>157</v>
      </c>
      <c r="F5365" s="194" t="s">
        <v>158</v>
      </c>
      <c r="G5365" s="416" t="s">
        <v>10</v>
      </c>
      <c r="H5365" s="416" t="s">
        <v>159</v>
      </c>
      <c r="I5365" s="416" t="s">
        <v>160</v>
      </c>
      <c r="J5365" s="194" t="s">
        <v>161</v>
      </c>
      <c r="K5365" s="195" t="s">
        <v>14</v>
      </c>
    </row>
    <row r="5366" spans="1:11">
      <c r="A5366" s="122">
        <v>690</v>
      </c>
      <c r="B5366" s="412" t="s">
        <v>7715</v>
      </c>
      <c r="C5366" s="6">
        <v>1</v>
      </c>
      <c r="D5366" s="109"/>
      <c r="E5366" s="21" t="s">
        <v>6813</v>
      </c>
      <c r="F5366" s="109"/>
      <c r="G5366" s="134">
        <v>132.21</v>
      </c>
      <c r="H5366" s="134">
        <v>132.21</v>
      </c>
      <c r="I5366" s="134">
        <v>0</v>
      </c>
      <c r="J5366" s="109"/>
      <c r="K5366" s="122" t="s">
        <v>8043</v>
      </c>
    </row>
    <row r="5367" spans="1:11">
      <c r="A5367" s="122">
        <v>691</v>
      </c>
      <c r="B5367" s="412" t="s">
        <v>7892</v>
      </c>
      <c r="C5367" s="6">
        <v>1</v>
      </c>
      <c r="D5367" s="109"/>
      <c r="E5367" s="21" t="s">
        <v>6804</v>
      </c>
      <c r="F5367" s="109"/>
      <c r="G5367" s="134">
        <v>300</v>
      </c>
      <c r="H5367" s="134">
        <v>300</v>
      </c>
      <c r="I5367" s="134">
        <v>0</v>
      </c>
      <c r="J5367" s="109"/>
      <c r="K5367" s="122" t="s">
        <v>8044</v>
      </c>
    </row>
    <row r="5368" spans="1:11">
      <c r="A5368" s="122">
        <v>692</v>
      </c>
      <c r="B5368" s="412" t="s">
        <v>8045</v>
      </c>
      <c r="C5368" s="6">
        <v>1</v>
      </c>
      <c r="D5368" s="109"/>
      <c r="E5368" s="21" t="s">
        <v>6804</v>
      </c>
      <c r="F5368" s="109"/>
      <c r="G5368" s="134">
        <v>850</v>
      </c>
      <c r="H5368" s="134">
        <v>850</v>
      </c>
      <c r="I5368" s="134">
        <v>0</v>
      </c>
      <c r="J5368" s="109"/>
      <c r="K5368" s="122" t="s">
        <v>8046</v>
      </c>
    </row>
    <row r="5369" spans="1:11" ht="22.5">
      <c r="A5369" s="122">
        <v>693</v>
      </c>
      <c r="B5369" s="213" t="s">
        <v>8047</v>
      </c>
      <c r="C5369" s="6">
        <v>1</v>
      </c>
      <c r="D5369" s="109"/>
      <c r="E5369" s="21" t="s">
        <v>6804</v>
      </c>
      <c r="F5369" s="109"/>
      <c r="G5369" s="134">
        <v>45</v>
      </c>
      <c r="H5369" s="134">
        <v>45</v>
      </c>
      <c r="I5369" s="134">
        <v>0</v>
      </c>
      <c r="J5369" s="109"/>
      <c r="K5369" s="122" t="s">
        <v>8048</v>
      </c>
    </row>
    <row r="5370" spans="1:11">
      <c r="A5370" s="122">
        <v>694</v>
      </c>
      <c r="B5370" s="412" t="s">
        <v>7715</v>
      </c>
      <c r="C5370" s="6">
        <v>1</v>
      </c>
      <c r="D5370" s="109"/>
      <c r="E5370" s="21" t="s">
        <v>8049</v>
      </c>
      <c r="F5370" s="109"/>
      <c r="G5370" s="134">
        <v>20</v>
      </c>
      <c r="H5370" s="134">
        <v>20</v>
      </c>
      <c r="I5370" s="134">
        <v>0</v>
      </c>
      <c r="J5370" s="109"/>
      <c r="K5370" s="122" t="s">
        <v>8050</v>
      </c>
    </row>
    <row r="5371" spans="1:11">
      <c r="A5371" s="122">
        <v>695</v>
      </c>
      <c r="B5371" s="412" t="s">
        <v>8012</v>
      </c>
      <c r="C5371" s="6">
        <v>0</v>
      </c>
      <c r="D5371" s="109"/>
      <c r="E5371" s="21" t="s">
        <v>6804</v>
      </c>
      <c r="F5371" s="109"/>
      <c r="G5371" s="134">
        <v>0</v>
      </c>
      <c r="H5371" s="134">
        <v>0</v>
      </c>
      <c r="I5371" s="134">
        <v>0</v>
      </c>
      <c r="J5371" s="109"/>
      <c r="K5371" s="122" t="s">
        <v>8051</v>
      </c>
    </row>
    <row r="5372" spans="1:11">
      <c r="A5372" s="122">
        <v>696</v>
      </c>
      <c r="B5372" s="412" t="s">
        <v>7715</v>
      </c>
      <c r="C5372" s="6">
        <v>1</v>
      </c>
      <c r="D5372" s="109"/>
      <c r="E5372" s="21" t="s">
        <v>6804</v>
      </c>
      <c r="F5372" s="109"/>
      <c r="G5372" s="134">
        <v>132.21</v>
      </c>
      <c r="H5372" s="134">
        <v>132.21</v>
      </c>
      <c r="I5372" s="134">
        <v>0</v>
      </c>
      <c r="J5372" s="109"/>
      <c r="K5372" s="122" t="s">
        <v>8052</v>
      </c>
    </row>
    <row r="5373" spans="1:11">
      <c r="A5373" s="122">
        <v>697</v>
      </c>
      <c r="B5373" s="412" t="s">
        <v>8053</v>
      </c>
      <c r="C5373" s="6">
        <v>0</v>
      </c>
      <c r="D5373" s="109"/>
      <c r="E5373" s="21" t="s">
        <v>6813</v>
      </c>
      <c r="F5373" s="109"/>
      <c r="G5373" s="134">
        <v>0</v>
      </c>
      <c r="H5373" s="134">
        <v>0</v>
      </c>
      <c r="I5373" s="134">
        <v>0</v>
      </c>
      <c r="J5373" s="109"/>
      <c r="K5373" s="122" t="s">
        <v>8054</v>
      </c>
    </row>
    <row r="5374" spans="1:11">
      <c r="A5374" s="122">
        <v>698</v>
      </c>
      <c r="B5374" s="412" t="s">
        <v>7715</v>
      </c>
      <c r="C5374" s="6">
        <v>0</v>
      </c>
      <c r="D5374" s="109"/>
      <c r="E5374" s="21" t="s">
        <v>7586</v>
      </c>
      <c r="F5374" s="109"/>
      <c r="G5374" s="134">
        <v>0</v>
      </c>
      <c r="H5374" s="134">
        <v>0</v>
      </c>
      <c r="I5374" s="134">
        <v>0</v>
      </c>
      <c r="J5374" s="109"/>
      <c r="K5374" s="122" t="s">
        <v>8055</v>
      </c>
    </row>
    <row r="5375" spans="1:11">
      <c r="A5375" s="122">
        <v>699</v>
      </c>
      <c r="B5375" s="412" t="s">
        <v>8056</v>
      </c>
      <c r="C5375" s="6">
        <v>0</v>
      </c>
      <c r="D5375" s="109"/>
      <c r="E5375" s="21" t="s">
        <v>6804</v>
      </c>
      <c r="F5375" s="109"/>
      <c r="G5375" s="134">
        <v>0</v>
      </c>
      <c r="H5375" s="134">
        <v>0</v>
      </c>
      <c r="I5375" s="134">
        <v>0</v>
      </c>
      <c r="J5375" s="109"/>
      <c r="K5375" s="122" t="s">
        <v>8057</v>
      </c>
    </row>
    <row r="5376" spans="1:11">
      <c r="A5376" s="122">
        <v>700</v>
      </c>
      <c r="B5376" s="412" t="s">
        <v>8053</v>
      </c>
      <c r="C5376" s="6">
        <v>0</v>
      </c>
      <c r="D5376" s="109"/>
      <c r="E5376" s="21" t="s">
        <v>6804</v>
      </c>
      <c r="F5376" s="109"/>
      <c r="G5376" s="134">
        <v>0</v>
      </c>
      <c r="H5376" s="134">
        <v>0</v>
      </c>
      <c r="I5376" s="134">
        <v>0</v>
      </c>
      <c r="J5376" s="109"/>
      <c r="K5376" s="122" t="s">
        <v>8058</v>
      </c>
    </row>
    <row r="5377" spans="1:11">
      <c r="A5377" s="122">
        <v>701</v>
      </c>
      <c r="B5377" s="412" t="s">
        <v>8059</v>
      </c>
      <c r="C5377" s="6">
        <v>0</v>
      </c>
      <c r="D5377" s="109"/>
      <c r="E5377" s="21" t="s">
        <v>6804</v>
      </c>
      <c r="F5377" s="109"/>
      <c r="G5377" s="134">
        <v>0</v>
      </c>
      <c r="H5377" s="134">
        <v>0</v>
      </c>
      <c r="I5377" s="134">
        <v>0</v>
      </c>
      <c r="J5377" s="109"/>
      <c r="K5377" s="122" t="s">
        <v>8060</v>
      </c>
    </row>
    <row r="5378" spans="1:11">
      <c r="A5378" s="122">
        <v>702</v>
      </c>
      <c r="B5378" s="412" t="s">
        <v>8061</v>
      </c>
      <c r="C5378" s="6">
        <v>0</v>
      </c>
      <c r="D5378" s="109"/>
      <c r="E5378" s="21" t="s">
        <v>6804</v>
      </c>
      <c r="F5378" s="109"/>
      <c r="G5378" s="134">
        <v>0</v>
      </c>
      <c r="H5378" s="134">
        <v>0</v>
      </c>
      <c r="I5378" s="134">
        <v>0</v>
      </c>
      <c r="J5378" s="109"/>
      <c r="K5378" s="122" t="s">
        <v>8062</v>
      </c>
    </row>
    <row r="5379" spans="1:11">
      <c r="A5379" s="122">
        <v>703</v>
      </c>
      <c r="B5379" s="412" t="s">
        <v>8063</v>
      </c>
      <c r="C5379" s="6">
        <v>1</v>
      </c>
      <c r="D5379" s="109"/>
      <c r="E5379" s="21" t="s">
        <v>6877</v>
      </c>
      <c r="F5379" s="109"/>
      <c r="G5379" s="134">
        <v>270</v>
      </c>
      <c r="H5379" s="134">
        <v>270</v>
      </c>
      <c r="I5379" s="134">
        <v>0</v>
      </c>
      <c r="J5379" s="109"/>
      <c r="K5379" s="122" t="s">
        <v>8064</v>
      </c>
    </row>
    <row r="5380" spans="1:11" ht="22.5">
      <c r="A5380" s="122">
        <v>704</v>
      </c>
      <c r="B5380" s="213" t="s">
        <v>8065</v>
      </c>
      <c r="C5380" s="6">
        <v>1</v>
      </c>
      <c r="D5380" s="109"/>
      <c r="E5380" s="21" t="s">
        <v>8066</v>
      </c>
      <c r="F5380" s="109"/>
      <c r="G5380" s="134">
        <v>1500</v>
      </c>
      <c r="H5380" s="134">
        <v>1500</v>
      </c>
      <c r="I5380" s="134">
        <v>0</v>
      </c>
      <c r="J5380" s="109"/>
      <c r="K5380" s="122" t="s">
        <v>8067</v>
      </c>
    </row>
    <row r="5381" spans="1:11" ht="22.5">
      <c r="A5381" s="122">
        <v>705</v>
      </c>
      <c r="B5381" s="213" t="s">
        <v>8068</v>
      </c>
      <c r="C5381" s="6">
        <v>0</v>
      </c>
      <c r="D5381" s="109"/>
      <c r="E5381" s="21" t="s">
        <v>8066</v>
      </c>
      <c r="F5381" s="109"/>
      <c r="G5381" s="134">
        <v>0</v>
      </c>
      <c r="H5381" s="134">
        <v>0</v>
      </c>
      <c r="I5381" s="134">
        <v>0</v>
      </c>
      <c r="J5381" s="109"/>
      <c r="K5381" s="122" t="s">
        <v>8069</v>
      </c>
    </row>
    <row r="5382" spans="1:11">
      <c r="A5382" s="122">
        <v>706</v>
      </c>
      <c r="B5382" s="412" t="s">
        <v>8070</v>
      </c>
      <c r="C5382" s="6">
        <v>1</v>
      </c>
      <c r="D5382" s="109"/>
      <c r="E5382" s="21" t="s">
        <v>8066</v>
      </c>
      <c r="F5382" s="109"/>
      <c r="G5382" s="134">
        <v>150</v>
      </c>
      <c r="H5382" s="134">
        <v>150</v>
      </c>
      <c r="I5382" s="134">
        <v>0</v>
      </c>
      <c r="J5382" s="109"/>
      <c r="K5382" s="122" t="s">
        <v>8071</v>
      </c>
    </row>
    <row r="5383" spans="1:11" ht="22.5">
      <c r="A5383" s="122">
        <v>707</v>
      </c>
      <c r="B5383" s="213" t="s">
        <v>8072</v>
      </c>
      <c r="C5383" s="6">
        <v>0</v>
      </c>
      <c r="D5383" s="109"/>
      <c r="E5383" s="21" t="s">
        <v>8066</v>
      </c>
      <c r="F5383" s="109"/>
      <c r="G5383" s="134">
        <v>0</v>
      </c>
      <c r="H5383" s="134">
        <v>0</v>
      </c>
      <c r="I5383" s="134">
        <v>0</v>
      </c>
      <c r="J5383" s="109"/>
      <c r="K5383" s="122" t="s">
        <v>8073</v>
      </c>
    </row>
    <row r="5384" spans="1:11">
      <c r="A5384" s="122">
        <v>708</v>
      </c>
      <c r="B5384" s="412" t="s">
        <v>8074</v>
      </c>
      <c r="C5384" s="6">
        <v>1</v>
      </c>
      <c r="D5384" s="109"/>
      <c r="E5384" s="21" t="s">
        <v>8066</v>
      </c>
      <c r="F5384" s="109"/>
      <c r="G5384" s="134">
        <v>140</v>
      </c>
      <c r="H5384" s="134">
        <v>140</v>
      </c>
      <c r="I5384" s="134">
        <v>0</v>
      </c>
      <c r="J5384" s="109"/>
      <c r="K5384" s="122" t="s">
        <v>8075</v>
      </c>
    </row>
    <row r="5385" spans="1:11" ht="22.5">
      <c r="A5385" s="122">
        <v>709</v>
      </c>
      <c r="B5385" s="213" t="s">
        <v>8076</v>
      </c>
      <c r="C5385" s="6">
        <v>0</v>
      </c>
      <c r="D5385" s="109"/>
      <c r="E5385" s="21" t="s">
        <v>8066</v>
      </c>
      <c r="F5385" s="109"/>
      <c r="G5385" s="134">
        <v>0</v>
      </c>
      <c r="H5385" s="134">
        <v>0</v>
      </c>
      <c r="I5385" s="134">
        <v>0</v>
      </c>
      <c r="J5385" s="109"/>
      <c r="K5385" s="122" t="s">
        <v>8077</v>
      </c>
    </row>
    <row r="5386" spans="1:11">
      <c r="A5386" s="122">
        <v>710</v>
      </c>
      <c r="B5386" s="412" t="s">
        <v>8078</v>
      </c>
      <c r="C5386" s="6">
        <v>0</v>
      </c>
      <c r="D5386" s="109"/>
      <c r="E5386" s="21" t="s">
        <v>8066</v>
      </c>
      <c r="F5386" s="109"/>
      <c r="G5386" s="134">
        <v>0</v>
      </c>
      <c r="H5386" s="134">
        <v>0</v>
      </c>
      <c r="I5386" s="134">
        <v>0</v>
      </c>
      <c r="J5386" s="109"/>
      <c r="K5386" s="122" t="s">
        <v>8079</v>
      </c>
    </row>
    <row r="5387" spans="1:11">
      <c r="A5387" s="122">
        <v>711</v>
      </c>
      <c r="B5387" s="412" t="s">
        <v>8080</v>
      </c>
      <c r="C5387" s="6">
        <v>1</v>
      </c>
      <c r="D5387" s="109"/>
      <c r="E5387" s="21" t="s">
        <v>8066</v>
      </c>
      <c r="F5387" s="109"/>
      <c r="G5387" s="134">
        <v>80</v>
      </c>
      <c r="H5387" s="134">
        <v>80</v>
      </c>
      <c r="I5387" s="134">
        <v>0</v>
      </c>
      <c r="J5387" s="109"/>
      <c r="K5387" s="122" t="s">
        <v>8081</v>
      </c>
    </row>
    <row r="5388" spans="1:11">
      <c r="A5388" s="122">
        <v>712</v>
      </c>
      <c r="B5388" s="412" t="s">
        <v>8082</v>
      </c>
      <c r="C5388" s="6">
        <v>0</v>
      </c>
      <c r="D5388" s="109"/>
      <c r="E5388" s="21" t="s">
        <v>8066</v>
      </c>
      <c r="F5388" s="109"/>
      <c r="G5388" s="134">
        <v>0</v>
      </c>
      <c r="H5388" s="134">
        <v>0</v>
      </c>
      <c r="I5388" s="134">
        <v>0</v>
      </c>
      <c r="J5388" s="109"/>
      <c r="K5388" s="122" t="s">
        <v>8083</v>
      </c>
    </row>
    <row r="5389" spans="1:11">
      <c r="A5389" s="122">
        <v>713</v>
      </c>
      <c r="B5389" s="412" t="s">
        <v>8084</v>
      </c>
      <c r="C5389" s="6">
        <v>1</v>
      </c>
      <c r="D5389" s="109"/>
      <c r="E5389" s="21" t="s">
        <v>8066</v>
      </c>
      <c r="F5389" s="109"/>
      <c r="G5389" s="134">
        <v>180</v>
      </c>
      <c r="H5389" s="134">
        <v>180</v>
      </c>
      <c r="I5389" s="134">
        <v>0</v>
      </c>
      <c r="J5389" s="109"/>
      <c r="K5389" s="122" t="s">
        <v>8085</v>
      </c>
    </row>
    <row r="5390" spans="1:11">
      <c r="A5390" s="122">
        <v>714</v>
      </c>
      <c r="B5390" s="412" t="s">
        <v>8086</v>
      </c>
      <c r="C5390" s="6">
        <v>1</v>
      </c>
      <c r="D5390" s="109"/>
      <c r="E5390" s="21" t="s">
        <v>6804</v>
      </c>
      <c r="F5390" s="109"/>
      <c r="G5390" s="134">
        <v>350</v>
      </c>
      <c r="H5390" s="134">
        <v>350</v>
      </c>
      <c r="I5390" s="134">
        <v>0</v>
      </c>
      <c r="J5390" s="109"/>
      <c r="K5390" s="122" t="s">
        <v>8087</v>
      </c>
    </row>
    <row r="5391" spans="1:11">
      <c r="A5391" s="122">
        <v>715</v>
      </c>
      <c r="B5391" s="412" t="s">
        <v>8088</v>
      </c>
      <c r="C5391" s="6">
        <v>1</v>
      </c>
      <c r="D5391" s="109"/>
      <c r="E5391" s="21" t="s">
        <v>8066</v>
      </c>
      <c r="F5391" s="109"/>
      <c r="G5391" s="134">
        <v>200</v>
      </c>
      <c r="H5391" s="134">
        <v>200</v>
      </c>
      <c r="I5391" s="134">
        <v>0</v>
      </c>
      <c r="J5391" s="109"/>
      <c r="K5391" s="122" t="s">
        <v>8089</v>
      </c>
    </row>
    <row r="5392" spans="1:11">
      <c r="A5392" s="122">
        <v>716</v>
      </c>
      <c r="B5392" s="412" t="s">
        <v>8090</v>
      </c>
      <c r="C5392" s="6">
        <v>1</v>
      </c>
      <c r="D5392" s="109"/>
      <c r="E5392" s="21" t="s">
        <v>8091</v>
      </c>
      <c r="F5392" s="109"/>
      <c r="G5392" s="134">
        <v>132.21</v>
      </c>
      <c r="H5392" s="134">
        <v>132.21</v>
      </c>
      <c r="I5392" s="134">
        <v>0</v>
      </c>
      <c r="J5392" s="109"/>
      <c r="K5392" s="122" t="s">
        <v>8092</v>
      </c>
    </row>
    <row r="5393" spans="1:11">
      <c r="A5393" s="122">
        <v>717</v>
      </c>
      <c r="B5393" s="412" t="s">
        <v>8093</v>
      </c>
      <c r="C5393" s="6">
        <v>1</v>
      </c>
      <c r="D5393" s="109"/>
      <c r="E5393" s="21" t="s">
        <v>6801</v>
      </c>
      <c r="F5393" s="109"/>
      <c r="G5393" s="134">
        <v>448.11</v>
      </c>
      <c r="H5393" s="134">
        <v>448.11</v>
      </c>
      <c r="I5393" s="134">
        <v>0</v>
      </c>
      <c r="J5393" s="109"/>
      <c r="K5393" s="122" t="s">
        <v>8094</v>
      </c>
    </row>
    <row r="5394" spans="1:11" ht="96">
      <c r="A5394" s="423" t="s">
        <v>5</v>
      </c>
      <c r="B5394" s="194" t="s">
        <v>155</v>
      </c>
      <c r="C5394" s="194" t="s">
        <v>156</v>
      </c>
      <c r="D5394" s="194" t="s">
        <v>8</v>
      </c>
      <c r="E5394" s="194" t="s">
        <v>157</v>
      </c>
      <c r="F5394" s="194" t="s">
        <v>158</v>
      </c>
      <c r="G5394" s="416" t="s">
        <v>10</v>
      </c>
      <c r="H5394" s="416" t="s">
        <v>159</v>
      </c>
      <c r="I5394" s="416" t="s">
        <v>160</v>
      </c>
      <c r="J5394" s="194" t="s">
        <v>161</v>
      </c>
      <c r="K5394" s="195" t="s">
        <v>14</v>
      </c>
    </row>
    <row r="5395" spans="1:11">
      <c r="A5395" s="122">
        <v>718</v>
      </c>
      <c r="B5395" s="412" t="s">
        <v>8095</v>
      </c>
      <c r="C5395" s="6">
        <v>1</v>
      </c>
      <c r="D5395" s="109"/>
      <c r="E5395" s="21" t="s">
        <v>8041</v>
      </c>
      <c r="F5395" s="109"/>
      <c r="G5395" s="134">
        <v>132.21</v>
      </c>
      <c r="H5395" s="134">
        <v>132.21</v>
      </c>
      <c r="I5395" s="134">
        <v>0</v>
      </c>
      <c r="J5395" s="109"/>
      <c r="K5395" s="122" t="s">
        <v>8096</v>
      </c>
    </row>
    <row r="5396" spans="1:11">
      <c r="A5396" s="122">
        <v>719</v>
      </c>
      <c r="B5396" s="412" t="s">
        <v>8097</v>
      </c>
      <c r="C5396" s="6">
        <v>0</v>
      </c>
      <c r="D5396" s="109"/>
      <c r="E5396" s="21" t="s">
        <v>7586</v>
      </c>
      <c r="F5396" s="109"/>
      <c r="G5396" s="134">
        <v>0</v>
      </c>
      <c r="H5396" s="134">
        <v>0</v>
      </c>
      <c r="I5396" s="134">
        <v>0</v>
      </c>
      <c r="J5396" s="109"/>
      <c r="K5396" s="122" t="s">
        <v>8098</v>
      </c>
    </row>
    <row r="5397" spans="1:11" ht="22.5">
      <c r="A5397" s="122">
        <v>720</v>
      </c>
      <c r="B5397" s="213" t="s">
        <v>8099</v>
      </c>
      <c r="C5397" s="6">
        <v>0</v>
      </c>
      <c r="D5397" s="109"/>
      <c r="E5397" s="21" t="s">
        <v>8100</v>
      </c>
      <c r="F5397" s="109"/>
      <c r="G5397" s="134">
        <v>0</v>
      </c>
      <c r="H5397" s="134">
        <v>0</v>
      </c>
      <c r="I5397" s="134">
        <v>0</v>
      </c>
      <c r="J5397" s="109"/>
      <c r="K5397" s="122" t="s">
        <v>8101</v>
      </c>
    </row>
    <row r="5398" spans="1:11" ht="22.5">
      <c r="A5398" s="122">
        <v>721</v>
      </c>
      <c r="B5398" s="213" t="s">
        <v>8102</v>
      </c>
      <c r="C5398" s="6">
        <v>0</v>
      </c>
      <c r="D5398" s="109"/>
      <c r="E5398" s="21" t="s">
        <v>8103</v>
      </c>
      <c r="F5398" s="109"/>
      <c r="G5398" s="134">
        <v>0</v>
      </c>
      <c r="H5398" s="134">
        <v>0</v>
      </c>
      <c r="I5398" s="134">
        <v>0</v>
      </c>
      <c r="J5398" s="109"/>
      <c r="K5398" s="122" t="s">
        <v>8104</v>
      </c>
    </row>
    <row r="5399" spans="1:11">
      <c r="A5399" s="122">
        <v>722</v>
      </c>
      <c r="B5399" s="412" t="s">
        <v>7715</v>
      </c>
      <c r="C5399" s="6">
        <v>0</v>
      </c>
      <c r="D5399" s="109"/>
      <c r="E5399" s="21" t="s">
        <v>6804</v>
      </c>
      <c r="F5399" s="109"/>
      <c r="G5399" s="134">
        <v>0</v>
      </c>
      <c r="H5399" s="134">
        <v>0</v>
      </c>
      <c r="I5399" s="134">
        <v>0</v>
      </c>
      <c r="J5399" s="109"/>
      <c r="K5399" s="122" t="s">
        <v>8105</v>
      </c>
    </row>
    <row r="5400" spans="1:11">
      <c r="A5400" s="122">
        <v>723</v>
      </c>
      <c r="B5400" s="412" t="s">
        <v>8012</v>
      </c>
      <c r="C5400" s="6">
        <v>0</v>
      </c>
      <c r="D5400" s="109"/>
      <c r="E5400" s="21" t="s">
        <v>7586</v>
      </c>
      <c r="F5400" s="109"/>
      <c r="G5400" s="134">
        <v>0</v>
      </c>
      <c r="H5400" s="134">
        <v>0</v>
      </c>
      <c r="I5400" s="134">
        <v>0</v>
      </c>
      <c r="J5400" s="109"/>
      <c r="K5400" s="122" t="s">
        <v>8106</v>
      </c>
    </row>
    <row r="5401" spans="1:11">
      <c r="A5401" s="122">
        <v>724</v>
      </c>
      <c r="B5401" s="412" t="s">
        <v>7715</v>
      </c>
      <c r="C5401" s="6">
        <v>0</v>
      </c>
      <c r="D5401" s="109"/>
      <c r="E5401" s="21" t="s">
        <v>7434</v>
      </c>
      <c r="F5401" s="109"/>
      <c r="G5401" s="134">
        <v>0</v>
      </c>
      <c r="H5401" s="134">
        <v>0</v>
      </c>
      <c r="I5401" s="134">
        <v>0</v>
      </c>
      <c r="J5401" s="109"/>
      <c r="K5401" s="122" t="s">
        <v>8107</v>
      </c>
    </row>
    <row r="5402" spans="1:11">
      <c r="A5402" s="122">
        <v>725</v>
      </c>
      <c r="B5402" s="412" t="s">
        <v>8108</v>
      </c>
      <c r="C5402" s="6">
        <v>0</v>
      </c>
      <c r="D5402" s="109"/>
      <c r="E5402" s="21" t="s">
        <v>8109</v>
      </c>
      <c r="F5402" s="109"/>
      <c r="G5402" s="134">
        <v>0</v>
      </c>
      <c r="H5402" s="134">
        <v>0</v>
      </c>
      <c r="I5402" s="134">
        <v>0</v>
      </c>
      <c r="J5402" s="109"/>
      <c r="K5402" s="122" t="s">
        <v>8110</v>
      </c>
    </row>
    <row r="5403" spans="1:11">
      <c r="A5403" s="122">
        <v>726</v>
      </c>
      <c r="B5403" s="412" t="s">
        <v>7255</v>
      </c>
      <c r="C5403" s="6">
        <v>2</v>
      </c>
      <c r="D5403" s="109"/>
      <c r="E5403" s="21" t="s">
        <v>7864</v>
      </c>
      <c r="F5403" s="109"/>
      <c r="G5403" s="134">
        <v>172</v>
      </c>
      <c r="H5403" s="134">
        <v>172</v>
      </c>
      <c r="I5403" s="134">
        <v>0</v>
      </c>
      <c r="J5403" s="109"/>
      <c r="K5403" s="122" t="s">
        <v>8111</v>
      </c>
    </row>
    <row r="5404" spans="1:11">
      <c r="A5404" s="122">
        <v>727</v>
      </c>
      <c r="B5404" s="412" t="s">
        <v>7255</v>
      </c>
      <c r="C5404" s="6">
        <v>1</v>
      </c>
      <c r="D5404" s="109"/>
      <c r="E5404" s="21" t="s">
        <v>7864</v>
      </c>
      <c r="F5404" s="109"/>
      <c r="G5404" s="134">
        <v>69</v>
      </c>
      <c r="H5404" s="134">
        <v>69</v>
      </c>
      <c r="I5404" s="134">
        <v>0</v>
      </c>
      <c r="J5404" s="109"/>
      <c r="K5404" s="122" t="s">
        <v>8112</v>
      </c>
    </row>
    <row r="5405" spans="1:11">
      <c r="A5405" s="122">
        <v>728</v>
      </c>
      <c r="B5405" s="412" t="s">
        <v>6865</v>
      </c>
      <c r="C5405" s="6">
        <v>0</v>
      </c>
      <c r="D5405" s="109"/>
      <c r="E5405" s="21" t="s">
        <v>7864</v>
      </c>
      <c r="F5405" s="109"/>
      <c r="G5405" s="134">
        <v>0</v>
      </c>
      <c r="H5405" s="134">
        <v>0</v>
      </c>
      <c r="I5405" s="134">
        <v>0</v>
      </c>
      <c r="J5405" s="109"/>
      <c r="K5405" s="122" t="s">
        <v>8113</v>
      </c>
    </row>
    <row r="5406" spans="1:11">
      <c r="A5406" s="122">
        <v>729</v>
      </c>
      <c r="B5406" s="412" t="s">
        <v>6865</v>
      </c>
      <c r="C5406" s="6">
        <v>2</v>
      </c>
      <c r="D5406" s="109"/>
      <c r="E5406" s="21" t="s">
        <v>7864</v>
      </c>
      <c r="F5406" s="109"/>
      <c r="G5406" s="134">
        <v>50</v>
      </c>
      <c r="H5406" s="134">
        <v>50</v>
      </c>
      <c r="I5406" s="134">
        <v>0</v>
      </c>
      <c r="J5406" s="109"/>
      <c r="K5406" s="122" t="s">
        <v>8114</v>
      </c>
    </row>
    <row r="5407" spans="1:11">
      <c r="A5407" s="122">
        <v>730</v>
      </c>
      <c r="B5407" s="412" t="s">
        <v>8115</v>
      </c>
      <c r="C5407" s="6">
        <v>1</v>
      </c>
      <c r="D5407" s="109"/>
      <c r="E5407" s="21" t="s">
        <v>7811</v>
      </c>
      <c r="F5407" s="109"/>
      <c r="G5407" s="134">
        <v>150</v>
      </c>
      <c r="H5407" s="134">
        <v>150</v>
      </c>
      <c r="I5407" s="134">
        <v>0</v>
      </c>
      <c r="J5407" s="109"/>
      <c r="K5407" s="122" t="s">
        <v>8116</v>
      </c>
    </row>
    <row r="5408" spans="1:11">
      <c r="A5408" s="122">
        <v>731</v>
      </c>
      <c r="B5408" s="412" t="s">
        <v>8117</v>
      </c>
      <c r="C5408" s="6">
        <v>1</v>
      </c>
      <c r="D5408" s="109"/>
      <c r="E5408" s="21" t="s">
        <v>7811</v>
      </c>
      <c r="F5408" s="109"/>
      <c r="G5408" s="134">
        <v>85</v>
      </c>
      <c r="H5408" s="134">
        <v>85</v>
      </c>
      <c r="I5408" s="134">
        <v>0</v>
      </c>
      <c r="J5408" s="109"/>
      <c r="K5408" s="122" t="s">
        <v>8118</v>
      </c>
    </row>
    <row r="5409" spans="1:11">
      <c r="A5409" s="122">
        <v>732</v>
      </c>
      <c r="B5409" s="412" t="s">
        <v>7508</v>
      </c>
      <c r="C5409" s="6">
        <v>1</v>
      </c>
      <c r="D5409" s="109"/>
      <c r="E5409" s="21" t="s">
        <v>7813</v>
      </c>
      <c r="F5409" s="109"/>
      <c r="G5409" s="134">
        <v>171</v>
      </c>
      <c r="H5409" s="134">
        <v>171</v>
      </c>
      <c r="I5409" s="134">
        <v>0</v>
      </c>
      <c r="J5409" s="109"/>
      <c r="K5409" s="122" t="s">
        <v>8119</v>
      </c>
    </row>
    <row r="5410" spans="1:11">
      <c r="A5410" s="122">
        <v>733</v>
      </c>
      <c r="B5410" s="412" t="s">
        <v>6870</v>
      </c>
      <c r="C5410" s="6">
        <v>1</v>
      </c>
      <c r="D5410" s="109"/>
      <c r="E5410" s="21" t="s">
        <v>7811</v>
      </c>
      <c r="F5410" s="109"/>
      <c r="G5410" s="134">
        <v>130</v>
      </c>
      <c r="H5410" s="134">
        <v>130</v>
      </c>
      <c r="I5410" s="134">
        <v>0</v>
      </c>
      <c r="J5410" s="109"/>
      <c r="K5410" s="122" t="s">
        <v>8120</v>
      </c>
    </row>
    <row r="5411" spans="1:11">
      <c r="A5411" s="122">
        <v>734</v>
      </c>
      <c r="B5411" s="412" t="s">
        <v>8121</v>
      </c>
      <c r="C5411" s="6">
        <v>1</v>
      </c>
      <c r="D5411" s="109"/>
      <c r="E5411" s="21" t="s">
        <v>7905</v>
      </c>
      <c r="F5411" s="109"/>
      <c r="G5411" s="134">
        <v>95</v>
      </c>
      <c r="H5411" s="134">
        <v>95</v>
      </c>
      <c r="I5411" s="134">
        <v>0</v>
      </c>
      <c r="J5411" s="109"/>
      <c r="K5411" s="122" t="s">
        <v>8122</v>
      </c>
    </row>
    <row r="5412" spans="1:11">
      <c r="A5412" s="122">
        <v>735</v>
      </c>
      <c r="B5412" s="412" t="s">
        <v>8123</v>
      </c>
      <c r="C5412" s="6">
        <v>3</v>
      </c>
      <c r="D5412" s="109"/>
      <c r="E5412" s="21" t="s">
        <v>7811</v>
      </c>
      <c r="F5412" s="109"/>
      <c r="G5412" s="134">
        <v>345</v>
      </c>
      <c r="H5412" s="134">
        <v>345</v>
      </c>
      <c r="I5412" s="134">
        <v>0</v>
      </c>
      <c r="J5412" s="109"/>
      <c r="K5412" s="122" t="s">
        <v>8124</v>
      </c>
    </row>
    <row r="5413" spans="1:11">
      <c r="A5413" s="122">
        <v>736</v>
      </c>
      <c r="B5413" s="412" t="s">
        <v>8125</v>
      </c>
      <c r="C5413" s="6">
        <v>0</v>
      </c>
      <c r="D5413" s="109"/>
      <c r="E5413" s="21" t="s">
        <v>7789</v>
      </c>
      <c r="F5413" s="109"/>
      <c r="G5413" s="134">
        <v>0</v>
      </c>
      <c r="H5413" s="134">
        <v>0</v>
      </c>
      <c r="I5413" s="134">
        <v>0</v>
      </c>
      <c r="J5413" s="109"/>
      <c r="K5413" s="122" t="s">
        <v>8126</v>
      </c>
    </row>
    <row r="5414" spans="1:11">
      <c r="A5414" s="122">
        <v>737</v>
      </c>
      <c r="B5414" s="412" t="s">
        <v>8127</v>
      </c>
      <c r="C5414" s="6">
        <v>0</v>
      </c>
      <c r="D5414" s="109"/>
      <c r="E5414" s="21" t="s">
        <v>8128</v>
      </c>
      <c r="F5414" s="109"/>
      <c r="G5414" s="134">
        <v>0</v>
      </c>
      <c r="H5414" s="134">
        <v>0</v>
      </c>
      <c r="I5414" s="134">
        <v>0</v>
      </c>
      <c r="J5414" s="109"/>
      <c r="K5414" s="122" t="s">
        <v>8129</v>
      </c>
    </row>
    <row r="5415" spans="1:11">
      <c r="A5415" s="122">
        <v>738</v>
      </c>
      <c r="B5415" s="412" t="s">
        <v>8130</v>
      </c>
      <c r="C5415" s="6">
        <v>0</v>
      </c>
      <c r="D5415" s="109"/>
      <c r="E5415" s="21" t="s">
        <v>8131</v>
      </c>
      <c r="F5415" s="109"/>
      <c r="G5415" s="134">
        <v>0</v>
      </c>
      <c r="H5415" s="134">
        <v>0</v>
      </c>
      <c r="I5415" s="134">
        <v>0</v>
      </c>
      <c r="J5415" s="109"/>
      <c r="K5415" s="122" t="s">
        <v>8132</v>
      </c>
    </row>
    <row r="5416" spans="1:11">
      <c r="A5416" s="122">
        <v>739</v>
      </c>
      <c r="B5416" s="412" t="s">
        <v>8070</v>
      </c>
      <c r="C5416" s="6">
        <v>0</v>
      </c>
      <c r="D5416" s="109"/>
      <c r="E5416" s="21" t="s">
        <v>8131</v>
      </c>
      <c r="F5416" s="109"/>
      <c r="G5416" s="134">
        <v>0</v>
      </c>
      <c r="H5416" s="134">
        <v>0</v>
      </c>
      <c r="I5416" s="134">
        <v>0</v>
      </c>
      <c r="J5416" s="109"/>
      <c r="K5416" s="122" t="s">
        <v>8133</v>
      </c>
    </row>
    <row r="5417" spans="1:11">
      <c r="A5417" s="122">
        <v>740</v>
      </c>
      <c r="B5417" s="412" t="s">
        <v>6870</v>
      </c>
      <c r="C5417" s="6">
        <v>1</v>
      </c>
      <c r="D5417" s="109"/>
      <c r="E5417" s="21" t="s">
        <v>7811</v>
      </c>
      <c r="F5417" s="109"/>
      <c r="G5417" s="134">
        <v>140.4</v>
      </c>
      <c r="H5417" s="134">
        <v>140.4</v>
      </c>
      <c r="I5417" s="134">
        <v>0</v>
      </c>
      <c r="J5417" s="109"/>
      <c r="K5417" s="122" t="s">
        <v>8134</v>
      </c>
    </row>
    <row r="5418" spans="1:11">
      <c r="A5418" s="122">
        <v>741</v>
      </c>
      <c r="B5418" s="412" t="s">
        <v>8135</v>
      </c>
      <c r="C5418" s="6">
        <v>2</v>
      </c>
      <c r="D5418" s="109"/>
      <c r="E5418" s="21" t="s">
        <v>8136</v>
      </c>
      <c r="F5418" s="109"/>
      <c r="G5418" s="134">
        <v>648</v>
      </c>
      <c r="H5418" s="134">
        <v>648</v>
      </c>
      <c r="I5418" s="134">
        <v>0</v>
      </c>
      <c r="J5418" s="109"/>
      <c r="K5418" s="122" t="s">
        <v>8137</v>
      </c>
    </row>
    <row r="5419" spans="1:11">
      <c r="A5419" s="122">
        <v>742</v>
      </c>
      <c r="B5419" s="412" t="s">
        <v>8138</v>
      </c>
      <c r="C5419" s="6">
        <v>0</v>
      </c>
      <c r="D5419" s="109"/>
      <c r="E5419" s="21" t="s">
        <v>7789</v>
      </c>
      <c r="F5419" s="109"/>
      <c r="G5419" s="134">
        <v>0</v>
      </c>
      <c r="H5419" s="134">
        <v>0</v>
      </c>
      <c r="I5419" s="134">
        <v>0</v>
      </c>
      <c r="J5419" s="109"/>
      <c r="K5419" s="122" t="s">
        <v>8139</v>
      </c>
    </row>
    <row r="5420" spans="1:11">
      <c r="A5420" s="122">
        <v>743</v>
      </c>
      <c r="B5420" s="412" t="s">
        <v>8140</v>
      </c>
      <c r="C5420" s="6">
        <v>1</v>
      </c>
      <c r="D5420" s="109"/>
      <c r="E5420" s="21" t="s">
        <v>7555</v>
      </c>
      <c r="F5420" s="109"/>
      <c r="G5420" s="134">
        <v>24.57</v>
      </c>
      <c r="H5420" s="134">
        <v>24.57</v>
      </c>
      <c r="I5420" s="134">
        <v>0</v>
      </c>
      <c r="J5420" s="109"/>
      <c r="K5420" s="122" t="s">
        <v>8141</v>
      </c>
    </row>
    <row r="5421" spans="1:11">
      <c r="A5421" s="122">
        <v>744</v>
      </c>
      <c r="B5421" s="412" t="s">
        <v>8142</v>
      </c>
      <c r="C5421" s="6">
        <v>1</v>
      </c>
      <c r="D5421" s="109"/>
      <c r="E5421" s="21" t="s">
        <v>7555</v>
      </c>
      <c r="F5421" s="109"/>
      <c r="G5421" s="134">
        <v>147.41999999999999</v>
      </c>
      <c r="H5421" s="134">
        <v>147.41999999999999</v>
      </c>
      <c r="I5421" s="134">
        <v>0</v>
      </c>
      <c r="J5421" s="109"/>
      <c r="K5421" s="122" t="s">
        <v>8143</v>
      </c>
    </row>
    <row r="5422" spans="1:11">
      <c r="A5422" s="122">
        <v>745</v>
      </c>
      <c r="B5422" s="412" t="s">
        <v>7545</v>
      </c>
      <c r="C5422" s="6">
        <v>1</v>
      </c>
      <c r="D5422" s="109"/>
      <c r="E5422" s="21" t="s">
        <v>8131</v>
      </c>
      <c r="F5422" s="109"/>
      <c r="G5422" s="134">
        <v>450</v>
      </c>
      <c r="H5422" s="134">
        <v>450</v>
      </c>
      <c r="I5422" s="134">
        <v>0</v>
      </c>
      <c r="J5422" s="109"/>
      <c r="K5422" s="122" t="s">
        <v>8144</v>
      </c>
    </row>
    <row r="5423" spans="1:11">
      <c r="A5423" s="122">
        <v>746</v>
      </c>
      <c r="B5423" s="213" t="s">
        <v>8145</v>
      </c>
      <c r="C5423" s="6">
        <v>0</v>
      </c>
      <c r="D5423" s="109"/>
      <c r="E5423" s="21" t="s">
        <v>8146</v>
      </c>
      <c r="F5423" s="109"/>
      <c r="G5423" s="134">
        <v>0</v>
      </c>
      <c r="H5423" s="134">
        <v>0</v>
      </c>
      <c r="I5423" s="134">
        <v>0</v>
      </c>
      <c r="J5423" s="109"/>
      <c r="K5423" s="122" t="s">
        <v>8147</v>
      </c>
    </row>
    <row r="5424" spans="1:11" ht="96">
      <c r="A5424" s="423" t="s">
        <v>5</v>
      </c>
      <c r="B5424" s="194" t="s">
        <v>155</v>
      </c>
      <c r="C5424" s="194" t="s">
        <v>156</v>
      </c>
      <c r="D5424" s="194" t="s">
        <v>8</v>
      </c>
      <c r="E5424" s="194" t="s">
        <v>157</v>
      </c>
      <c r="F5424" s="194" t="s">
        <v>158</v>
      </c>
      <c r="G5424" s="416" t="s">
        <v>10</v>
      </c>
      <c r="H5424" s="416" t="s">
        <v>159</v>
      </c>
      <c r="I5424" s="416" t="s">
        <v>160</v>
      </c>
      <c r="J5424" s="194" t="s">
        <v>161</v>
      </c>
      <c r="K5424" s="195" t="s">
        <v>14</v>
      </c>
    </row>
    <row r="5425" spans="1:11">
      <c r="A5425" s="122">
        <v>747</v>
      </c>
      <c r="B5425" s="412" t="s">
        <v>8148</v>
      </c>
      <c r="C5425" s="6">
        <v>1</v>
      </c>
      <c r="D5425" s="109"/>
      <c r="E5425" s="21" t="s">
        <v>8131</v>
      </c>
      <c r="F5425" s="109"/>
      <c r="G5425" s="134">
        <v>207</v>
      </c>
      <c r="H5425" s="134">
        <v>207</v>
      </c>
      <c r="I5425" s="134">
        <v>0</v>
      </c>
      <c r="J5425" s="109"/>
      <c r="K5425" s="122" t="s">
        <v>8149</v>
      </c>
    </row>
    <row r="5426" spans="1:11">
      <c r="A5426" s="122">
        <v>748</v>
      </c>
      <c r="B5426" s="412" t="s">
        <v>8150</v>
      </c>
      <c r="C5426" s="6">
        <v>1</v>
      </c>
      <c r="D5426" s="109"/>
      <c r="E5426" s="21" t="s">
        <v>7864</v>
      </c>
      <c r="F5426" s="109"/>
      <c r="G5426" s="134">
        <v>99</v>
      </c>
      <c r="H5426" s="134">
        <v>99</v>
      </c>
      <c r="I5426" s="134">
        <v>0</v>
      </c>
      <c r="J5426" s="109"/>
      <c r="K5426" s="122" t="s">
        <v>8151</v>
      </c>
    </row>
    <row r="5427" spans="1:11">
      <c r="A5427" s="122">
        <v>749</v>
      </c>
      <c r="B5427" s="412" t="s">
        <v>7796</v>
      </c>
      <c r="C5427" s="6">
        <v>0</v>
      </c>
      <c r="D5427" s="109"/>
      <c r="E5427" s="21" t="s">
        <v>7864</v>
      </c>
      <c r="F5427" s="109"/>
      <c r="G5427" s="134">
        <v>0</v>
      </c>
      <c r="H5427" s="134">
        <v>0</v>
      </c>
      <c r="I5427" s="134">
        <v>0</v>
      </c>
      <c r="J5427" s="109"/>
      <c r="K5427" s="122" t="s">
        <v>8152</v>
      </c>
    </row>
    <row r="5428" spans="1:11">
      <c r="A5428" s="122">
        <v>750</v>
      </c>
      <c r="B5428" s="412" t="s">
        <v>8070</v>
      </c>
      <c r="C5428" s="6">
        <v>1</v>
      </c>
      <c r="D5428" s="109"/>
      <c r="E5428" s="21" t="s">
        <v>8131</v>
      </c>
      <c r="F5428" s="109"/>
      <c r="G5428" s="134">
        <v>117</v>
      </c>
      <c r="H5428" s="134">
        <v>117</v>
      </c>
      <c r="I5428" s="134">
        <v>0</v>
      </c>
      <c r="J5428" s="109"/>
      <c r="K5428" s="122" t="s">
        <v>8153</v>
      </c>
    </row>
    <row r="5429" spans="1:11">
      <c r="A5429" s="122">
        <v>751</v>
      </c>
      <c r="B5429" s="412" t="s">
        <v>8154</v>
      </c>
      <c r="C5429" s="6">
        <v>0</v>
      </c>
      <c r="D5429" s="109"/>
      <c r="E5429" s="21" t="s">
        <v>7345</v>
      </c>
      <c r="F5429" s="109"/>
      <c r="G5429" s="134">
        <v>0</v>
      </c>
      <c r="H5429" s="134">
        <v>0</v>
      </c>
      <c r="I5429" s="134">
        <v>0</v>
      </c>
      <c r="J5429" s="109"/>
      <c r="K5429" s="122" t="s">
        <v>8155</v>
      </c>
    </row>
    <row r="5430" spans="1:11">
      <c r="A5430" s="122">
        <v>752</v>
      </c>
      <c r="B5430" s="412" t="s">
        <v>6865</v>
      </c>
      <c r="C5430" s="6">
        <v>0</v>
      </c>
      <c r="D5430" s="109"/>
      <c r="E5430" s="21" t="s">
        <v>7864</v>
      </c>
      <c r="F5430" s="109"/>
      <c r="G5430" s="134">
        <v>0</v>
      </c>
      <c r="H5430" s="134">
        <v>0</v>
      </c>
      <c r="I5430" s="134">
        <v>0</v>
      </c>
      <c r="J5430" s="109"/>
      <c r="K5430" s="122" t="s">
        <v>8156</v>
      </c>
    </row>
    <row r="5431" spans="1:11">
      <c r="A5431" s="122">
        <v>753</v>
      </c>
      <c r="B5431" s="412" t="s">
        <v>6865</v>
      </c>
      <c r="C5431" s="6">
        <v>0</v>
      </c>
      <c r="D5431" s="109"/>
      <c r="E5431" s="21" t="s">
        <v>7864</v>
      </c>
      <c r="F5431" s="109"/>
      <c r="G5431" s="134">
        <v>0</v>
      </c>
      <c r="H5431" s="134">
        <v>0</v>
      </c>
      <c r="I5431" s="134">
        <v>0</v>
      </c>
      <c r="J5431" s="109"/>
      <c r="K5431" s="122" t="s">
        <v>8157</v>
      </c>
    </row>
    <row r="5432" spans="1:11">
      <c r="A5432" s="122">
        <v>754</v>
      </c>
      <c r="B5432" s="412" t="s">
        <v>7255</v>
      </c>
      <c r="C5432" s="6">
        <v>2</v>
      </c>
      <c r="D5432" s="109"/>
      <c r="E5432" s="21" t="s">
        <v>7864</v>
      </c>
      <c r="F5432" s="109"/>
      <c r="G5432" s="134">
        <v>198</v>
      </c>
      <c r="H5432" s="134">
        <v>198</v>
      </c>
      <c r="I5432" s="134">
        <v>0</v>
      </c>
      <c r="J5432" s="109"/>
      <c r="K5432" s="122" t="s">
        <v>8158</v>
      </c>
    </row>
    <row r="5433" spans="1:11" ht="22.5">
      <c r="A5433" s="122">
        <v>755</v>
      </c>
      <c r="B5433" s="213" t="s">
        <v>8159</v>
      </c>
      <c r="C5433" s="6">
        <v>0</v>
      </c>
      <c r="D5433" s="109"/>
      <c r="E5433" s="21" t="s">
        <v>8160</v>
      </c>
      <c r="F5433" s="109"/>
      <c r="G5433" s="134">
        <v>0</v>
      </c>
      <c r="H5433" s="134">
        <v>0</v>
      </c>
      <c r="I5433" s="134">
        <v>0</v>
      </c>
      <c r="J5433" s="109"/>
      <c r="K5433" s="122" t="s">
        <v>8161</v>
      </c>
    </row>
    <row r="5434" spans="1:11" ht="22.5">
      <c r="A5434" s="122">
        <v>756</v>
      </c>
      <c r="B5434" s="213" t="s">
        <v>8162</v>
      </c>
      <c r="C5434" s="6">
        <v>0</v>
      </c>
      <c r="D5434" s="109"/>
      <c r="E5434" s="21" t="s">
        <v>8131</v>
      </c>
      <c r="F5434" s="109"/>
      <c r="G5434" s="134">
        <v>0</v>
      </c>
      <c r="H5434" s="134">
        <v>0</v>
      </c>
      <c r="I5434" s="134">
        <v>0</v>
      </c>
      <c r="J5434" s="109"/>
      <c r="K5434" s="122" t="s">
        <v>8163</v>
      </c>
    </row>
    <row r="5435" spans="1:11">
      <c r="A5435" s="122">
        <v>757</v>
      </c>
      <c r="B5435" s="412" t="s">
        <v>8164</v>
      </c>
      <c r="C5435" s="6">
        <v>3</v>
      </c>
      <c r="D5435" s="109"/>
      <c r="E5435" s="21" t="s">
        <v>8165</v>
      </c>
      <c r="F5435" s="109"/>
      <c r="G5435" s="134">
        <v>2632.5</v>
      </c>
      <c r="H5435" s="134">
        <v>2632.5</v>
      </c>
      <c r="I5435" s="134">
        <v>0</v>
      </c>
      <c r="J5435" s="109"/>
      <c r="K5435" s="122" t="s">
        <v>8166</v>
      </c>
    </row>
    <row r="5436" spans="1:11" ht="22.5">
      <c r="A5436" s="122">
        <v>758</v>
      </c>
      <c r="B5436" s="213" t="s">
        <v>8167</v>
      </c>
      <c r="C5436" s="6">
        <v>0</v>
      </c>
      <c r="D5436" s="109"/>
      <c r="E5436" s="21" t="s">
        <v>8165</v>
      </c>
      <c r="F5436" s="109"/>
      <c r="G5436" s="134">
        <v>0</v>
      </c>
      <c r="H5436" s="134">
        <v>0</v>
      </c>
      <c r="I5436" s="134">
        <v>0</v>
      </c>
      <c r="J5436" s="109"/>
      <c r="K5436" s="122" t="s">
        <v>8168</v>
      </c>
    </row>
    <row r="5437" spans="1:11">
      <c r="A5437" s="122">
        <v>759</v>
      </c>
      <c r="B5437" s="412" t="s">
        <v>8169</v>
      </c>
      <c r="C5437" s="6">
        <v>5</v>
      </c>
      <c r="D5437" s="109"/>
      <c r="E5437" s="21" t="s">
        <v>7811</v>
      </c>
      <c r="F5437" s="109"/>
      <c r="G5437" s="134">
        <v>650</v>
      </c>
      <c r="H5437" s="134">
        <v>650</v>
      </c>
      <c r="I5437" s="134">
        <v>0</v>
      </c>
      <c r="J5437" s="109"/>
      <c r="K5437" s="122" t="s">
        <v>8170</v>
      </c>
    </row>
    <row r="5438" spans="1:11">
      <c r="A5438" s="122">
        <v>760</v>
      </c>
      <c r="B5438" s="213" t="s">
        <v>8171</v>
      </c>
      <c r="C5438" s="6">
        <v>1</v>
      </c>
      <c r="D5438" s="109"/>
      <c r="E5438" s="21" t="s">
        <v>7437</v>
      </c>
      <c r="F5438" s="109"/>
      <c r="G5438" s="134">
        <v>326.43</v>
      </c>
      <c r="H5438" s="134">
        <v>326.43</v>
      </c>
      <c r="I5438" s="134">
        <v>0</v>
      </c>
      <c r="J5438" s="109"/>
      <c r="K5438" s="122" t="s">
        <v>8172</v>
      </c>
    </row>
    <row r="5439" spans="1:11">
      <c r="A5439" s="122">
        <v>761</v>
      </c>
      <c r="B5439" s="412" t="s">
        <v>8173</v>
      </c>
      <c r="C5439" s="6">
        <v>1</v>
      </c>
      <c r="D5439" s="109"/>
      <c r="E5439" s="21" t="s">
        <v>7437</v>
      </c>
      <c r="F5439" s="109"/>
      <c r="G5439" s="134">
        <v>114.66</v>
      </c>
      <c r="H5439" s="134">
        <v>114.66</v>
      </c>
      <c r="I5439" s="134">
        <v>0</v>
      </c>
      <c r="J5439" s="109"/>
      <c r="K5439" s="122" t="s">
        <v>8174</v>
      </c>
    </row>
    <row r="5440" spans="1:11">
      <c r="A5440" s="122">
        <v>762</v>
      </c>
      <c r="B5440" s="412" t="s">
        <v>8175</v>
      </c>
      <c r="C5440" s="6">
        <v>4</v>
      </c>
      <c r="D5440" s="109"/>
      <c r="E5440" s="21" t="s">
        <v>7437</v>
      </c>
      <c r="F5440" s="109"/>
      <c r="G5440" s="134">
        <v>79.09</v>
      </c>
      <c r="H5440" s="134">
        <v>79.09</v>
      </c>
      <c r="I5440" s="134">
        <v>0</v>
      </c>
      <c r="J5440" s="109"/>
      <c r="K5440" s="122" t="s">
        <v>8176</v>
      </c>
    </row>
    <row r="5441" spans="1:11">
      <c r="A5441" s="122">
        <v>763</v>
      </c>
      <c r="B5441" s="412" t="s">
        <v>8177</v>
      </c>
      <c r="C5441" s="6">
        <v>1</v>
      </c>
      <c r="D5441" s="109"/>
      <c r="E5441" s="21" t="s">
        <v>7437</v>
      </c>
      <c r="F5441" s="109"/>
      <c r="G5441" s="134">
        <v>115.83</v>
      </c>
      <c r="H5441" s="134">
        <v>115.83</v>
      </c>
      <c r="I5441" s="134">
        <v>0</v>
      </c>
      <c r="J5441" s="109"/>
      <c r="K5441" s="122" t="s">
        <v>8178</v>
      </c>
    </row>
    <row r="5442" spans="1:11">
      <c r="A5442" s="122">
        <v>764</v>
      </c>
      <c r="B5442" s="412" t="s">
        <v>8179</v>
      </c>
      <c r="C5442" s="6">
        <v>1</v>
      </c>
      <c r="D5442" s="109"/>
      <c r="E5442" s="21" t="s">
        <v>7437</v>
      </c>
      <c r="F5442" s="109"/>
      <c r="G5442" s="134">
        <v>22.82</v>
      </c>
      <c r="H5442" s="134">
        <v>22.82</v>
      </c>
      <c r="I5442" s="134">
        <v>0</v>
      </c>
      <c r="J5442" s="109"/>
      <c r="K5442" s="122" t="s">
        <v>8180</v>
      </c>
    </row>
    <row r="5443" spans="1:11" ht="22.5">
      <c r="A5443" s="122">
        <v>765</v>
      </c>
      <c r="B5443" s="213" t="s">
        <v>8181</v>
      </c>
      <c r="C5443" s="6">
        <v>1</v>
      </c>
      <c r="D5443" s="109"/>
      <c r="E5443" s="21" t="s">
        <v>7437</v>
      </c>
      <c r="F5443" s="109"/>
      <c r="G5443" s="134">
        <v>1157.1300000000001</v>
      </c>
      <c r="H5443" s="134">
        <v>1157.1300000000001</v>
      </c>
      <c r="I5443" s="134">
        <v>0</v>
      </c>
      <c r="J5443" s="109"/>
      <c r="K5443" s="122" t="s">
        <v>8182</v>
      </c>
    </row>
    <row r="5444" spans="1:11">
      <c r="A5444" s="122">
        <v>766</v>
      </c>
      <c r="B5444" s="412" t="s">
        <v>8183</v>
      </c>
      <c r="C5444" s="6">
        <v>1</v>
      </c>
      <c r="D5444" s="109"/>
      <c r="E5444" s="21" t="s">
        <v>8184</v>
      </c>
      <c r="F5444" s="109"/>
      <c r="G5444" s="134">
        <v>258.27999999999997</v>
      </c>
      <c r="H5444" s="134">
        <v>258.27999999999997</v>
      </c>
      <c r="I5444" s="134">
        <v>0</v>
      </c>
      <c r="J5444" s="109"/>
      <c r="K5444" s="122" t="s">
        <v>8185</v>
      </c>
    </row>
    <row r="5445" spans="1:11" ht="22.5">
      <c r="A5445" s="122">
        <v>767</v>
      </c>
      <c r="B5445" s="213" t="s">
        <v>8186</v>
      </c>
      <c r="C5445" s="6">
        <v>0</v>
      </c>
      <c r="D5445" s="109"/>
      <c r="E5445" s="21" t="s">
        <v>7999</v>
      </c>
      <c r="F5445" s="109"/>
      <c r="G5445" s="134">
        <v>0</v>
      </c>
      <c r="H5445" s="134">
        <v>0</v>
      </c>
      <c r="I5445" s="134">
        <v>0</v>
      </c>
      <c r="J5445" s="109"/>
      <c r="K5445" s="122" t="s">
        <v>8187</v>
      </c>
    </row>
    <row r="5446" spans="1:11">
      <c r="A5446" s="122">
        <v>768</v>
      </c>
      <c r="B5446" s="412" t="s">
        <v>8188</v>
      </c>
      <c r="C5446" s="6">
        <v>0</v>
      </c>
      <c r="D5446" s="109"/>
      <c r="E5446" s="21" t="s">
        <v>8131</v>
      </c>
      <c r="F5446" s="109"/>
      <c r="G5446" s="134">
        <v>0</v>
      </c>
      <c r="H5446" s="134">
        <v>0</v>
      </c>
      <c r="I5446" s="134">
        <v>0</v>
      </c>
      <c r="J5446" s="109"/>
      <c r="K5446" s="122" t="s">
        <v>8189</v>
      </c>
    </row>
    <row r="5447" spans="1:11">
      <c r="A5447" s="122">
        <v>769</v>
      </c>
      <c r="B5447" s="412" t="s">
        <v>8190</v>
      </c>
      <c r="C5447" s="6">
        <v>1</v>
      </c>
      <c r="D5447" s="109"/>
      <c r="E5447" s="21" t="s">
        <v>8131</v>
      </c>
      <c r="F5447" s="109"/>
      <c r="G5447" s="134">
        <v>1110</v>
      </c>
      <c r="H5447" s="134">
        <v>1110</v>
      </c>
      <c r="I5447" s="134">
        <v>0</v>
      </c>
      <c r="J5447" s="109"/>
      <c r="K5447" s="122" t="s">
        <v>8191</v>
      </c>
    </row>
    <row r="5448" spans="1:11">
      <c r="A5448" s="122">
        <v>770</v>
      </c>
      <c r="B5448" s="412" t="s">
        <v>7545</v>
      </c>
      <c r="C5448" s="6">
        <v>1</v>
      </c>
      <c r="D5448" s="109"/>
      <c r="E5448" s="21" t="s">
        <v>8131</v>
      </c>
      <c r="F5448" s="109"/>
      <c r="G5448" s="134">
        <v>562</v>
      </c>
      <c r="H5448" s="134">
        <v>562</v>
      </c>
      <c r="I5448" s="134">
        <v>0</v>
      </c>
      <c r="J5448" s="109"/>
      <c r="K5448" s="122" t="s">
        <v>8192</v>
      </c>
    </row>
    <row r="5449" spans="1:11">
      <c r="A5449" s="122">
        <v>771</v>
      </c>
      <c r="B5449" s="412" t="s">
        <v>8193</v>
      </c>
      <c r="C5449" s="6">
        <v>0</v>
      </c>
      <c r="D5449" s="109"/>
      <c r="E5449" s="21" t="s">
        <v>7484</v>
      </c>
      <c r="F5449" s="109"/>
      <c r="G5449" s="134">
        <v>0</v>
      </c>
      <c r="H5449" s="134">
        <v>0</v>
      </c>
      <c r="I5449" s="134">
        <v>0</v>
      </c>
      <c r="J5449" s="109"/>
      <c r="K5449" s="122" t="s">
        <v>8194</v>
      </c>
    </row>
    <row r="5450" spans="1:11">
      <c r="A5450" s="122">
        <v>772</v>
      </c>
      <c r="B5450" s="412" t="s">
        <v>8195</v>
      </c>
      <c r="C5450" s="6">
        <v>2</v>
      </c>
      <c r="D5450" s="109"/>
      <c r="E5450" s="21" t="s">
        <v>7484</v>
      </c>
      <c r="F5450" s="109"/>
      <c r="G5450" s="134">
        <v>1360</v>
      </c>
      <c r="H5450" s="134">
        <v>1360</v>
      </c>
      <c r="I5450" s="134">
        <v>0</v>
      </c>
      <c r="J5450" s="109"/>
      <c r="K5450" s="122" t="s">
        <v>8196</v>
      </c>
    </row>
    <row r="5451" spans="1:11">
      <c r="A5451" s="122">
        <v>773</v>
      </c>
      <c r="B5451" s="412" t="s">
        <v>8197</v>
      </c>
      <c r="C5451" s="6">
        <v>0</v>
      </c>
      <c r="D5451" s="109"/>
      <c r="E5451" s="21" t="s">
        <v>7484</v>
      </c>
      <c r="F5451" s="109"/>
      <c r="G5451" s="134">
        <v>0</v>
      </c>
      <c r="H5451" s="134">
        <v>0</v>
      </c>
      <c r="I5451" s="134">
        <v>0</v>
      </c>
      <c r="J5451" s="109"/>
      <c r="K5451" s="122" t="s">
        <v>8198</v>
      </c>
    </row>
    <row r="5452" spans="1:11" ht="96">
      <c r="A5452" s="423" t="s">
        <v>5</v>
      </c>
      <c r="B5452" s="194" t="s">
        <v>155</v>
      </c>
      <c r="C5452" s="194" t="s">
        <v>156</v>
      </c>
      <c r="D5452" s="194" t="s">
        <v>8</v>
      </c>
      <c r="E5452" s="194" t="s">
        <v>157</v>
      </c>
      <c r="F5452" s="194" t="s">
        <v>158</v>
      </c>
      <c r="G5452" s="416" t="s">
        <v>10</v>
      </c>
      <c r="H5452" s="416" t="s">
        <v>159</v>
      </c>
      <c r="I5452" s="416" t="s">
        <v>160</v>
      </c>
      <c r="J5452" s="194" t="s">
        <v>161</v>
      </c>
      <c r="K5452" s="195" t="s">
        <v>14</v>
      </c>
    </row>
    <row r="5453" spans="1:11" ht="22.5">
      <c r="A5453" s="122">
        <v>774</v>
      </c>
      <c r="B5453" s="213" t="s">
        <v>8199</v>
      </c>
      <c r="C5453" s="6">
        <v>1</v>
      </c>
      <c r="D5453" s="109"/>
      <c r="E5453" s="21" t="s">
        <v>7484</v>
      </c>
      <c r="F5453" s="109"/>
      <c r="G5453" s="134">
        <v>110</v>
      </c>
      <c r="H5453" s="134">
        <v>110</v>
      </c>
      <c r="I5453" s="134">
        <v>0</v>
      </c>
      <c r="J5453" s="109"/>
      <c r="K5453" s="122" t="s">
        <v>8200</v>
      </c>
    </row>
    <row r="5454" spans="1:11" ht="22.5">
      <c r="A5454" s="122">
        <v>775</v>
      </c>
      <c r="B5454" s="213" t="s">
        <v>8201</v>
      </c>
      <c r="C5454" s="6">
        <v>1</v>
      </c>
      <c r="D5454" s="109"/>
      <c r="E5454" s="21" t="s">
        <v>7528</v>
      </c>
      <c r="F5454" s="109"/>
      <c r="G5454" s="134">
        <v>680</v>
      </c>
      <c r="H5454" s="134">
        <v>680</v>
      </c>
      <c r="I5454" s="134">
        <v>0</v>
      </c>
      <c r="J5454" s="109"/>
      <c r="K5454" s="122" t="s">
        <v>8202</v>
      </c>
    </row>
    <row r="5455" spans="1:11">
      <c r="A5455" s="122">
        <v>776</v>
      </c>
      <c r="B5455" s="412" t="s">
        <v>8203</v>
      </c>
      <c r="C5455" s="6">
        <v>2</v>
      </c>
      <c r="D5455" s="109"/>
      <c r="E5455" s="21" t="s">
        <v>7528</v>
      </c>
      <c r="F5455" s="109"/>
      <c r="G5455" s="134">
        <v>180</v>
      </c>
      <c r="H5455" s="134">
        <v>180</v>
      </c>
      <c r="I5455" s="134">
        <v>0</v>
      </c>
      <c r="J5455" s="109"/>
      <c r="K5455" s="122" t="s">
        <v>8204</v>
      </c>
    </row>
    <row r="5456" spans="1:11">
      <c r="A5456" s="122">
        <v>777</v>
      </c>
      <c r="B5456" s="412" t="s">
        <v>8205</v>
      </c>
      <c r="C5456" s="6">
        <v>1</v>
      </c>
      <c r="D5456" s="109"/>
      <c r="E5456" s="21" t="s">
        <v>7528</v>
      </c>
      <c r="F5456" s="109"/>
      <c r="G5456" s="134">
        <v>90</v>
      </c>
      <c r="H5456" s="134">
        <v>90</v>
      </c>
      <c r="I5456" s="134">
        <v>0</v>
      </c>
      <c r="J5456" s="109"/>
      <c r="K5456" s="122" t="s">
        <v>8206</v>
      </c>
    </row>
    <row r="5457" spans="1:11">
      <c r="A5457" s="122">
        <v>778</v>
      </c>
      <c r="B5457" s="412" t="s">
        <v>8207</v>
      </c>
      <c r="C5457" s="6">
        <v>0</v>
      </c>
      <c r="D5457" s="109"/>
      <c r="E5457" s="21" t="s">
        <v>8208</v>
      </c>
      <c r="F5457" s="109"/>
      <c r="G5457" s="134">
        <v>0</v>
      </c>
      <c r="H5457" s="134">
        <v>0</v>
      </c>
      <c r="I5457" s="134">
        <v>0</v>
      </c>
      <c r="J5457" s="109"/>
      <c r="K5457" s="122" t="s">
        <v>8209</v>
      </c>
    </row>
    <row r="5458" spans="1:11">
      <c r="A5458" s="122">
        <v>779</v>
      </c>
      <c r="B5458" s="412" t="s">
        <v>8210</v>
      </c>
      <c r="C5458" s="6">
        <v>0</v>
      </c>
      <c r="D5458" s="109"/>
      <c r="E5458" s="21" t="s">
        <v>7528</v>
      </c>
      <c r="F5458" s="109"/>
      <c r="G5458" s="134">
        <v>0</v>
      </c>
      <c r="H5458" s="134">
        <v>0</v>
      </c>
      <c r="I5458" s="134">
        <v>0</v>
      </c>
      <c r="J5458" s="109"/>
      <c r="K5458" s="122" t="s">
        <v>8211</v>
      </c>
    </row>
    <row r="5459" spans="1:11">
      <c r="A5459" s="122">
        <v>780</v>
      </c>
      <c r="B5459" s="412" t="s">
        <v>7255</v>
      </c>
      <c r="C5459" s="6">
        <v>3</v>
      </c>
      <c r="D5459" s="109"/>
      <c r="E5459" s="21" t="s">
        <v>7864</v>
      </c>
      <c r="F5459" s="109"/>
      <c r="G5459" s="134">
        <v>297</v>
      </c>
      <c r="H5459" s="134">
        <v>297</v>
      </c>
      <c r="I5459" s="134">
        <v>0</v>
      </c>
      <c r="J5459" s="109"/>
      <c r="K5459" s="122" t="s">
        <v>8212</v>
      </c>
    </row>
    <row r="5460" spans="1:11">
      <c r="A5460" s="122">
        <v>781</v>
      </c>
      <c r="B5460" s="412" t="s">
        <v>7255</v>
      </c>
      <c r="C5460" s="6">
        <v>0</v>
      </c>
      <c r="D5460" s="109"/>
      <c r="E5460" s="21" t="s">
        <v>7864</v>
      </c>
      <c r="F5460" s="109"/>
      <c r="G5460" s="134">
        <v>0</v>
      </c>
      <c r="H5460" s="134">
        <v>0</v>
      </c>
      <c r="I5460" s="134">
        <v>0</v>
      </c>
      <c r="J5460" s="109"/>
      <c r="K5460" s="122" t="s">
        <v>8213</v>
      </c>
    </row>
    <row r="5461" spans="1:11">
      <c r="A5461" s="122">
        <v>782</v>
      </c>
      <c r="B5461" s="412" t="s">
        <v>8214</v>
      </c>
      <c r="C5461" s="6">
        <v>0</v>
      </c>
      <c r="D5461" s="109"/>
      <c r="E5461" s="21" t="s">
        <v>7864</v>
      </c>
      <c r="F5461" s="109"/>
      <c r="G5461" s="134">
        <v>0</v>
      </c>
      <c r="H5461" s="134">
        <v>0</v>
      </c>
      <c r="I5461" s="134">
        <v>0</v>
      </c>
      <c r="J5461" s="109"/>
      <c r="K5461" s="122" t="s">
        <v>8215</v>
      </c>
    </row>
    <row r="5462" spans="1:11">
      <c r="A5462" s="122">
        <v>783</v>
      </c>
      <c r="B5462" s="412" t="s">
        <v>8216</v>
      </c>
      <c r="C5462" s="6">
        <v>0</v>
      </c>
      <c r="D5462" s="109"/>
      <c r="E5462" s="21" t="s">
        <v>7555</v>
      </c>
      <c r="F5462" s="109"/>
      <c r="G5462" s="134">
        <v>0</v>
      </c>
      <c r="H5462" s="134">
        <v>0</v>
      </c>
      <c r="I5462" s="134">
        <v>0</v>
      </c>
      <c r="J5462" s="109"/>
      <c r="K5462" s="122" t="s">
        <v>8217</v>
      </c>
    </row>
    <row r="5463" spans="1:11">
      <c r="A5463" s="122">
        <v>784</v>
      </c>
      <c r="B5463" s="412" t="s">
        <v>7545</v>
      </c>
      <c r="C5463" s="6">
        <v>0</v>
      </c>
      <c r="D5463" s="109"/>
      <c r="E5463" s="21" t="s">
        <v>8131</v>
      </c>
      <c r="F5463" s="109"/>
      <c r="G5463" s="134">
        <v>0</v>
      </c>
      <c r="H5463" s="134">
        <v>0</v>
      </c>
      <c r="I5463" s="134">
        <v>0</v>
      </c>
      <c r="J5463" s="109"/>
      <c r="K5463" s="122" t="s">
        <v>8218</v>
      </c>
    </row>
    <row r="5464" spans="1:11">
      <c r="A5464" s="122">
        <v>785</v>
      </c>
      <c r="B5464" s="412" t="s">
        <v>8207</v>
      </c>
      <c r="C5464" s="6">
        <v>0</v>
      </c>
      <c r="D5464" s="109"/>
      <c r="E5464" s="21" t="s">
        <v>8131</v>
      </c>
      <c r="F5464" s="109"/>
      <c r="G5464" s="134">
        <v>0</v>
      </c>
      <c r="H5464" s="134">
        <v>0</v>
      </c>
      <c r="I5464" s="134">
        <v>0</v>
      </c>
      <c r="J5464" s="109"/>
      <c r="K5464" s="122" t="s">
        <v>8219</v>
      </c>
    </row>
    <row r="5465" spans="1:11">
      <c r="A5465" s="122">
        <v>786</v>
      </c>
      <c r="B5465" s="412" t="s">
        <v>8095</v>
      </c>
      <c r="C5465" s="6">
        <v>0</v>
      </c>
      <c r="D5465" s="109"/>
      <c r="E5465" s="21" t="s">
        <v>8131</v>
      </c>
      <c r="F5465" s="109"/>
      <c r="G5465" s="134">
        <v>0</v>
      </c>
      <c r="H5465" s="134">
        <v>0</v>
      </c>
      <c r="I5465" s="134">
        <v>0</v>
      </c>
      <c r="J5465" s="109"/>
      <c r="K5465" s="122" t="s">
        <v>8220</v>
      </c>
    </row>
    <row r="5466" spans="1:11">
      <c r="A5466" s="122">
        <v>787</v>
      </c>
      <c r="B5466" s="412" t="s">
        <v>6870</v>
      </c>
      <c r="C5466" s="6">
        <v>0</v>
      </c>
      <c r="D5466" s="109"/>
      <c r="E5466" s="21" t="s">
        <v>7864</v>
      </c>
      <c r="F5466" s="109"/>
      <c r="G5466" s="134">
        <v>0</v>
      </c>
      <c r="H5466" s="134">
        <v>0</v>
      </c>
      <c r="I5466" s="134">
        <v>0</v>
      </c>
      <c r="J5466" s="109"/>
      <c r="K5466" s="122" t="s">
        <v>8221</v>
      </c>
    </row>
    <row r="5467" spans="1:11">
      <c r="A5467" s="122">
        <v>788</v>
      </c>
      <c r="B5467" s="412" t="s">
        <v>6870</v>
      </c>
      <c r="C5467" s="6">
        <v>1</v>
      </c>
      <c r="D5467" s="109"/>
      <c r="E5467" s="21" t="s">
        <v>7864</v>
      </c>
      <c r="F5467" s="109"/>
      <c r="G5467" s="134">
        <v>399</v>
      </c>
      <c r="H5467" s="134">
        <v>399</v>
      </c>
      <c r="I5467" s="134">
        <v>0</v>
      </c>
      <c r="J5467" s="109"/>
      <c r="K5467" s="122" t="s">
        <v>8222</v>
      </c>
    </row>
    <row r="5468" spans="1:11">
      <c r="A5468" s="122">
        <v>789</v>
      </c>
      <c r="B5468" s="412" t="s">
        <v>7869</v>
      </c>
      <c r="C5468" s="6">
        <v>0</v>
      </c>
      <c r="D5468" s="109"/>
      <c r="E5468" s="21" t="s">
        <v>7864</v>
      </c>
      <c r="F5468" s="109"/>
      <c r="G5468" s="134">
        <v>0</v>
      </c>
      <c r="H5468" s="134">
        <v>0</v>
      </c>
      <c r="I5468" s="134">
        <v>0</v>
      </c>
      <c r="J5468" s="109"/>
      <c r="K5468" s="122" t="s">
        <v>8223</v>
      </c>
    </row>
    <row r="5469" spans="1:11">
      <c r="A5469" s="122">
        <v>790</v>
      </c>
      <c r="B5469" s="412" t="s">
        <v>8224</v>
      </c>
      <c r="C5469" s="6">
        <v>0</v>
      </c>
      <c r="D5469" s="109"/>
      <c r="E5469" s="21" t="s">
        <v>7555</v>
      </c>
      <c r="F5469" s="109"/>
      <c r="G5469" s="134">
        <v>0</v>
      </c>
      <c r="H5469" s="134">
        <v>0</v>
      </c>
      <c r="I5469" s="134">
        <v>0</v>
      </c>
      <c r="J5469" s="109"/>
      <c r="K5469" s="122" t="s">
        <v>8225</v>
      </c>
    </row>
    <row r="5470" spans="1:11">
      <c r="A5470" s="122">
        <v>791</v>
      </c>
      <c r="B5470" s="412" t="s">
        <v>8226</v>
      </c>
      <c r="C5470" s="6">
        <v>1</v>
      </c>
      <c r="D5470" s="109"/>
      <c r="E5470" s="21" t="s">
        <v>7555</v>
      </c>
      <c r="F5470" s="109"/>
      <c r="G5470" s="134">
        <v>185.27</v>
      </c>
      <c r="H5470" s="134">
        <v>185.27</v>
      </c>
      <c r="I5470" s="134">
        <v>0</v>
      </c>
      <c r="J5470" s="109"/>
      <c r="K5470" s="122" t="s">
        <v>8227</v>
      </c>
    </row>
    <row r="5471" spans="1:11">
      <c r="A5471" s="122">
        <v>792</v>
      </c>
      <c r="B5471" s="412" t="s">
        <v>7255</v>
      </c>
      <c r="C5471" s="6">
        <v>3</v>
      </c>
      <c r="D5471" s="109"/>
      <c r="E5471" s="21" t="s">
        <v>8228</v>
      </c>
      <c r="F5471" s="109"/>
      <c r="G5471" s="134">
        <v>148.65</v>
      </c>
      <c r="H5471" s="134">
        <v>148.65</v>
      </c>
      <c r="I5471" s="134">
        <v>0</v>
      </c>
      <c r="J5471" s="109"/>
      <c r="K5471" s="122" t="s">
        <v>8229</v>
      </c>
    </row>
    <row r="5472" spans="1:11">
      <c r="A5472" s="122">
        <v>793</v>
      </c>
      <c r="B5472" s="412" t="s">
        <v>7255</v>
      </c>
      <c r="C5472" s="6">
        <v>2</v>
      </c>
      <c r="D5472" s="109"/>
      <c r="E5472" s="21" t="s">
        <v>8228</v>
      </c>
      <c r="F5472" s="109"/>
      <c r="G5472" s="134">
        <v>115.94</v>
      </c>
      <c r="H5472" s="134">
        <v>115.94</v>
      </c>
      <c r="I5472" s="134">
        <v>0</v>
      </c>
      <c r="J5472" s="109"/>
      <c r="K5472" s="122" t="s">
        <v>8230</v>
      </c>
    </row>
    <row r="5473" spans="1:11">
      <c r="A5473" s="122">
        <v>794</v>
      </c>
      <c r="B5473" s="412" t="s">
        <v>7255</v>
      </c>
      <c r="C5473" s="6">
        <v>5</v>
      </c>
      <c r="D5473" s="109"/>
      <c r="E5473" s="21" t="s">
        <v>7841</v>
      </c>
      <c r="F5473" s="109"/>
      <c r="G5473" s="134">
        <v>439.85</v>
      </c>
      <c r="H5473" s="134">
        <v>439.85</v>
      </c>
      <c r="I5473" s="134">
        <v>0</v>
      </c>
      <c r="J5473" s="109"/>
      <c r="K5473" s="122" t="s">
        <v>8231</v>
      </c>
    </row>
    <row r="5474" spans="1:11">
      <c r="A5474" s="122">
        <v>795</v>
      </c>
      <c r="B5474" s="412" t="s">
        <v>8232</v>
      </c>
      <c r="C5474" s="6">
        <v>0</v>
      </c>
      <c r="D5474" s="109"/>
      <c r="E5474" s="21" t="s">
        <v>7555</v>
      </c>
      <c r="F5474" s="109"/>
      <c r="G5474" s="134">
        <v>0</v>
      </c>
      <c r="H5474" s="134">
        <v>0</v>
      </c>
      <c r="I5474" s="134">
        <v>0</v>
      </c>
      <c r="J5474" s="109"/>
      <c r="K5474" s="122" t="s">
        <v>8233</v>
      </c>
    </row>
    <row r="5475" spans="1:11">
      <c r="A5475" s="122">
        <v>796</v>
      </c>
      <c r="B5475" s="412" t="s">
        <v>8234</v>
      </c>
      <c r="C5475" s="6">
        <v>0</v>
      </c>
      <c r="D5475" s="109"/>
      <c r="E5475" s="21" t="s">
        <v>8235</v>
      </c>
      <c r="F5475" s="109"/>
      <c r="G5475" s="134">
        <v>0</v>
      </c>
      <c r="H5475" s="134">
        <v>0</v>
      </c>
      <c r="I5475" s="134">
        <v>0</v>
      </c>
      <c r="J5475" s="109"/>
      <c r="K5475" s="122" t="s">
        <v>8236</v>
      </c>
    </row>
    <row r="5476" spans="1:11">
      <c r="A5476" s="122">
        <v>797</v>
      </c>
      <c r="B5476" s="412" t="s">
        <v>8237</v>
      </c>
      <c r="C5476" s="6">
        <v>0</v>
      </c>
      <c r="D5476" s="109"/>
      <c r="E5476" s="21" t="s">
        <v>8238</v>
      </c>
      <c r="F5476" s="109"/>
      <c r="G5476" s="134">
        <v>0</v>
      </c>
      <c r="H5476" s="134">
        <v>0</v>
      </c>
      <c r="I5476" s="134">
        <v>0</v>
      </c>
      <c r="J5476" s="109"/>
      <c r="K5476" s="122" t="s">
        <v>8239</v>
      </c>
    </row>
    <row r="5477" spans="1:11">
      <c r="A5477" s="122">
        <v>798</v>
      </c>
      <c r="B5477" s="412" t="s">
        <v>8240</v>
      </c>
      <c r="C5477" s="6">
        <v>0</v>
      </c>
      <c r="D5477" s="109"/>
      <c r="E5477" s="21" t="s">
        <v>8238</v>
      </c>
      <c r="F5477" s="109"/>
      <c r="G5477" s="134">
        <v>0</v>
      </c>
      <c r="H5477" s="134">
        <v>0</v>
      </c>
      <c r="I5477" s="134">
        <v>0</v>
      </c>
      <c r="J5477" s="109"/>
      <c r="K5477" s="122" t="s">
        <v>8241</v>
      </c>
    </row>
    <row r="5478" spans="1:11" ht="22.5">
      <c r="A5478" s="122">
        <v>799</v>
      </c>
      <c r="B5478" s="213" t="s">
        <v>8242</v>
      </c>
      <c r="C5478" s="6">
        <v>1</v>
      </c>
      <c r="D5478" s="109"/>
      <c r="E5478" s="21" t="s">
        <v>8238</v>
      </c>
      <c r="F5478" s="109"/>
      <c r="G5478" s="134">
        <v>220</v>
      </c>
      <c r="H5478" s="134">
        <v>220</v>
      </c>
      <c r="I5478" s="134">
        <v>0</v>
      </c>
      <c r="J5478" s="109"/>
      <c r="K5478" s="122" t="s">
        <v>8243</v>
      </c>
    </row>
    <row r="5479" spans="1:11">
      <c r="A5479" s="122">
        <v>800</v>
      </c>
      <c r="B5479" s="412" t="s">
        <v>8244</v>
      </c>
      <c r="C5479" s="6">
        <v>0</v>
      </c>
      <c r="D5479" s="109"/>
      <c r="E5479" s="21" t="s">
        <v>8245</v>
      </c>
      <c r="F5479" s="109"/>
      <c r="G5479" s="134">
        <v>0</v>
      </c>
      <c r="H5479" s="134">
        <v>0</v>
      </c>
      <c r="I5479" s="134">
        <v>0</v>
      </c>
      <c r="J5479" s="109"/>
      <c r="K5479" s="122" t="s">
        <v>8246</v>
      </c>
    </row>
    <row r="5480" spans="1:11">
      <c r="A5480" s="122">
        <v>801</v>
      </c>
      <c r="B5480" s="412" t="s">
        <v>8247</v>
      </c>
      <c r="C5480" s="6">
        <v>0</v>
      </c>
      <c r="D5480" s="109"/>
      <c r="E5480" s="21" t="s">
        <v>8238</v>
      </c>
      <c r="F5480" s="109"/>
      <c r="G5480" s="134">
        <v>0</v>
      </c>
      <c r="H5480" s="134">
        <v>0</v>
      </c>
      <c r="I5480" s="134">
        <v>0</v>
      </c>
      <c r="J5480" s="109"/>
      <c r="K5480" s="122" t="s">
        <v>8248</v>
      </c>
    </row>
    <row r="5481" spans="1:11">
      <c r="A5481" s="122">
        <v>802</v>
      </c>
      <c r="B5481" s="412" t="s">
        <v>8249</v>
      </c>
      <c r="C5481" s="6">
        <v>2</v>
      </c>
      <c r="D5481" s="109"/>
      <c r="E5481" s="21" t="s">
        <v>8250</v>
      </c>
      <c r="F5481" s="109"/>
      <c r="G5481" s="134">
        <v>197.44</v>
      </c>
      <c r="H5481" s="134">
        <v>197.44</v>
      </c>
      <c r="I5481" s="134">
        <v>0</v>
      </c>
      <c r="J5481" s="109"/>
      <c r="K5481" s="122" t="s">
        <v>8251</v>
      </c>
    </row>
    <row r="5482" spans="1:11" ht="96">
      <c r="A5482" s="423" t="s">
        <v>5</v>
      </c>
      <c r="B5482" s="194" t="s">
        <v>155</v>
      </c>
      <c r="C5482" s="194" t="s">
        <v>156</v>
      </c>
      <c r="D5482" s="194" t="s">
        <v>8</v>
      </c>
      <c r="E5482" s="194" t="s">
        <v>157</v>
      </c>
      <c r="F5482" s="194" t="s">
        <v>158</v>
      </c>
      <c r="G5482" s="416" t="s">
        <v>10</v>
      </c>
      <c r="H5482" s="416" t="s">
        <v>159</v>
      </c>
      <c r="I5482" s="416" t="s">
        <v>160</v>
      </c>
      <c r="J5482" s="194" t="s">
        <v>161</v>
      </c>
      <c r="K5482" s="195" t="s">
        <v>14</v>
      </c>
    </row>
    <row r="5483" spans="1:11">
      <c r="A5483" s="122">
        <v>803</v>
      </c>
      <c r="B5483" s="412" t="s">
        <v>7427</v>
      </c>
      <c r="C5483" s="6">
        <v>1</v>
      </c>
      <c r="D5483" s="109"/>
      <c r="E5483" s="21" t="s">
        <v>8228</v>
      </c>
      <c r="F5483" s="109"/>
      <c r="G5483" s="134">
        <v>300</v>
      </c>
      <c r="H5483" s="134">
        <v>300</v>
      </c>
      <c r="I5483" s="134">
        <v>0</v>
      </c>
      <c r="J5483" s="109"/>
      <c r="K5483" s="122" t="s">
        <v>8252</v>
      </c>
    </row>
    <row r="5484" spans="1:11">
      <c r="A5484" s="122">
        <v>804</v>
      </c>
      <c r="B5484" s="412" t="s">
        <v>6865</v>
      </c>
      <c r="C5484" s="6">
        <v>0</v>
      </c>
      <c r="D5484" s="109"/>
      <c r="E5484" s="21" t="s">
        <v>7811</v>
      </c>
      <c r="F5484" s="109"/>
      <c r="G5484" s="134">
        <v>0</v>
      </c>
      <c r="H5484" s="134">
        <v>0</v>
      </c>
      <c r="I5484" s="134">
        <v>0</v>
      </c>
      <c r="J5484" s="109"/>
      <c r="K5484" s="122" t="s">
        <v>8253</v>
      </c>
    </row>
    <row r="5485" spans="1:11" ht="24">
      <c r="A5485" s="122">
        <v>805</v>
      </c>
      <c r="B5485" s="414" t="s">
        <v>8254</v>
      </c>
      <c r="C5485" s="6">
        <v>2</v>
      </c>
      <c r="D5485" s="109"/>
      <c r="E5485" s="21" t="s">
        <v>8131</v>
      </c>
      <c r="F5485" s="109"/>
      <c r="G5485" s="134">
        <v>1060</v>
      </c>
      <c r="H5485" s="134">
        <v>1060</v>
      </c>
      <c r="I5485" s="134">
        <v>0</v>
      </c>
      <c r="J5485" s="109"/>
      <c r="K5485" s="122" t="s">
        <v>8255</v>
      </c>
    </row>
    <row r="5486" spans="1:11">
      <c r="A5486" s="122">
        <v>806</v>
      </c>
      <c r="B5486" s="412" t="s">
        <v>8256</v>
      </c>
      <c r="C5486" s="6">
        <v>1</v>
      </c>
      <c r="D5486" s="109"/>
      <c r="E5486" s="21" t="s">
        <v>8131</v>
      </c>
      <c r="F5486" s="109"/>
      <c r="G5486" s="134">
        <v>246</v>
      </c>
      <c r="H5486" s="134">
        <v>246</v>
      </c>
      <c r="I5486" s="134">
        <v>0</v>
      </c>
      <c r="J5486" s="109"/>
      <c r="K5486" s="122" t="s">
        <v>8257</v>
      </c>
    </row>
    <row r="5487" spans="1:11">
      <c r="A5487" s="122">
        <v>807</v>
      </c>
      <c r="B5487" s="412" t="s">
        <v>8258</v>
      </c>
      <c r="C5487" s="6">
        <v>0</v>
      </c>
      <c r="D5487" s="109"/>
      <c r="E5487" s="21" t="s">
        <v>8259</v>
      </c>
      <c r="F5487" s="109"/>
      <c r="G5487" s="134">
        <v>0</v>
      </c>
      <c r="H5487" s="134">
        <v>0</v>
      </c>
      <c r="I5487" s="134">
        <v>0</v>
      </c>
      <c r="J5487" s="109"/>
      <c r="K5487" s="122" t="s">
        <v>8260</v>
      </c>
    </row>
    <row r="5488" spans="1:11">
      <c r="A5488" s="122">
        <v>808</v>
      </c>
      <c r="B5488" s="412" t="s">
        <v>8261</v>
      </c>
      <c r="C5488" s="6">
        <v>0</v>
      </c>
      <c r="D5488" s="109"/>
      <c r="E5488" s="21" t="s">
        <v>8238</v>
      </c>
      <c r="F5488" s="109"/>
      <c r="G5488" s="134">
        <v>0</v>
      </c>
      <c r="H5488" s="134">
        <v>0</v>
      </c>
      <c r="I5488" s="134">
        <v>0</v>
      </c>
      <c r="J5488" s="109"/>
      <c r="K5488" s="122" t="s">
        <v>8262</v>
      </c>
    </row>
    <row r="5489" spans="1:11">
      <c r="A5489" s="122">
        <v>809</v>
      </c>
      <c r="B5489" s="412" t="s">
        <v>8263</v>
      </c>
      <c r="C5489" s="6">
        <v>0</v>
      </c>
      <c r="D5489" s="109"/>
      <c r="E5489" s="21" t="s">
        <v>8238</v>
      </c>
      <c r="F5489" s="109"/>
      <c r="G5489" s="134">
        <v>0</v>
      </c>
      <c r="H5489" s="134">
        <v>0</v>
      </c>
      <c r="I5489" s="134">
        <v>0</v>
      </c>
      <c r="J5489" s="109"/>
      <c r="K5489" s="122" t="s">
        <v>8264</v>
      </c>
    </row>
    <row r="5490" spans="1:11">
      <c r="A5490" s="122">
        <v>810</v>
      </c>
      <c r="B5490" s="412" t="s">
        <v>8265</v>
      </c>
      <c r="C5490" s="6">
        <v>0</v>
      </c>
      <c r="D5490" s="109"/>
      <c r="E5490" s="21" t="s">
        <v>8245</v>
      </c>
      <c r="F5490" s="109"/>
      <c r="G5490" s="134">
        <v>0</v>
      </c>
      <c r="H5490" s="134">
        <v>0</v>
      </c>
      <c r="I5490" s="134">
        <v>0</v>
      </c>
      <c r="J5490" s="109"/>
      <c r="K5490" s="122" t="s">
        <v>8266</v>
      </c>
    </row>
    <row r="5491" spans="1:11">
      <c r="A5491" s="122">
        <v>811</v>
      </c>
      <c r="B5491" s="412" t="s">
        <v>8267</v>
      </c>
      <c r="C5491" s="6">
        <v>1</v>
      </c>
      <c r="D5491" s="109"/>
      <c r="E5491" s="21" t="s">
        <v>8238</v>
      </c>
      <c r="F5491" s="109"/>
      <c r="G5491" s="134">
        <v>125</v>
      </c>
      <c r="H5491" s="134">
        <v>125</v>
      </c>
      <c r="I5491" s="134">
        <v>0</v>
      </c>
      <c r="J5491" s="109"/>
      <c r="K5491" s="122" t="s">
        <v>8268</v>
      </c>
    </row>
    <row r="5492" spans="1:11">
      <c r="A5492" s="122">
        <v>812</v>
      </c>
      <c r="B5492" s="412" t="s">
        <v>8269</v>
      </c>
      <c r="C5492" s="6">
        <v>2</v>
      </c>
      <c r="D5492" s="109"/>
      <c r="E5492" s="21" t="s">
        <v>8238</v>
      </c>
      <c r="F5492" s="109"/>
      <c r="G5492" s="134">
        <v>230</v>
      </c>
      <c r="H5492" s="134">
        <v>230</v>
      </c>
      <c r="I5492" s="134">
        <v>0</v>
      </c>
      <c r="J5492" s="109"/>
      <c r="K5492" s="122" t="s">
        <v>8270</v>
      </c>
    </row>
    <row r="5493" spans="1:11">
      <c r="A5493" s="122">
        <v>813</v>
      </c>
      <c r="B5493" s="412" t="s">
        <v>8271</v>
      </c>
      <c r="C5493" s="6">
        <v>0</v>
      </c>
      <c r="D5493" s="109"/>
      <c r="E5493" s="21" t="s">
        <v>8238</v>
      </c>
      <c r="F5493" s="109"/>
      <c r="G5493" s="134">
        <v>0</v>
      </c>
      <c r="H5493" s="134">
        <v>0</v>
      </c>
      <c r="I5493" s="134">
        <v>0</v>
      </c>
      <c r="J5493" s="109"/>
      <c r="K5493" s="122" t="s">
        <v>8272</v>
      </c>
    </row>
    <row r="5494" spans="1:11">
      <c r="A5494" s="122">
        <v>814</v>
      </c>
      <c r="B5494" s="412" t="s">
        <v>8273</v>
      </c>
      <c r="C5494" s="6">
        <v>0</v>
      </c>
      <c r="D5494" s="109"/>
      <c r="E5494" s="21" t="s">
        <v>8274</v>
      </c>
      <c r="F5494" s="109"/>
      <c r="G5494" s="134">
        <v>0</v>
      </c>
      <c r="H5494" s="134">
        <v>0</v>
      </c>
      <c r="I5494" s="134">
        <v>0</v>
      </c>
      <c r="J5494" s="109"/>
      <c r="K5494" s="122" t="s">
        <v>8275</v>
      </c>
    </row>
    <row r="5495" spans="1:11">
      <c r="A5495" s="122">
        <v>815</v>
      </c>
      <c r="B5495" s="412" t="s">
        <v>8276</v>
      </c>
      <c r="C5495" s="6">
        <v>1</v>
      </c>
      <c r="D5495" s="109"/>
      <c r="E5495" s="21" t="s">
        <v>8277</v>
      </c>
      <c r="F5495" s="109"/>
      <c r="G5495" s="134">
        <v>790.74</v>
      </c>
      <c r="H5495" s="134">
        <v>790.74</v>
      </c>
      <c r="I5495" s="134">
        <v>0</v>
      </c>
      <c r="J5495" s="109"/>
      <c r="K5495" s="122" t="s">
        <v>8278</v>
      </c>
    </row>
    <row r="5496" spans="1:11">
      <c r="A5496" s="122">
        <v>816</v>
      </c>
      <c r="B5496" s="213" t="s">
        <v>8279</v>
      </c>
      <c r="C5496" s="6">
        <v>0</v>
      </c>
      <c r="D5496" s="109"/>
      <c r="E5496" s="21" t="s">
        <v>8280</v>
      </c>
      <c r="F5496" s="109"/>
      <c r="G5496" s="134">
        <v>0</v>
      </c>
      <c r="H5496" s="134">
        <v>0</v>
      </c>
      <c r="I5496" s="134">
        <v>0</v>
      </c>
      <c r="J5496" s="109"/>
      <c r="K5496" s="122" t="s">
        <v>8281</v>
      </c>
    </row>
    <row r="5497" spans="1:11">
      <c r="A5497" s="122">
        <v>817</v>
      </c>
      <c r="B5497" s="412" t="s">
        <v>8282</v>
      </c>
      <c r="C5497" s="6">
        <v>1</v>
      </c>
      <c r="D5497" s="109"/>
      <c r="E5497" s="21" t="s">
        <v>8277</v>
      </c>
      <c r="F5497" s="109"/>
      <c r="G5497" s="134">
        <v>1017.1</v>
      </c>
      <c r="H5497" s="134">
        <v>1017.1</v>
      </c>
      <c r="I5497" s="134">
        <v>0</v>
      </c>
      <c r="J5497" s="109"/>
      <c r="K5497" s="122" t="s">
        <v>8283</v>
      </c>
    </row>
    <row r="5498" spans="1:11">
      <c r="A5498" s="122">
        <v>818</v>
      </c>
      <c r="B5498" s="412" t="s">
        <v>8284</v>
      </c>
      <c r="C5498" s="6">
        <v>1</v>
      </c>
      <c r="D5498" s="109"/>
      <c r="E5498" s="21" t="s">
        <v>8277</v>
      </c>
      <c r="F5498" s="109"/>
      <c r="G5498" s="134">
        <v>115.23</v>
      </c>
      <c r="H5498" s="134">
        <v>115.23</v>
      </c>
      <c r="I5498" s="134">
        <v>0</v>
      </c>
      <c r="J5498" s="109"/>
      <c r="K5498" s="122" t="s">
        <v>8285</v>
      </c>
    </row>
    <row r="5499" spans="1:11">
      <c r="A5499" s="122">
        <v>819</v>
      </c>
      <c r="B5499" s="412" t="s">
        <v>8286</v>
      </c>
      <c r="C5499" s="6">
        <v>0</v>
      </c>
      <c r="D5499" s="109"/>
      <c r="E5499" s="21" t="s">
        <v>8277</v>
      </c>
      <c r="F5499" s="109"/>
      <c r="G5499" s="134">
        <v>0</v>
      </c>
      <c r="H5499" s="134">
        <v>0</v>
      </c>
      <c r="I5499" s="134">
        <v>0</v>
      </c>
      <c r="J5499" s="109"/>
      <c r="K5499" s="122" t="s">
        <v>8287</v>
      </c>
    </row>
    <row r="5500" spans="1:11">
      <c r="A5500" s="122">
        <v>820</v>
      </c>
      <c r="B5500" s="213" t="s">
        <v>8288</v>
      </c>
      <c r="C5500" s="6">
        <v>0</v>
      </c>
      <c r="D5500" s="109"/>
      <c r="E5500" s="21" t="s">
        <v>7555</v>
      </c>
      <c r="F5500" s="109"/>
      <c r="G5500" s="134">
        <v>0</v>
      </c>
      <c r="H5500" s="134">
        <v>0</v>
      </c>
      <c r="I5500" s="134">
        <v>0</v>
      </c>
      <c r="J5500" s="109"/>
      <c r="K5500" s="122" t="s">
        <v>8289</v>
      </c>
    </row>
    <row r="5501" spans="1:11">
      <c r="A5501" s="122">
        <v>821</v>
      </c>
      <c r="B5501" s="412" t="s">
        <v>8290</v>
      </c>
      <c r="C5501" s="6">
        <v>1</v>
      </c>
      <c r="D5501" s="109"/>
      <c r="E5501" s="21" t="s">
        <v>7841</v>
      </c>
      <c r="F5501" s="109"/>
      <c r="G5501" s="134">
        <v>1950</v>
      </c>
      <c r="H5501" s="134">
        <v>1950</v>
      </c>
      <c r="I5501" s="134">
        <v>0</v>
      </c>
      <c r="J5501" s="109"/>
      <c r="K5501" s="122" t="s">
        <v>8291</v>
      </c>
    </row>
    <row r="5502" spans="1:11" ht="22.5">
      <c r="A5502" s="122">
        <v>822</v>
      </c>
      <c r="B5502" s="213" t="s">
        <v>8292</v>
      </c>
      <c r="C5502" s="6">
        <v>0</v>
      </c>
      <c r="D5502" s="109"/>
      <c r="E5502" s="21" t="s">
        <v>8293</v>
      </c>
      <c r="F5502" s="109"/>
      <c r="G5502" s="134">
        <v>0</v>
      </c>
      <c r="H5502" s="134">
        <v>0</v>
      </c>
      <c r="I5502" s="134">
        <v>0</v>
      </c>
      <c r="J5502" s="109"/>
      <c r="K5502" s="122" t="s">
        <v>8294</v>
      </c>
    </row>
    <row r="5503" spans="1:11">
      <c r="A5503" s="122">
        <v>823</v>
      </c>
      <c r="B5503" s="412" t="s">
        <v>8247</v>
      </c>
      <c r="C5503" s="6">
        <v>0</v>
      </c>
      <c r="D5503" s="109"/>
      <c r="E5503" s="21" t="s">
        <v>8238</v>
      </c>
      <c r="F5503" s="109"/>
      <c r="G5503" s="134">
        <v>0</v>
      </c>
      <c r="H5503" s="134">
        <v>0</v>
      </c>
      <c r="I5503" s="134">
        <v>0</v>
      </c>
      <c r="J5503" s="109"/>
      <c r="K5503" s="122" t="s">
        <v>8295</v>
      </c>
    </row>
    <row r="5504" spans="1:11">
      <c r="A5504" s="122">
        <v>824</v>
      </c>
      <c r="B5504" s="412" t="s">
        <v>8207</v>
      </c>
      <c r="C5504" s="6">
        <v>1</v>
      </c>
      <c r="D5504" s="109"/>
      <c r="E5504" s="21" t="s">
        <v>8238</v>
      </c>
      <c r="F5504" s="109"/>
      <c r="G5504" s="134">
        <v>695</v>
      </c>
      <c r="H5504" s="134">
        <v>695</v>
      </c>
      <c r="I5504" s="134">
        <v>0</v>
      </c>
      <c r="J5504" s="109"/>
      <c r="K5504" s="122" t="s">
        <v>8296</v>
      </c>
    </row>
    <row r="5505" spans="1:11">
      <c r="A5505" s="122">
        <v>825</v>
      </c>
      <c r="B5505" s="412" t="s">
        <v>8297</v>
      </c>
      <c r="C5505" s="6">
        <v>1</v>
      </c>
      <c r="D5505" s="109"/>
      <c r="E5505" s="21" t="s">
        <v>8238</v>
      </c>
      <c r="F5505" s="109"/>
      <c r="G5505" s="134">
        <v>730</v>
      </c>
      <c r="H5505" s="134">
        <v>730</v>
      </c>
      <c r="I5505" s="134">
        <v>0</v>
      </c>
      <c r="J5505" s="109"/>
      <c r="K5505" s="122" t="s">
        <v>8298</v>
      </c>
    </row>
    <row r="5506" spans="1:11">
      <c r="A5506" s="122">
        <v>826</v>
      </c>
      <c r="B5506" s="412" t="s">
        <v>8299</v>
      </c>
      <c r="C5506" s="6">
        <v>0</v>
      </c>
      <c r="D5506" s="109"/>
      <c r="E5506" s="21" t="s">
        <v>8238</v>
      </c>
      <c r="F5506" s="109"/>
      <c r="G5506" s="134">
        <v>0</v>
      </c>
      <c r="H5506" s="134">
        <v>0</v>
      </c>
      <c r="I5506" s="134">
        <v>0</v>
      </c>
      <c r="J5506" s="109"/>
      <c r="K5506" s="122" t="s">
        <v>8300</v>
      </c>
    </row>
    <row r="5507" spans="1:11">
      <c r="A5507" s="122">
        <v>827</v>
      </c>
      <c r="B5507" s="412" t="s">
        <v>6865</v>
      </c>
      <c r="C5507" s="6">
        <v>2</v>
      </c>
      <c r="D5507" s="109"/>
      <c r="E5507" s="21" t="s">
        <v>8301</v>
      </c>
      <c r="F5507" s="109"/>
      <c r="G5507" s="134">
        <v>160</v>
      </c>
      <c r="H5507" s="134">
        <v>160</v>
      </c>
      <c r="I5507" s="134">
        <v>0</v>
      </c>
      <c r="J5507" s="109"/>
      <c r="K5507" s="122" t="s">
        <v>8302</v>
      </c>
    </row>
    <row r="5508" spans="1:11">
      <c r="A5508" s="122">
        <v>828</v>
      </c>
      <c r="B5508" s="412" t="s">
        <v>6865</v>
      </c>
      <c r="C5508" s="6">
        <v>0</v>
      </c>
      <c r="D5508" s="109"/>
      <c r="E5508" s="21" t="s">
        <v>7690</v>
      </c>
      <c r="F5508" s="109"/>
      <c r="G5508" s="134">
        <v>0</v>
      </c>
      <c r="H5508" s="134">
        <v>0</v>
      </c>
      <c r="I5508" s="134">
        <v>0</v>
      </c>
      <c r="J5508" s="109"/>
      <c r="K5508" s="122" t="s">
        <v>8303</v>
      </c>
    </row>
    <row r="5509" spans="1:11">
      <c r="A5509" s="122">
        <v>829</v>
      </c>
      <c r="B5509" s="412" t="s">
        <v>7703</v>
      </c>
      <c r="C5509" s="6">
        <v>1</v>
      </c>
      <c r="D5509" s="109"/>
      <c r="E5509" s="21" t="s">
        <v>8304</v>
      </c>
      <c r="F5509" s="109"/>
      <c r="G5509" s="134">
        <v>29</v>
      </c>
      <c r="H5509" s="134">
        <v>29</v>
      </c>
      <c r="I5509" s="134">
        <v>0</v>
      </c>
      <c r="J5509" s="109"/>
      <c r="K5509" s="122" t="s">
        <v>8305</v>
      </c>
    </row>
    <row r="5510" spans="1:11">
      <c r="A5510" s="122">
        <v>830</v>
      </c>
      <c r="B5510" s="412" t="s">
        <v>6865</v>
      </c>
      <c r="C5510" s="6">
        <v>3</v>
      </c>
      <c r="D5510" s="109"/>
      <c r="E5510" s="21" t="s">
        <v>7811</v>
      </c>
      <c r="F5510" s="109"/>
      <c r="G5510" s="134">
        <v>405</v>
      </c>
      <c r="H5510" s="134">
        <v>405</v>
      </c>
      <c r="I5510" s="134">
        <v>0</v>
      </c>
      <c r="J5510" s="109"/>
      <c r="K5510" s="122" t="s">
        <v>8306</v>
      </c>
    </row>
    <row r="5511" spans="1:11">
      <c r="A5511" s="122">
        <v>831</v>
      </c>
      <c r="B5511" s="412" t="s">
        <v>7508</v>
      </c>
      <c r="C5511" s="6">
        <v>1</v>
      </c>
      <c r="D5511" s="109"/>
      <c r="E5511" s="21" t="s">
        <v>7811</v>
      </c>
      <c r="F5511" s="109"/>
      <c r="G5511" s="134">
        <v>804.71</v>
      </c>
      <c r="H5511" s="134">
        <v>804.71</v>
      </c>
      <c r="I5511" s="134">
        <v>0</v>
      </c>
      <c r="J5511" s="109"/>
      <c r="K5511" s="122" t="s">
        <v>8307</v>
      </c>
    </row>
    <row r="5512" spans="1:11" ht="96">
      <c r="A5512" s="423" t="s">
        <v>5</v>
      </c>
      <c r="B5512" s="194" t="s">
        <v>155</v>
      </c>
      <c r="C5512" s="194" t="s">
        <v>156</v>
      </c>
      <c r="D5512" s="194" t="s">
        <v>8</v>
      </c>
      <c r="E5512" s="194" t="s">
        <v>157</v>
      </c>
      <c r="F5512" s="194" t="s">
        <v>158</v>
      </c>
      <c r="G5512" s="416" t="s">
        <v>10</v>
      </c>
      <c r="H5512" s="416" t="s">
        <v>159</v>
      </c>
      <c r="I5512" s="416" t="s">
        <v>160</v>
      </c>
      <c r="J5512" s="194" t="s">
        <v>161</v>
      </c>
      <c r="K5512" s="195" t="s">
        <v>14</v>
      </c>
    </row>
    <row r="5513" spans="1:11">
      <c r="A5513" s="122">
        <v>832</v>
      </c>
      <c r="B5513" s="412" t="s">
        <v>6865</v>
      </c>
      <c r="C5513" s="6">
        <v>4</v>
      </c>
      <c r="D5513" s="109"/>
      <c r="E5513" s="21" t="s">
        <v>7811</v>
      </c>
      <c r="F5513" s="109"/>
      <c r="G5513" s="134">
        <v>540</v>
      </c>
      <c r="H5513" s="134">
        <v>540</v>
      </c>
      <c r="I5513" s="134">
        <v>0</v>
      </c>
      <c r="J5513" s="109"/>
      <c r="K5513" s="122" t="s">
        <v>8308</v>
      </c>
    </row>
    <row r="5514" spans="1:11">
      <c r="A5514" s="122">
        <v>833</v>
      </c>
      <c r="B5514" s="412" t="s">
        <v>6865</v>
      </c>
      <c r="C5514" s="6">
        <v>0</v>
      </c>
      <c r="D5514" s="109"/>
      <c r="E5514" s="21" t="s">
        <v>7811</v>
      </c>
      <c r="F5514" s="109"/>
      <c r="G5514" s="134">
        <v>0</v>
      </c>
      <c r="H5514" s="134">
        <v>0</v>
      </c>
      <c r="I5514" s="134">
        <v>0</v>
      </c>
      <c r="J5514" s="109"/>
      <c r="K5514" s="122" t="s">
        <v>8309</v>
      </c>
    </row>
    <row r="5515" spans="1:11">
      <c r="A5515" s="122">
        <v>834</v>
      </c>
      <c r="B5515" s="412" t="s">
        <v>8310</v>
      </c>
      <c r="C5515" s="6">
        <v>5</v>
      </c>
      <c r="D5515" s="109"/>
      <c r="E5515" s="21" t="s">
        <v>7811</v>
      </c>
      <c r="F5515" s="109"/>
      <c r="G5515" s="134">
        <v>618.75</v>
      </c>
      <c r="H5515" s="134">
        <v>618.75</v>
      </c>
      <c r="I5515" s="134">
        <v>0</v>
      </c>
      <c r="J5515" s="109"/>
      <c r="K5515" s="122" t="s">
        <v>8311</v>
      </c>
    </row>
    <row r="5516" spans="1:11">
      <c r="A5516" s="122">
        <v>835</v>
      </c>
      <c r="B5516" s="412" t="s">
        <v>6865</v>
      </c>
      <c r="C5516" s="6">
        <v>0</v>
      </c>
      <c r="D5516" s="109"/>
      <c r="E5516" s="21" t="s">
        <v>7811</v>
      </c>
      <c r="F5516" s="109"/>
      <c r="G5516" s="134">
        <v>0</v>
      </c>
      <c r="H5516" s="134">
        <v>0</v>
      </c>
      <c r="I5516" s="134">
        <v>0</v>
      </c>
      <c r="J5516" s="109"/>
      <c r="K5516" s="122" t="s">
        <v>8312</v>
      </c>
    </row>
    <row r="5517" spans="1:11">
      <c r="A5517" s="122">
        <v>836</v>
      </c>
      <c r="B5517" s="412" t="s">
        <v>7866</v>
      </c>
      <c r="C5517" s="6">
        <v>4</v>
      </c>
      <c r="D5517" s="109"/>
      <c r="E5517" s="21" t="s">
        <v>8238</v>
      </c>
      <c r="F5517" s="109"/>
      <c r="G5517" s="134">
        <v>1525.66</v>
      </c>
      <c r="H5517" s="134">
        <v>1525.66</v>
      </c>
      <c r="I5517" s="134">
        <v>0</v>
      </c>
      <c r="J5517" s="109"/>
      <c r="K5517" s="122" t="s">
        <v>8313</v>
      </c>
    </row>
    <row r="5518" spans="1:11">
      <c r="A5518" s="122">
        <v>837</v>
      </c>
      <c r="B5518" s="412" t="s">
        <v>6870</v>
      </c>
      <c r="C5518" s="6">
        <v>1</v>
      </c>
      <c r="D5518" s="109"/>
      <c r="E5518" s="21" t="s">
        <v>7811</v>
      </c>
      <c r="F5518" s="109"/>
      <c r="G5518" s="134">
        <v>181.35</v>
      </c>
      <c r="H5518" s="134">
        <v>181.35</v>
      </c>
      <c r="I5518" s="134">
        <v>0</v>
      </c>
      <c r="J5518" s="109"/>
      <c r="K5518" s="122" t="s">
        <v>8314</v>
      </c>
    </row>
    <row r="5519" spans="1:11">
      <c r="A5519" s="122">
        <v>838</v>
      </c>
      <c r="B5519" s="412" t="s">
        <v>7915</v>
      </c>
      <c r="C5519" s="6">
        <v>1</v>
      </c>
      <c r="D5519" s="109"/>
      <c r="E5519" s="21" t="s">
        <v>7813</v>
      </c>
      <c r="F5519" s="109"/>
      <c r="G5519" s="134">
        <v>102.96</v>
      </c>
      <c r="H5519" s="134">
        <v>102.96</v>
      </c>
      <c r="I5519" s="134">
        <v>0</v>
      </c>
      <c r="J5519" s="109"/>
      <c r="K5519" s="122" t="s">
        <v>8315</v>
      </c>
    </row>
    <row r="5520" spans="1:11">
      <c r="A5520" s="122">
        <v>839</v>
      </c>
      <c r="B5520" s="412" t="s">
        <v>8316</v>
      </c>
      <c r="C5520" s="6">
        <v>1</v>
      </c>
      <c r="D5520" s="109"/>
      <c r="E5520" s="21" t="s">
        <v>7811</v>
      </c>
      <c r="F5520" s="109"/>
      <c r="G5520" s="134">
        <v>169.65</v>
      </c>
      <c r="H5520" s="134">
        <v>169.65</v>
      </c>
      <c r="I5520" s="134">
        <v>0</v>
      </c>
      <c r="J5520" s="109"/>
      <c r="K5520" s="122" t="s">
        <v>8317</v>
      </c>
    </row>
    <row r="5521" spans="1:11">
      <c r="A5521" s="122">
        <v>840</v>
      </c>
      <c r="B5521" s="412" t="s">
        <v>7247</v>
      </c>
      <c r="C5521" s="6">
        <v>3</v>
      </c>
      <c r="D5521" s="109"/>
      <c r="E5521" s="21" t="s">
        <v>7811</v>
      </c>
      <c r="F5521" s="109"/>
      <c r="G5521" s="134">
        <v>506.25</v>
      </c>
      <c r="H5521" s="134">
        <v>506.25</v>
      </c>
      <c r="I5521" s="134">
        <v>0</v>
      </c>
      <c r="J5521" s="109"/>
      <c r="K5521" s="122" t="s">
        <v>8318</v>
      </c>
    </row>
    <row r="5522" spans="1:11">
      <c r="A5522" s="122">
        <v>841</v>
      </c>
      <c r="B5522" s="412" t="s">
        <v>8319</v>
      </c>
      <c r="C5522" s="6">
        <v>2</v>
      </c>
      <c r="D5522" s="109"/>
      <c r="E5522" s="21" t="s">
        <v>7811</v>
      </c>
      <c r="F5522" s="109"/>
      <c r="G5522" s="134">
        <v>222.3</v>
      </c>
      <c r="H5522" s="134">
        <v>222.3</v>
      </c>
      <c r="I5522" s="134">
        <v>0</v>
      </c>
      <c r="J5522" s="109"/>
      <c r="K5522" s="122" t="s">
        <v>8320</v>
      </c>
    </row>
    <row r="5523" spans="1:11">
      <c r="A5523" s="122">
        <v>842</v>
      </c>
      <c r="B5523" s="412" t="s">
        <v>6870</v>
      </c>
      <c r="C5523" s="6">
        <v>1</v>
      </c>
      <c r="D5523" s="109"/>
      <c r="E5523" s="21" t="s">
        <v>7905</v>
      </c>
      <c r="F5523" s="109"/>
      <c r="G5523" s="134">
        <v>122.85</v>
      </c>
      <c r="H5523" s="134">
        <v>122.85</v>
      </c>
      <c r="I5523" s="134">
        <v>0</v>
      </c>
      <c r="J5523" s="109"/>
      <c r="K5523" s="122" t="s">
        <v>8321</v>
      </c>
    </row>
    <row r="5524" spans="1:11">
      <c r="A5524" s="122">
        <v>843</v>
      </c>
      <c r="B5524" s="412" t="s">
        <v>7508</v>
      </c>
      <c r="C5524" s="6">
        <v>1</v>
      </c>
      <c r="D5524" s="109"/>
      <c r="E5524" s="21" t="s">
        <v>7905</v>
      </c>
      <c r="F5524" s="109"/>
      <c r="G5524" s="134">
        <v>538.20000000000005</v>
      </c>
      <c r="H5524" s="134">
        <v>538.20000000000005</v>
      </c>
      <c r="I5524" s="134">
        <v>0</v>
      </c>
      <c r="J5524" s="109"/>
      <c r="K5524" s="122" t="s">
        <v>8322</v>
      </c>
    </row>
    <row r="5525" spans="1:11">
      <c r="A5525" s="122">
        <v>844</v>
      </c>
      <c r="B5525" s="412" t="s">
        <v>6870</v>
      </c>
      <c r="C5525" s="6">
        <v>1</v>
      </c>
      <c r="D5525" s="109"/>
      <c r="E5525" s="21" t="s">
        <v>7811</v>
      </c>
      <c r="F5525" s="109"/>
      <c r="G5525" s="134">
        <v>128.69999999999999</v>
      </c>
      <c r="H5525" s="134">
        <v>128.69999999999999</v>
      </c>
      <c r="I5525" s="134">
        <v>0</v>
      </c>
      <c r="J5525" s="109"/>
      <c r="K5525" s="122" t="s">
        <v>8323</v>
      </c>
    </row>
    <row r="5526" spans="1:11">
      <c r="A5526" s="122">
        <v>845</v>
      </c>
      <c r="B5526" s="412" t="s">
        <v>8324</v>
      </c>
      <c r="C5526" s="6">
        <v>0</v>
      </c>
      <c r="D5526" s="109"/>
      <c r="E5526" s="21" t="s">
        <v>7484</v>
      </c>
      <c r="F5526" s="109"/>
      <c r="G5526" s="134">
        <v>0</v>
      </c>
      <c r="H5526" s="134">
        <v>0</v>
      </c>
      <c r="I5526" s="134">
        <v>0</v>
      </c>
      <c r="J5526" s="109"/>
      <c r="K5526" s="122" t="s">
        <v>8325</v>
      </c>
    </row>
    <row r="5527" spans="1:11">
      <c r="A5527" s="122">
        <v>846</v>
      </c>
      <c r="B5527" s="412" t="s">
        <v>8326</v>
      </c>
      <c r="C5527" s="6">
        <v>0</v>
      </c>
      <c r="D5527" s="109"/>
      <c r="E5527" s="21" t="s">
        <v>8327</v>
      </c>
      <c r="F5527" s="109"/>
      <c r="G5527" s="134">
        <v>0</v>
      </c>
      <c r="H5527" s="134">
        <v>0</v>
      </c>
      <c r="I5527" s="134">
        <v>0</v>
      </c>
      <c r="J5527" s="109"/>
      <c r="K5527" s="122" t="s">
        <v>8328</v>
      </c>
    </row>
    <row r="5528" spans="1:11">
      <c r="A5528" s="122">
        <v>847</v>
      </c>
      <c r="B5528" s="412" t="s">
        <v>8329</v>
      </c>
      <c r="C5528" s="6">
        <v>0</v>
      </c>
      <c r="D5528" s="109"/>
      <c r="E5528" s="21" t="s">
        <v>8330</v>
      </c>
      <c r="F5528" s="109"/>
      <c r="G5528" s="134">
        <v>0</v>
      </c>
      <c r="H5528" s="134">
        <v>0</v>
      </c>
      <c r="I5528" s="134">
        <v>0</v>
      </c>
      <c r="J5528" s="109"/>
      <c r="K5528" s="122" t="s">
        <v>8331</v>
      </c>
    </row>
    <row r="5529" spans="1:11">
      <c r="A5529" s="122">
        <v>848</v>
      </c>
      <c r="B5529" s="412" t="s">
        <v>8332</v>
      </c>
      <c r="C5529" s="6">
        <v>1</v>
      </c>
      <c r="D5529" s="109"/>
      <c r="E5529" s="21" t="s">
        <v>8066</v>
      </c>
      <c r="F5529" s="109"/>
      <c r="G5529" s="134">
        <v>110</v>
      </c>
      <c r="H5529" s="134">
        <v>110</v>
      </c>
      <c r="I5529" s="134">
        <v>0</v>
      </c>
      <c r="J5529" s="109"/>
      <c r="K5529" s="122" t="s">
        <v>8333</v>
      </c>
    </row>
    <row r="5530" spans="1:11">
      <c r="A5530" s="122">
        <v>849</v>
      </c>
      <c r="B5530" s="412" t="s">
        <v>8334</v>
      </c>
      <c r="C5530" s="6">
        <v>2</v>
      </c>
      <c r="D5530" s="109"/>
      <c r="E5530" s="21" t="s">
        <v>8066</v>
      </c>
      <c r="F5530" s="109"/>
      <c r="G5530" s="134">
        <v>453.33</v>
      </c>
      <c r="H5530" s="134">
        <v>453.33</v>
      </c>
      <c r="I5530" s="134">
        <v>0</v>
      </c>
      <c r="J5530" s="109"/>
      <c r="K5530" s="122" t="s">
        <v>8335</v>
      </c>
    </row>
    <row r="5531" spans="1:11">
      <c r="A5531" s="122">
        <v>850</v>
      </c>
      <c r="B5531" s="412" t="s">
        <v>8195</v>
      </c>
      <c r="C5531" s="6">
        <v>1</v>
      </c>
      <c r="D5531" s="109"/>
      <c r="E5531" s="21" t="s">
        <v>8336</v>
      </c>
      <c r="F5531" s="109"/>
      <c r="G5531" s="134">
        <v>480</v>
      </c>
      <c r="H5531" s="134">
        <v>480</v>
      </c>
      <c r="I5531" s="134">
        <v>0</v>
      </c>
      <c r="J5531" s="109"/>
      <c r="K5531" s="122" t="s">
        <v>8337</v>
      </c>
    </row>
    <row r="5532" spans="1:11">
      <c r="A5532" s="122">
        <v>851</v>
      </c>
      <c r="B5532" s="412" t="s">
        <v>8338</v>
      </c>
      <c r="C5532" s="6">
        <v>0</v>
      </c>
      <c r="D5532" s="109"/>
      <c r="E5532" s="21" t="s">
        <v>8336</v>
      </c>
      <c r="F5532" s="109"/>
      <c r="G5532" s="134">
        <v>0</v>
      </c>
      <c r="H5532" s="134">
        <v>0</v>
      </c>
      <c r="I5532" s="134">
        <v>0</v>
      </c>
      <c r="J5532" s="109"/>
      <c r="K5532" s="122" t="s">
        <v>8339</v>
      </c>
    </row>
    <row r="5533" spans="1:11" ht="22.5">
      <c r="A5533" s="122">
        <v>852</v>
      </c>
      <c r="B5533" s="213" t="s">
        <v>8340</v>
      </c>
      <c r="C5533" s="6">
        <v>1</v>
      </c>
      <c r="D5533" s="109"/>
      <c r="E5533" s="21" t="s">
        <v>8066</v>
      </c>
      <c r="F5533" s="109"/>
      <c r="G5533" s="134">
        <v>1300</v>
      </c>
      <c r="H5533" s="134">
        <v>1300</v>
      </c>
      <c r="I5533" s="134">
        <v>0</v>
      </c>
      <c r="J5533" s="109"/>
      <c r="K5533" s="122" t="s">
        <v>8341</v>
      </c>
    </row>
    <row r="5534" spans="1:11">
      <c r="A5534" s="122">
        <v>853</v>
      </c>
      <c r="B5534" s="412" t="s">
        <v>8342</v>
      </c>
      <c r="C5534" s="6">
        <v>0</v>
      </c>
      <c r="D5534" s="109"/>
      <c r="E5534" s="21" t="s">
        <v>8066</v>
      </c>
      <c r="F5534" s="109"/>
      <c r="G5534" s="134">
        <v>0</v>
      </c>
      <c r="H5534" s="134">
        <v>0</v>
      </c>
      <c r="I5534" s="134">
        <v>0</v>
      </c>
      <c r="J5534" s="109"/>
      <c r="K5534" s="122" t="s">
        <v>8343</v>
      </c>
    </row>
    <row r="5535" spans="1:11">
      <c r="A5535" s="122">
        <v>854</v>
      </c>
      <c r="B5535" s="412" t="s">
        <v>7255</v>
      </c>
      <c r="C5535" s="6">
        <v>1</v>
      </c>
      <c r="D5535" s="109"/>
      <c r="E5535" s="21" t="s">
        <v>7864</v>
      </c>
      <c r="F5535" s="109"/>
      <c r="G5535" s="134">
        <v>105</v>
      </c>
      <c r="H5535" s="134">
        <v>105</v>
      </c>
      <c r="I5535" s="134">
        <v>0</v>
      </c>
      <c r="J5535" s="109"/>
      <c r="K5535" s="122" t="s">
        <v>8344</v>
      </c>
    </row>
    <row r="5536" spans="1:11">
      <c r="A5536" s="122">
        <v>855</v>
      </c>
      <c r="B5536" s="412" t="s">
        <v>6870</v>
      </c>
      <c r="C5536" s="6">
        <v>2</v>
      </c>
      <c r="D5536" s="109"/>
      <c r="E5536" s="21" t="s">
        <v>7864</v>
      </c>
      <c r="F5536" s="109"/>
      <c r="G5536" s="134">
        <v>198</v>
      </c>
      <c r="H5536" s="134">
        <v>198</v>
      </c>
      <c r="I5536" s="134">
        <v>0</v>
      </c>
      <c r="J5536" s="109"/>
      <c r="K5536" s="122" t="s">
        <v>8345</v>
      </c>
    </row>
    <row r="5537" spans="1:11">
      <c r="A5537" s="122">
        <v>856</v>
      </c>
      <c r="B5537" s="412" t="s">
        <v>6865</v>
      </c>
      <c r="C5537" s="6">
        <v>0</v>
      </c>
      <c r="D5537" s="109"/>
      <c r="E5537" s="21" t="s">
        <v>7864</v>
      </c>
      <c r="F5537" s="109"/>
      <c r="G5537" s="134">
        <v>0</v>
      </c>
      <c r="H5537" s="134">
        <v>0</v>
      </c>
      <c r="I5537" s="134">
        <v>0</v>
      </c>
      <c r="J5537" s="109"/>
      <c r="K5537" s="122" t="s">
        <v>8346</v>
      </c>
    </row>
    <row r="5538" spans="1:11">
      <c r="A5538" s="122">
        <v>857</v>
      </c>
      <c r="B5538" s="412" t="s">
        <v>6865</v>
      </c>
      <c r="C5538" s="6">
        <v>3</v>
      </c>
      <c r="D5538" s="109"/>
      <c r="E5538" s="21" t="s">
        <v>7864</v>
      </c>
      <c r="F5538" s="109"/>
      <c r="G5538" s="134">
        <v>62.5</v>
      </c>
      <c r="H5538" s="134">
        <v>62.5</v>
      </c>
      <c r="I5538" s="134">
        <v>0</v>
      </c>
      <c r="J5538" s="109"/>
      <c r="K5538" s="122" t="s">
        <v>8347</v>
      </c>
    </row>
    <row r="5539" spans="1:11">
      <c r="A5539" s="122">
        <v>858</v>
      </c>
      <c r="B5539" s="412" t="s">
        <v>8348</v>
      </c>
      <c r="C5539" s="6">
        <v>1</v>
      </c>
      <c r="D5539" s="109"/>
      <c r="E5539" s="21" t="s">
        <v>8228</v>
      </c>
      <c r="F5539" s="109"/>
      <c r="G5539" s="134">
        <v>116.06</v>
      </c>
      <c r="H5539" s="134">
        <v>116.06</v>
      </c>
      <c r="I5539" s="134">
        <v>0</v>
      </c>
      <c r="J5539" s="109"/>
      <c r="K5539" s="122" t="s">
        <v>8349</v>
      </c>
    </row>
    <row r="5540" spans="1:11">
      <c r="A5540" s="122">
        <v>859</v>
      </c>
      <c r="B5540" s="412" t="s">
        <v>7255</v>
      </c>
      <c r="C5540" s="6">
        <v>1</v>
      </c>
      <c r="D5540" s="109"/>
      <c r="E5540" s="21" t="s">
        <v>8228</v>
      </c>
      <c r="F5540" s="109"/>
      <c r="G5540" s="134">
        <v>114.26</v>
      </c>
      <c r="H5540" s="134">
        <v>114.26</v>
      </c>
      <c r="I5540" s="134">
        <v>0</v>
      </c>
      <c r="J5540" s="109"/>
      <c r="K5540" s="122" t="s">
        <v>8350</v>
      </c>
    </row>
    <row r="5541" spans="1:11">
      <c r="A5541" s="122">
        <v>860</v>
      </c>
      <c r="B5541" s="412" t="s">
        <v>7255</v>
      </c>
      <c r="C5541" s="6">
        <v>1</v>
      </c>
      <c r="D5541" s="109"/>
      <c r="E5541" s="21" t="s">
        <v>8228</v>
      </c>
      <c r="F5541" s="109"/>
      <c r="G5541" s="134">
        <v>114.26</v>
      </c>
      <c r="H5541" s="134">
        <v>114.26</v>
      </c>
      <c r="I5541" s="134">
        <v>0</v>
      </c>
      <c r="J5541" s="109"/>
      <c r="K5541" s="122" t="s">
        <v>8351</v>
      </c>
    </row>
    <row r="5542" spans="1:11">
      <c r="A5542" s="122">
        <v>861</v>
      </c>
      <c r="B5542" s="412" t="s">
        <v>7255</v>
      </c>
      <c r="C5542" s="6">
        <v>8</v>
      </c>
      <c r="D5542" s="109"/>
      <c r="E5542" s="21" t="s">
        <v>8228</v>
      </c>
      <c r="F5542" s="109"/>
      <c r="G5542" s="134">
        <v>480.24</v>
      </c>
      <c r="H5542" s="134">
        <v>480.24</v>
      </c>
      <c r="I5542" s="134">
        <v>0</v>
      </c>
      <c r="J5542" s="109"/>
      <c r="K5542" s="122" t="s">
        <v>8352</v>
      </c>
    </row>
    <row r="5543" spans="1:11" ht="96">
      <c r="A5543" s="423" t="s">
        <v>5</v>
      </c>
      <c r="B5543" s="194" t="s">
        <v>155</v>
      </c>
      <c r="C5543" s="194" t="s">
        <v>156</v>
      </c>
      <c r="D5543" s="194" t="s">
        <v>8</v>
      </c>
      <c r="E5543" s="194" t="s">
        <v>157</v>
      </c>
      <c r="F5543" s="194" t="s">
        <v>158</v>
      </c>
      <c r="G5543" s="416" t="s">
        <v>10</v>
      </c>
      <c r="H5543" s="416" t="s">
        <v>159</v>
      </c>
      <c r="I5543" s="416" t="s">
        <v>160</v>
      </c>
      <c r="J5543" s="194" t="s">
        <v>161</v>
      </c>
      <c r="K5543" s="195" t="s">
        <v>14</v>
      </c>
    </row>
    <row r="5544" spans="1:11" ht="14.25" customHeight="1">
      <c r="A5544" s="122">
        <v>862</v>
      </c>
      <c r="B5544" s="412" t="s">
        <v>8353</v>
      </c>
      <c r="C5544" s="6">
        <v>1</v>
      </c>
      <c r="D5544" s="109"/>
      <c r="E5544" s="21" t="s">
        <v>7555</v>
      </c>
      <c r="F5544" s="109"/>
      <c r="G5544" s="134">
        <v>146.25</v>
      </c>
      <c r="H5544" s="134">
        <v>146.25</v>
      </c>
      <c r="I5544" s="134">
        <v>0</v>
      </c>
      <c r="J5544" s="109"/>
      <c r="K5544" s="122" t="s">
        <v>8354</v>
      </c>
    </row>
    <row r="5545" spans="1:11">
      <c r="A5545" s="122">
        <v>863</v>
      </c>
      <c r="B5545" s="412" t="s">
        <v>8355</v>
      </c>
      <c r="C5545" s="6">
        <v>1</v>
      </c>
      <c r="D5545" s="109"/>
      <c r="E5545" s="21" t="s">
        <v>8356</v>
      </c>
      <c r="F5545" s="109"/>
      <c r="G5545" s="134">
        <v>1053</v>
      </c>
      <c r="H5545" s="134">
        <v>1053</v>
      </c>
      <c r="I5545" s="134">
        <v>0</v>
      </c>
      <c r="J5545" s="109"/>
      <c r="K5545" s="122" t="s">
        <v>8357</v>
      </c>
    </row>
    <row r="5546" spans="1:11">
      <c r="A5546" s="122">
        <v>864</v>
      </c>
      <c r="B5546" s="412" t="s">
        <v>8214</v>
      </c>
      <c r="C5546" s="6">
        <v>3</v>
      </c>
      <c r="D5546" s="109"/>
      <c r="E5546" s="21" t="s">
        <v>7864</v>
      </c>
      <c r="F5546" s="109"/>
      <c r="G5546" s="134">
        <v>186</v>
      </c>
      <c r="H5546" s="134">
        <v>186</v>
      </c>
      <c r="I5546" s="134">
        <v>0</v>
      </c>
      <c r="J5546" s="109"/>
      <c r="K5546" s="122" t="s">
        <v>8358</v>
      </c>
    </row>
    <row r="5547" spans="1:11">
      <c r="A5547" s="122">
        <v>865</v>
      </c>
      <c r="B5547" s="412" t="s">
        <v>7433</v>
      </c>
      <c r="C5547" s="6">
        <v>3</v>
      </c>
      <c r="D5547" s="109"/>
      <c r="E5547" s="21" t="s">
        <v>8245</v>
      </c>
      <c r="F5547" s="109"/>
      <c r="G5547" s="134">
        <v>1689</v>
      </c>
      <c r="H5547" s="134">
        <v>1689</v>
      </c>
      <c r="I5547" s="134">
        <v>0</v>
      </c>
      <c r="J5547" s="109"/>
      <c r="K5547" s="122" t="s">
        <v>8359</v>
      </c>
    </row>
    <row r="5548" spans="1:11">
      <c r="A5548" s="122">
        <v>866</v>
      </c>
      <c r="B5548" s="412" t="s">
        <v>8360</v>
      </c>
      <c r="C5548" s="6">
        <v>1</v>
      </c>
      <c r="D5548" s="109"/>
      <c r="E5548" s="21" t="s">
        <v>8238</v>
      </c>
      <c r="F5548" s="109"/>
      <c r="G5548" s="134">
        <v>110</v>
      </c>
      <c r="H5548" s="134">
        <v>110</v>
      </c>
      <c r="I5548" s="134">
        <v>0</v>
      </c>
      <c r="J5548" s="109"/>
      <c r="K5548" s="122" t="s">
        <v>8361</v>
      </c>
    </row>
    <row r="5549" spans="1:11">
      <c r="A5549" s="122">
        <v>867</v>
      </c>
      <c r="B5549" s="412" t="s">
        <v>8244</v>
      </c>
      <c r="C5549" s="6">
        <v>0</v>
      </c>
      <c r="D5549" s="109"/>
      <c r="E5549" s="21" t="s">
        <v>8362</v>
      </c>
      <c r="F5549" s="109"/>
      <c r="G5549" s="134">
        <v>0</v>
      </c>
      <c r="H5549" s="134">
        <v>0</v>
      </c>
      <c r="I5549" s="134">
        <v>0</v>
      </c>
      <c r="J5549" s="109"/>
      <c r="K5549" s="122" t="s">
        <v>8363</v>
      </c>
    </row>
    <row r="5550" spans="1:11">
      <c r="A5550" s="122">
        <v>868</v>
      </c>
      <c r="B5550" s="412" t="s">
        <v>8364</v>
      </c>
      <c r="C5550" s="6">
        <v>1</v>
      </c>
      <c r="D5550" s="109"/>
      <c r="E5550" s="21" t="s">
        <v>8235</v>
      </c>
      <c r="F5550" s="109"/>
      <c r="G5550" s="134">
        <v>105</v>
      </c>
      <c r="H5550" s="134">
        <v>105</v>
      </c>
      <c r="I5550" s="134">
        <v>0</v>
      </c>
      <c r="J5550" s="109"/>
      <c r="K5550" s="122" t="s">
        <v>8365</v>
      </c>
    </row>
    <row r="5551" spans="1:11">
      <c r="A5551" s="122">
        <v>869</v>
      </c>
      <c r="B5551" s="412" t="s">
        <v>7433</v>
      </c>
      <c r="C5551" s="6">
        <v>5</v>
      </c>
      <c r="D5551" s="109"/>
      <c r="E5551" s="21" t="s">
        <v>8238</v>
      </c>
      <c r="F5551" s="109"/>
      <c r="G5551" s="134">
        <v>2815</v>
      </c>
      <c r="H5551" s="134">
        <v>2815</v>
      </c>
      <c r="I5551" s="134">
        <v>0</v>
      </c>
      <c r="J5551" s="109"/>
      <c r="K5551" s="122" t="s">
        <v>8366</v>
      </c>
    </row>
    <row r="5552" spans="1:11">
      <c r="A5552" s="122">
        <v>870</v>
      </c>
      <c r="B5552" s="213" t="s">
        <v>8367</v>
      </c>
      <c r="C5552" s="6">
        <v>1</v>
      </c>
      <c r="D5552" s="109"/>
      <c r="E5552" s="21" t="s">
        <v>7555</v>
      </c>
      <c r="F5552" s="109"/>
      <c r="G5552" s="134">
        <v>39.78</v>
      </c>
      <c r="H5552" s="134">
        <v>39.78</v>
      </c>
      <c r="I5552" s="134">
        <v>0</v>
      </c>
      <c r="J5552" s="109"/>
      <c r="K5552" s="122" t="s">
        <v>8368</v>
      </c>
    </row>
    <row r="5553" spans="1:11" ht="22.5">
      <c r="A5553" s="122">
        <v>871</v>
      </c>
      <c r="B5553" s="213" t="s">
        <v>8369</v>
      </c>
      <c r="C5553" s="6">
        <v>0</v>
      </c>
      <c r="D5553" s="109"/>
      <c r="E5553" s="21" t="s">
        <v>7555</v>
      </c>
      <c r="F5553" s="109"/>
      <c r="G5553" s="134">
        <v>0</v>
      </c>
      <c r="H5553" s="134">
        <v>0</v>
      </c>
      <c r="I5553" s="134">
        <v>0</v>
      </c>
      <c r="J5553" s="109"/>
      <c r="K5553" s="122" t="s">
        <v>8370</v>
      </c>
    </row>
    <row r="5554" spans="1:11">
      <c r="A5554" s="122">
        <v>872</v>
      </c>
      <c r="B5554" s="412" t="s">
        <v>8371</v>
      </c>
      <c r="C5554" s="6">
        <v>0</v>
      </c>
      <c r="D5554" s="109"/>
      <c r="E5554" s="21" t="s">
        <v>8372</v>
      </c>
      <c r="F5554" s="109"/>
      <c r="G5554" s="134">
        <v>0</v>
      </c>
      <c r="H5554" s="134">
        <v>0</v>
      </c>
      <c r="I5554" s="134">
        <v>0</v>
      </c>
      <c r="J5554" s="109"/>
      <c r="K5554" s="122" t="s">
        <v>8373</v>
      </c>
    </row>
    <row r="5555" spans="1:11">
      <c r="A5555" s="122">
        <v>873</v>
      </c>
      <c r="B5555" s="412" t="s">
        <v>8214</v>
      </c>
      <c r="C5555" s="6">
        <v>0</v>
      </c>
      <c r="D5555" s="109"/>
      <c r="E5555" s="21" t="s">
        <v>7864</v>
      </c>
      <c r="F5555" s="109"/>
      <c r="G5555" s="134">
        <v>0</v>
      </c>
      <c r="H5555" s="134">
        <v>0</v>
      </c>
      <c r="I5555" s="134">
        <v>0</v>
      </c>
      <c r="J5555" s="109"/>
      <c r="K5555" s="122" t="s">
        <v>8374</v>
      </c>
    </row>
    <row r="5556" spans="1:11">
      <c r="A5556" s="122">
        <v>874</v>
      </c>
      <c r="B5556" s="412" t="s">
        <v>7796</v>
      </c>
      <c r="C5556" s="6">
        <v>1</v>
      </c>
      <c r="D5556" s="109"/>
      <c r="E5556" s="21" t="s">
        <v>7864</v>
      </c>
      <c r="F5556" s="109"/>
      <c r="G5556" s="134">
        <v>69</v>
      </c>
      <c r="H5556" s="134">
        <v>69</v>
      </c>
      <c r="I5556" s="134">
        <v>0</v>
      </c>
      <c r="J5556" s="109"/>
      <c r="K5556" s="122" t="s">
        <v>8375</v>
      </c>
    </row>
    <row r="5557" spans="1:11">
      <c r="A5557" s="122">
        <v>875</v>
      </c>
      <c r="B5557" s="412" t="s">
        <v>8376</v>
      </c>
      <c r="C5557" s="6">
        <v>0</v>
      </c>
      <c r="D5557" s="109"/>
      <c r="E5557" s="21" t="s">
        <v>8377</v>
      </c>
      <c r="F5557" s="109"/>
      <c r="G5557" s="134">
        <v>0</v>
      </c>
      <c r="H5557" s="134">
        <v>0</v>
      </c>
      <c r="I5557" s="134">
        <v>0</v>
      </c>
      <c r="J5557" s="109"/>
      <c r="K5557" s="122" t="s">
        <v>8378</v>
      </c>
    </row>
    <row r="5558" spans="1:11">
      <c r="A5558" s="122">
        <v>876</v>
      </c>
      <c r="B5558" s="412" t="s">
        <v>8379</v>
      </c>
      <c r="C5558" s="6">
        <v>4</v>
      </c>
      <c r="D5558" s="109"/>
      <c r="E5558" s="21" t="s">
        <v>7864</v>
      </c>
      <c r="F5558" s="109"/>
      <c r="G5558" s="134">
        <v>388</v>
      </c>
      <c r="H5558" s="134">
        <v>388</v>
      </c>
      <c r="I5558" s="134">
        <v>0</v>
      </c>
      <c r="J5558" s="109"/>
      <c r="K5558" s="122" t="s">
        <v>8380</v>
      </c>
    </row>
    <row r="5559" spans="1:11">
      <c r="A5559" s="122">
        <v>877</v>
      </c>
      <c r="B5559" s="412" t="s">
        <v>6865</v>
      </c>
      <c r="C5559" s="6">
        <v>0</v>
      </c>
      <c r="D5559" s="109"/>
      <c r="E5559" s="21" t="s">
        <v>7864</v>
      </c>
      <c r="F5559" s="109"/>
      <c r="G5559" s="134">
        <v>0</v>
      </c>
      <c r="H5559" s="134">
        <v>0</v>
      </c>
      <c r="I5559" s="134">
        <v>0</v>
      </c>
      <c r="J5559" s="109"/>
      <c r="K5559" s="122" t="s">
        <v>8381</v>
      </c>
    </row>
    <row r="5560" spans="1:11">
      <c r="A5560" s="122">
        <v>878</v>
      </c>
      <c r="B5560" s="412" t="s">
        <v>6865</v>
      </c>
      <c r="C5560" s="6">
        <v>4</v>
      </c>
      <c r="D5560" s="109"/>
      <c r="E5560" s="21" t="s">
        <v>7864</v>
      </c>
      <c r="F5560" s="109"/>
      <c r="G5560" s="134">
        <v>100</v>
      </c>
      <c r="H5560" s="134">
        <v>100</v>
      </c>
      <c r="I5560" s="134">
        <v>0</v>
      </c>
      <c r="J5560" s="109"/>
      <c r="K5560" s="122" t="s">
        <v>8382</v>
      </c>
    </row>
    <row r="5561" spans="1:11">
      <c r="A5561" s="122">
        <v>879</v>
      </c>
      <c r="B5561" s="412" t="s">
        <v>8383</v>
      </c>
      <c r="C5561" s="6">
        <v>1</v>
      </c>
      <c r="D5561" s="109"/>
      <c r="E5561" s="21" t="s">
        <v>7864</v>
      </c>
      <c r="F5561" s="109"/>
      <c r="G5561" s="134">
        <v>30</v>
      </c>
      <c r="H5561" s="134">
        <v>30</v>
      </c>
      <c r="I5561" s="134">
        <v>0</v>
      </c>
      <c r="J5561" s="109"/>
      <c r="K5561" s="122" t="s">
        <v>8384</v>
      </c>
    </row>
    <row r="5562" spans="1:11">
      <c r="A5562" s="122">
        <v>880</v>
      </c>
      <c r="B5562" s="412" t="s">
        <v>8385</v>
      </c>
      <c r="C5562" s="6">
        <v>1</v>
      </c>
      <c r="D5562" s="109"/>
      <c r="E5562" s="21" t="s">
        <v>8386</v>
      </c>
      <c r="F5562" s="109"/>
      <c r="G5562" s="134">
        <v>13000</v>
      </c>
      <c r="H5562" s="134">
        <v>13000</v>
      </c>
      <c r="I5562" s="134">
        <v>0</v>
      </c>
      <c r="J5562" s="109"/>
      <c r="K5562" s="122" t="s">
        <v>8387</v>
      </c>
    </row>
    <row r="5563" spans="1:11">
      <c r="A5563" s="122">
        <v>881</v>
      </c>
      <c r="B5563" s="412" t="s">
        <v>8388</v>
      </c>
      <c r="C5563" s="6">
        <v>1</v>
      </c>
      <c r="D5563" s="109"/>
      <c r="E5563" s="21" t="s">
        <v>8238</v>
      </c>
      <c r="F5563" s="109"/>
      <c r="G5563" s="134">
        <v>195</v>
      </c>
      <c r="H5563" s="134">
        <v>195</v>
      </c>
      <c r="I5563" s="134">
        <v>0</v>
      </c>
      <c r="J5563" s="109"/>
      <c r="K5563" s="122" t="s">
        <v>8389</v>
      </c>
    </row>
    <row r="5564" spans="1:11">
      <c r="A5564" s="122">
        <v>882</v>
      </c>
      <c r="B5564" s="412" t="s">
        <v>8390</v>
      </c>
      <c r="C5564" s="6">
        <v>0</v>
      </c>
      <c r="D5564" s="109"/>
      <c r="E5564" s="21" t="s">
        <v>8391</v>
      </c>
      <c r="F5564" s="109"/>
      <c r="G5564" s="134">
        <v>0</v>
      </c>
      <c r="H5564" s="134">
        <v>0</v>
      </c>
      <c r="I5564" s="134">
        <v>0</v>
      </c>
      <c r="J5564" s="109"/>
      <c r="K5564" s="122" t="s">
        <v>8392</v>
      </c>
    </row>
    <row r="5565" spans="1:11">
      <c r="A5565" s="122">
        <v>883</v>
      </c>
      <c r="B5565" s="412" t="s">
        <v>8195</v>
      </c>
      <c r="C5565" s="6">
        <v>0</v>
      </c>
      <c r="D5565" s="109"/>
      <c r="E5565" s="21" t="s">
        <v>8393</v>
      </c>
      <c r="F5565" s="109"/>
      <c r="G5565" s="134">
        <v>0</v>
      </c>
      <c r="H5565" s="134">
        <v>0</v>
      </c>
      <c r="I5565" s="134">
        <v>0</v>
      </c>
      <c r="J5565" s="109"/>
      <c r="K5565" s="122" t="s">
        <v>8394</v>
      </c>
    </row>
    <row r="5566" spans="1:11">
      <c r="A5566" s="122">
        <v>884</v>
      </c>
      <c r="B5566" s="412" t="s">
        <v>8395</v>
      </c>
      <c r="C5566" s="6">
        <v>1</v>
      </c>
      <c r="D5566" s="109"/>
      <c r="E5566" s="21" t="s">
        <v>8238</v>
      </c>
      <c r="F5566" s="109"/>
      <c r="G5566" s="134">
        <v>381.41</v>
      </c>
      <c r="H5566" s="134">
        <v>381.41</v>
      </c>
      <c r="I5566" s="134">
        <v>0</v>
      </c>
      <c r="J5566" s="109"/>
      <c r="K5566" s="122" t="s">
        <v>8396</v>
      </c>
    </row>
    <row r="5567" spans="1:11" ht="22.5">
      <c r="A5567" s="122">
        <v>885</v>
      </c>
      <c r="B5567" s="213" t="s">
        <v>8397</v>
      </c>
      <c r="C5567" s="6">
        <v>1</v>
      </c>
      <c r="D5567" s="109"/>
      <c r="E5567" s="21" t="s">
        <v>8398</v>
      </c>
      <c r="F5567" s="109"/>
      <c r="G5567" s="134">
        <v>1959.75</v>
      </c>
      <c r="H5567" s="134">
        <v>1959.75</v>
      </c>
      <c r="I5567" s="134">
        <v>0</v>
      </c>
      <c r="J5567" s="109"/>
      <c r="K5567" s="122" t="s">
        <v>8399</v>
      </c>
    </row>
    <row r="5568" spans="1:11">
      <c r="A5568" s="122">
        <v>886</v>
      </c>
      <c r="B5568" s="412" t="s">
        <v>6865</v>
      </c>
      <c r="C5568" s="6">
        <v>0</v>
      </c>
      <c r="D5568" s="109"/>
      <c r="E5568" s="21" t="s">
        <v>7864</v>
      </c>
      <c r="F5568" s="109"/>
      <c r="G5568" s="134">
        <v>0</v>
      </c>
      <c r="H5568" s="134">
        <v>0</v>
      </c>
      <c r="I5568" s="134">
        <v>0</v>
      </c>
      <c r="J5568" s="109"/>
      <c r="K5568" s="122" t="s">
        <v>8400</v>
      </c>
    </row>
    <row r="5569" spans="1:11">
      <c r="A5569" s="122">
        <v>887</v>
      </c>
      <c r="B5569" s="412" t="s">
        <v>7796</v>
      </c>
      <c r="C5569" s="6">
        <v>1</v>
      </c>
      <c r="D5569" s="109"/>
      <c r="E5569" s="21" t="s">
        <v>7864</v>
      </c>
      <c r="F5569" s="109"/>
      <c r="G5569" s="134">
        <v>69</v>
      </c>
      <c r="H5569" s="134">
        <v>69</v>
      </c>
      <c r="I5569" s="134">
        <v>0</v>
      </c>
      <c r="J5569" s="109"/>
      <c r="K5569" s="122" t="s">
        <v>8401</v>
      </c>
    </row>
    <row r="5570" spans="1:11">
      <c r="A5570" s="122">
        <v>888</v>
      </c>
      <c r="B5570" s="412" t="s">
        <v>8214</v>
      </c>
      <c r="C5570" s="6">
        <v>1</v>
      </c>
      <c r="D5570" s="109"/>
      <c r="E5570" s="21" t="s">
        <v>7864</v>
      </c>
      <c r="F5570" s="109"/>
      <c r="G5570" s="134">
        <v>77</v>
      </c>
      <c r="H5570" s="134">
        <v>77</v>
      </c>
      <c r="I5570" s="134">
        <v>0</v>
      </c>
      <c r="J5570" s="109"/>
      <c r="K5570" s="122" t="s">
        <v>8402</v>
      </c>
    </row>
    <row r="5571" spans="1:11">
      <c r="A5571" s="122">
        <v>889</v>
      </c>
      <c r="B5571" s="412" t="s">
        <v>7255</v>
      </c>
      <c r="C5571" s="6">
        <v>1</v>
      </c>
      <c r="D5571" s="109"/>
      <c r="E5571" s="21" t="s">
        <v>7864</v>
      </c>
      <c r="F5571" s="109"/>
      <c r="G5571" s="134">
        <v>104</v>
      </c>
      <c r="H5571" s="134">
        <v>104</v>
      </c>
      <c r="I5571" s="134">
        <v>0</v>
      </c>
      <c r="J5571" s="109"/>
      <c r="K5571" s="122" t="s">
        <v>8403</v>
      </c>
    </row>
    <row r="5572" spans="1:11">
      <c r="A5572" s="122">
        <v>890</v>
      </c>
      <c r="B5572" s="213" t="s">
        <v>8404</v>
      </c>
      <c r="C5572" s="6">
        <v>0</v>
      </c>
      <c r="D5572" s="109"/>
      <c r="E5572" s="21" t="s">
        <v>8405</v>
      </c>
      <c r="F5572" s="109"/>
      <c r="G5572" s="134">
        <v>0</v>
      </c>
      <c r="H5572" s="134">
        <v>0</v>
      </c>
      <c r="I5572" s="134">
        <v>0</v>
      </c>
      <c r="J5572" s="109"/>
      <c r="K5572" s="122" t="s">
        <v>8406</v>
      </c>
    </row>
    <row r="5573" spans="1:11" ht="96">
      <c r="A5573" s="423" t="s">
        <v>5</v>
      </c>
      <c r="B5573" s="194" t="s">
        <v>155</v>
      </c>
      <c r="C5573" s="194" t="s">
        <v>156</v>
      </c>
      <c r="D5573" s="194" t="s">
        <v>8</v>
      </c>
      <c r="E5573" s="194" t="s">
        <v>157</v>
      </c>
      <c r="F5573" s="194" t="s">
        <v>158</v>
      </c>
      <c r="G5573" s="416" t="s">
        <v>10</v>
      </c>
      <c r="H5573" s="416" t="s">
        <v>159</v>
      </c>
      <c r="I5573" s="416" t="s">
        <v>160</v>
      </c>
      <c r="J5573" s="194" t="s">
        <v>161</v>
      </c>
      <c r="K5573" s="195" t="s">
        <v>14</v>
      </c>
    </row>
    <row r="5574" spans="1:11">
      <c r="A5574" s="122">
        <v>891</v>
      </c>
      <c r="B5574" s="412" t="s">
        <v>8407</v>
      </c>
      <c r="C5574" s="6">
        <v>0</v>
      </c>
      <c r="D5574" s="109"/>
      <c r="E5574" s="21" t="s">
        <v>8372</v>
      </c>
      <c r="F5574" s="109"/>
      <c r="G5574" s="134">
        <v>0</v>
      </c>
      <c r="H5574" s="134">
        <v>0</v>
      </c>
      <c r="I5574" s="134">
        <v>0</v>
      </c>
      <c r="J5574" s="109"/>
      <c r="K5574" s="122" t="s">
        <v>8408</v>
      </c>
    </row>
    <row r="5575" spans="1:11">
      <c r="A5575" s="122">
        <v>892</v>
      </c>
      <c r="B5575" s="412" t="s">
        <v>8409</v>
      </c>
      <c r="C5575" s="6">
        <v>1</v>
      </c>
      <c r="D5575" s="109"/>
      <c r="E5575" s="21" t="s">
        <v>7811</v>
      </c>
      <c r="F5575" s="109"/>
      <c r="G5575" s="134">
        <v>443.43</v>
      </c>
      <c r="H5575" s="134">
        <v>443.43</v>
      </c>
      <c r="I5575" s="134">
        <v>0</v>
      </c>
      <c r="J5575" s="109"/>
      <c r="K5575" s="122" t="s">
        <v>8410</v>
      </c>
    </row>
    <row r="5576" spans="1:11">
      <c r="A5576" s="122">
        <v>893</v>
      </c>
      <c r="B5576" s="412" t="s">
        <v>8411</v>
      </c>
      <c r="C5576" s="6">
        <v>1</v>
      </c>
      <c r="D5576" s="109"/>
      <c r="E5576" s="21" t="s">
        <v>8131</v>
      </c>
      <c r="F5576" s="109"/>
      <c r="G5576" s="134">
        <v>126</v>
      </c>
      <c r="H5576" s="134">
        <v>126</v>
      </c>
      <c r="I5576" s="134">
        <v>0</v>
      </c>
      <c r="J5576" s="109"/>
      <c r="K5576" s="122" t="s">
        <v>8412</v>
      </c>
    </row>
    <row r="5577" spans="1:11">
      <c r="A5577" s="122">
        <v>894</v>
      </c>
      <c r="B5577" s="412" t="s">
        <v>8195</v>
      </c>
      <c r="C5577" s="6">
        <v>0</v>
      </c>
      <c r="D5577" s="109"/>
      <c r="E5577" s="21" t="s">
        <v>7484</v>
      </c>
      <c r="F5577" s="109"/>
      <c r="G5577" s="134">
        <v>0</v>
      </c>
      <c r="H5577" s="134">
        <v>0</v>
      </c>
      <c r="I5577" s="134">
        <v>0</v>
      </c>
      <c r="J5577" s="109"/>
      <c r="K5577" s="122" t="s">
        <v>8413</v>
      </c>
    </row>
    <row r="5578" spans="1:11">
      <c r="A5578" s="122">
        <v>895</v>
      </c>
      <c r="B5578" s="412" t="s">
        <v>8095</v>
      </c>
      <c r="C5578" s="6">
        <v>0</v>
      </c>
      <c r="D5578" s="109"/>
      <c r="E5578" s="21" t="s">
        <v>7739</v>
      </c>
      <c r="F5578" s="109"/>
      <c r="G5578" s="134">
        <v>0</v>
      </c>
      <c r="H5578" s="134">
        <v>0</v>
      </c>
      <c r="I5578" s="134">
        <v>0</v>
      </c>
      <c r="J5578" s="109"/>
      <c r="K5578" s="122" t="s">
        <v>8414</v>
      </c>
    </row>
    <row r="5579" spans="1:11" ht="22.5">
      <c r="A5579" s="122">
        <v>896</v>
      </c>
      <c r="B5579" s="213" t="s">
        <v>8415</v>
      </c>
      <c r="C5579" s="6">
        <v>0</v>
      </c>
      <c r="D5579" s="109"/>
      <c r="E5579" s="21" t="s">
        <v>7741</v>
      </c>
      <c r="F5579" s="109"/>
      <c r="G5579" s="134">
        <v>0</v>
      </c>
      <c r="H5579" s="134">
        <v>0</v>
      </c>
      <c r="I5579" s="134">
        <v>0</v>
      </c>
      <c r="J5579" s="109"/>
      <c r="K5579" s="122" t="s">
        <v>8416</v>
      </c>
    </row>
    <row r="5580" spans="1:11">
      <c r="A5580" s="122">
        <v>897</v>
      </c>
      <c r="B5580" s="412" t="s">
        <v>8417</v>
      </c>
      <c r="C5580" s="6">
        <v>0</v>
      </c>
      <c r="D5580" s="109"/>
      <c r="E5580" s="21" t="s">
        <v>8418</v>
      </c>
      <c r="F5580" s="109"/>
      <c r="G5580" s="134">
        <v>0</v>
      </c>
      <c r="H5580" s="134">
        <v>0</v>
      </c>
      <c r="I5580" s="134">
        <v>0</v>
      </c>
      <c r="J5580" s="109"/>
      <c r="K5580" s="122" t="s">
        <v>8419</v>
      </c>
    </row>
    <row r="5581" spans="1:11">
      <c r="A5581" s="122">
        <v>898</v>
      </c>
      <c r="B5581" s="412" t="s">
        <v>8420</v>
      </c>
      <c r="C5581" s="6">
        <v>1</v>
      </c>
      <c r="D5581" s="109"/>
      <c r="E5581" s="21" t="s">
        <v>8421</v>
      </c>
      <c r="F5581" s="109"/>
      <c r="G5581" s="134">
        <v>480</v>
      </c>
      <c r="H5581" s="134">
        <v>480</v>
      </c>
      <c r="I5581" s="134">
        <v>0</v>
      </c>
      <c r="J5581" s="109"/>
      <c r="K5581" s="122" t="s">
        <v>8422</v>
      </c>
    </row>
    <row r="5582" spans="1:11">
      <c r="A5582" s="122">
        <v>899</v>
      </c>
      <c r="B5582" s="412" t="s">
        <v>8423</v>
      </c>
      <c r="C5582" s="6">
        <v>1</v>
      </c>
      <c r="D5582" s="109"/>
      <c r="E5582" s="21" t="s">
        <v>8424</v>
      </c>
      <c r="F5582" s="109"/>
      <c r="G5582" s="134">
        <v>75</v>
      </c>
      <c r="H5582" s="134">
        <v>75</v>
      </c>
      <c r="I5582" s="134">
        <v>0</v>
      </c>
      <c r="J5582" s="109"/>
      <c r="K5582" s="122" t="s">
        <v>8425</v>
      </c>
    </row>
    <row r="5583" spans="1:11">
      <c r="A5583" s="122">
        <v>900</v>
      </c>
      <c r="B5583" s="412" t="s">
        <v>6865</v>
      </c>
      <c r="C5583" s="6">
        <v>0</v>
      </c>
      <c r="D5583" s="109"/>
      <c r="E5583" s="21" t="s">
        <v>7864</v>
      </c>
      <c r="F5583" s="109"/>
      <c r="G5583" s="134">
        <v>0</v>
      </c>
      <c r="H5583" s="134">
        <v>0</v>
      </c>
      <c r="I5583" s="134">
        <v>0</v>
      </c>
      <c r="J5583" s="109"/>
      <c r="K5583" s="122" t="s">
        <v>8426</v>
      </c>
    </row>
    <row r="5584" spans="1:11">
      <c r="A5584" s="122">
        <v>901</v>
      </c>
      <c r="B5584" s="412" t="s">
        <v>8427</v>
      </c>
      <c r="C5584" s="6">
        <v>1</v>
      </c>
      <c r="D5584" s="109"/>
      <c r="E5584" s="21" t="s">
        <v>7555</v>
      </c>
      <c r="F5584" s="109"/>
      <c r="G5584" s="134">
        <v>37.44</v>
      </c>
      <c r="H5584" s="134">
        <v>37.44</v>
      </c>
      <c r="I5584" s="134">
        <v>0</v>
      </c>
      <c r="J5584" s="109"/>
      <c r="K5584" s="122" t="s">
        <v>8428</v>
      </c>
    </row>
    <row r="5585" spans="1:11">
      <c r="A5585" s="122">
        <v>902</v>
      </c>
      <c r="B5585" s="412" t="s">
        <v>8429</v>
      </c>
      <c r="C5585" s="6">
        <v>0</v>
      </c>
      <c r="D5585" s="109"/>
      <c r="E5585" s="21" t="s">
        <v>7555</v>
      </c>
      <c r="F5585" s="109"/>
      <c r="G5585" s="134">
        <v>0</v>
      </c>
      <c r="H5585" s="134">
        <v>0</v>
      </c>
      <c r="I5585" s="134">
        <v>0</v>
      </c>
      <c r="J5585" s="109"/>
      <c r="K5585" s="122" t="s">
        <v>8430</v>
      </c>
    </row>
    <row r="5586" spans="1:11">
      <c r="A5586" s="122">
        <v>903</v>
      </c>
      <c r="B5586" s="412" t="s">
        <v>8431</v>
      </c>
      <c r="C5586" s="6">
        <v>1</v>
      </c>
      <c r="D5586" s="109"/>
      <c r="E5586" s="21" t="s">
        <v>8131</v>
      </c>
      <c r="F5586" s="109"/>
      <c r="G5586" s="134">
        <v>95</v>
      </c>
      <c r="H5586" s="134">
        <v>95</v>
      </c>
      <c r="I5586" s="134">
        <v>0</v>
      </c>
      <c r="J5586" s="109"/>
      <c r="K5586" s="122" t="s">
        <v>8432</v>
      </c>
    </row>
    <row r="5587" spans="1:11" ht="22.5">
      <c r="A5587" s="122">
        <v>904</v>
      </c>
      <c r="B5587" s="213" t="s">
        <v>8433</v>
      </c>
      <c r="C5587" s="6">
        <v>1</v>
      </c>
      <c r="D5587" s="109"/>
      <c r="E5587" s="21" t="s">
        <v>8131</v>
      </c>
      <c r="F5587" s="109"/>
      <c r="G5587" s="134">
        <v>155</v>
      </c>
      <c r="H5587" s="134">
        <v>155</v>
      </c>
      <c r="I5587" s="134">
        <v>0</v>
      </c>
      <c r="J5587" s="109"/>
      <c r="K5587" s="122" t="s">
        <v>8434</v>
      </c>
    </row>
    <row r="5588" spans="1:11">
      <c r="A5588" s="122">
        <v>905</v>
      </c>
      <c r="B5588" s="412" t="s">
        <v>7677</v>
      </c>
      <c r="C5588" s="6">
        <v>4</v>
      </c>
      <c r="D5588" s="109"/>
      <c r="E5588" s="21" t="s">
        <v>7864</v>
      </c>
      <c r="F5588" s="109"/>
      <c r="G5588" s="134">
        <v>380</v>
      </c>
      <c r="H5588" s="134">
        <v>380</v>
      </c>
      <c r="I5588" s="134">
        <v>0</v>
      </c>
      <c r="J5588" s="109"/>
      <c r="K5588" s="122" t="s">
        <v>8435</v>
      </c>
    </row>
    <row r="5589" spans="1:11">
      <c r="A5589" s="122">
        <v>906</v>
      </c>
      <c r="B5589" s="213" t="s">
        <v>8436</v>
      </c>
      <c r="C5589" s="6">
        <v>1</v>
      </c>
      <c r="D5589" s="109"/>
      <c r="E5589" s="21" t="s">
        <v>8131</v>
      </c>
      <c r="F5589" s="109"/>
      <c r="G5589" s="134">
        <v>650</v>
      </c>
      <c r="H5589" s="134">
        <v>650</v>
      </c>
      <c r="I5589" s="134">
        <v>0</v>
      </c>
      <c r="J5589" s="109"/>
      <c r="K5589" s="122" t="s">
        <v>8437</v>
      </c>
    </row>
    <row r="5590" spans="1:11">
      <c r="A5590" s="122">
        <v>907</v>
      </c>
      <c r="B5590" s="412" t="s">
        <v>8205</v>
      </c>
      <c r="C5590" s="6">
        <v>0</v>
      </c>
      <c r="D5590" s="109"/>
      <c r="E5590" s="21" t="s">
        <v>8131</v>
      </c>
      <c r="F5590" s="109"/>
      <c r="G5590" s="134">
        <v>0</v>
      </c>
      <c r="H5590" s="134">
        <v>0</v>
      </c>
      <c r="I5590" s="134">
        <v>0</v>
      </c>
      <c r="J5590" s="109"/>
      <c r="K5590" s="122" t="s">
        <v>8438</v>
      </c>
    </row>
    <row r="5591" spans="1:11">
      <c r="A5591" s="122">
        <v>908</v>
      </c>
      <c r="B5591" s="412" t="s">
        <v>8439</v>
      </c>
      <c r="C5591" s="6">
        <v>0</v>
      </c>
      <c r="D5591" s="109"/>
      <c r="E5591" s="21" t="s">
        <v>7864</v>
      </c>
      <c r="F5591" s="109"/>
      <c r="G5591" s="134">
        <v>0</v>
      </c>
      <c r="H5591" s="134">
        <v>0</v>
      </c>
      <c r="I5591" s="134">
        <v>0</v>
      </c>
      <c r="J5591" s="109"/>
      <c r="K5591" s="122" t="s">
        <v>8440</v>
      </c>
    </row>
    <row r="5592" spans="1:11">
      <c r="A5592" s="122">
        <v>909</v>
      </c>
      <c r="B5592" s="412" t="s">
        <v>8441</v>
      </c>
      <c r="C5592" s="6">
        <v>0</v>
      </c>
      <c r="D5592" s="109"/>
      <c r="E5592" s="21" t="s">
        <v>8131</v>
      </c>
      <c r="F5592" s="109"/>
      <c r="G5592" s="134">
        <v>0</v>
      </c>
      <c r="H5592" s="134">
        <v>0</v>
      </c>
      <c r="I5592" s="134">
        <v>0</v>
      </c>
      <c r="J5592" s="109"/>
      <c r="K5592" s="122" t="s">
        <v>8442</v>
      </c>
    </row>
    <row r="5593" spans="1:11">
      <c r="A5593" s="122">
        <v>910</v>
      </c>
      <c r="B5593" s="412" t="s">
        <v>8443</v>
      </c>
      <c r="C5593" s="6">
        <v>0</v>
      </c>
      <c r="D5593" s="109"/>
      <c r="E5593" s="21" t="s">
        <v>8041</v>
      </c>
      <c r="F5593" s="109"/>
      <c r="G5593" s="134">
        <v>0</v>
      </c>
      <c r="H5593" s="134">
        <v>0</v>
      </c>
      <c r="I5593" s="134">
        <v>0</v>
      </c>
      <c r="J5593" s="109"/>
      <c r="K5593" s="122" t="s">
        <v>8444</v>
      </c>
    </row>
    <row r="5594" spans="1:11">
      <c r="A5594" s="122">
        <v>911</v>
      </c>
      <c r="B5594" s="412" t="s">
        <v>8445</v>
      </c>
      <c r="C5594" s="6">
        <v>0</v>
      </c>
      <c r="D5594" s="109"/>
      <c r="E5594" s="21" t="s">
        <v>8131</v>
      </c>
      <c r="F5594" s="109"/>
      <c r="G5594" s="134">
        <v>0</v>
      </c>
      <c r="H5594" s="134">
        <v>0</v>
      </c>
      <c r="I5594" s="134">
        <v>0</v>
      </c>
      <c r="J5594" s="109"/>
      <c r="K5594" s="122" t="s">
        <v>8446</v>
      </c>
    </row>
    <row r="5595" spans="1:11" ht="22.5">
      <c r="A5595" s="122">
        <v>912</v>
      </c>
      <c r="B5595" s="213" t="s">
        <v>8447</v>
      </c>
      <c r="C5595" s="6">
        <v>0</v>
      </c>
      <c r="D5595" s="109"/>
      <c r="E5595" s="21" t="s">
        <v>8131</v>
      </c>
      <c r="F5595" s="109"/>
      <c r="G5595" s="134">
        <v>0</v>
      </c>
      <c r="H5595" s="134">
        <v>0</v>
      </c>
      <c r="I5595" s="134">
        <v>0</v>
      </c>
      <c r="J5595" s="109"/>
      <c r="K5595" s="122" t="s">
        <v>8448</v>
      </c>
    </row>
    <row r="5596" spans="1:11">
      <c r="A5596" s="122">
        <v>913</v>
      </c>
      <c r="B5596" s="412" t="s">
        <v>8449</v>
      </c>
      <c r="C5596" s="6">
        <v>0</v>
      </c>
      <c r="D5596" s="109"/>
      <c r="E5596" s="21" t="s">
        <v>8131</v>
      </c>
      <c r="F5596" s="109"/>
      <c r="G5596" s="134">
        <v>0</v>
      </c>
      <c r="H5596" s="134">
        <v>0</v>
      </c>
      <c r="I5596" s="134">
        <v>0</v>
      </c>
      <c r="J5596" s="109"/>
      <c r="K5596" s="122" t="s">
        <v>8450</v>
      </c>
    </row>
    <row r="5597" spans="1:11">
      <c r="A5597" s="122">
        <v>914</v>
      </c>
      <c r="B5597" s="412" t="s">
        <v>8451</v>
      </c>
      <c r="C5597" s="6">
        <v>1</v>
      </c>
      <c r="D5597" s="109"/>
      <c r="E5597" s="21" t="s">
        <v>8131</v>
      </c>
      <c r="F5597" s="109"/>
      <c r="G5597" s="134">
        <v>155</v>
      </c>
      <c r="H5597" s="134">
        <v>155</v>
      </c>
      <c r="I5597" s="134">
        <v>0</v>
      </c>
      <c r="J5597" s="109"/>
      <c r="K5597" s="122" t="s">
        <v>8452</v>
      </c>
    </row>
    <row r="5598" spans="1:11">
      <c r="A5598" s="122">
        <v>915</v>
      </c>
      <c r="B5598" s="412" t="s">
        <v>8207</v>
      </c>
      <c r="C5598" s="6">
        <v>3</v>
      </c>
      <c r="D5598" s="109"/>
      <c r="E5598" s="21" t="s">
        <v>8453</v>
      </c>
      <c r="F5598" s="109"/>
      <c r="G5598" s="134">
        <v>2013.87</v>
      </c>
      <c r="H5598" s="134">
        <v>2013.87</v>
      </c>
      <c r="I5598" s="134">
        <v>0</v>
      </c>
      <c r="J5598" s="109"/>
      <c r="K5598" s="122" t="s">
        <v>8454</v>
      </c>
    </row>
    <row r="5599" spans="1:11">
      <c r="A5599" s="122">
        <v>916</v>
      </c>
      <c r="B5599" s="412" t="s">
        <v>8207</v>
      </c>
      <c r="C5599" s="6">
        <v>0</v>
      </c>
      <c r="D5599" s="109"/>
      <c r="E5599" s="21" t="s">
        <v>8455</v>
      </c>
      <c r="F5599" s="109"/>
      <c r="G5599" s="134">
        <v>0</v>
      </c>
      <c r="H5599" s="134">
        <v>0</v>
      </c>
      <c r="I5599" s="134">
        <v>0</v>
      </c>
      <c r="J5599" s="109"/>
      <c r="K5599" s="122" t="s">
        <v>8456</v>
      </c>
    </row>
    <row r="5600" spans="1:11" ht="22.5">
      <c r="A5600" s="122">
        <v>917</v>
      </c>
      <c r="B5600" s="213" t="s">
        <v>8457</v>
      </c>
      <c r="C5600" s="6">
        <v>0</v>
      </c>
      <c r="D5600" s="109"/>
      <c r="E5600" s="21" t="s">
        <v>8455</v>
      </c>
      <c r="F5600" s="109"/>
      <c r="G5600" s="134">
        <v>0</v>
      </c>
      <c r="H5600" s="134">
        <v>0</v>
      </c>
      <c r="I5600" s="134">
        <v>0</v>
      </c>
      <c r="J5600" s="109"/>
      <c r="K5600" s="122" t="s">
        <v>8458</v>
      </c>
    </row>
    <row r="5601" spans="1:11">
      <c r="A5601" s="122">
        <v>918</v>
      </c>
      <c r="B5601" s="412" t="s">
        <v>8459</v>
      </c>
      <c r="C5601" s="6">
        <v>0</v>
      </c>
      <c r="D5601" s="109"/>
      <c r="E5601" s="21" t="s">
        <v>8460</v>
      </c>
      <c r="F5601" s="109"/>
      <c r="G5601" s="134">
        <v>0</v>
      </c>
      <c r="H5601" s="134">
        <v>0</v>
      </c>
      <c r="I5601" s="134">
        <v>0</v>
      </c>
      <c r="J5601" s="109"/>
      <c r="K5601" s="122" t="s">
        <v>8461</v>
      </c>
    </row>
    <row r="5602" spans="1:11" ht="96">
      <c r="A5602" s="423" t="s">
        <v>5</v>
      </c>
      <c r="B5602" s="194" t="s">
        <v>155</v>
      </c>
      <c r="C5602" s="194" t="s">
        <v>156</v>
      </c>
      <c r="D5602" s="194" t="s">
        <v>8</v>
      </c>
      <c r="E5602" s="194" t="s">
        <v>157</v>
      </c>
      <c r="F5602" s="194" t="s">
        <v>158</v>
      </c>
      <c r="G5602" s="416" t="s">
        <v>10</v>
      </c>
      <c r="H5602" s="416" t="s">
        <v>159</v>
      </c>
      <c r="I5602" s="416" t="s">
        <v>160</v>
      </c>
      <c r="J5602" s="194" t="s">
        <v>161</v>
      </c>
      <c r="K5602" s="195" t="s">
        <v>14</v>
      </c>
    </row>
    <row r="5603" spans="1:11">
      <c r="A5603" s="122">
        <v>919</v>
      </c>
      <c r="B5603" s="412" t="s">
        <v>8462</v>
      </c>
      <c r="C5603" s="6">
        <v>0</v>
      </c>
      <c r="D5603" s="109"/>
      <c r="E5603" s="21" t="s">
        <v>8455</v>
      </c>
      <c r="F5603" s="109"/>
      <c r="G5603" s="134">
        <v>0</v>
      </c>
      <c r="H5603" s="134">
        <v>0</v>
      </c>
      <c r="I5603" s="134">
        <v>0</v>
      </c>
      <c r="J5603" s="109"/>
      <c r="K5603" s="122" t="s">
        <v>8463</v>
      </c>
    </row>
    <row r="5604" spans="1:11">
      <c r="A5604" s="122">
        <v>920</v>
      </c>
      <c r="B5604" s="412" t="s">
        <v>8464</v>
      </c>
      <c r="C5604" s="6">
        <v>0</v>
      </c>
      <c r="D5604" s="109"/>
      <c r="E5604" s="21" t="s">
        <v>8465</v>
      </c>
      <c r="F5604" s="109"/>
      <c r="G5604" s="134">
        <v>0</v>
      </c>
      <c r="H5604" s="134">
        <v>0</v>
      </c>
      <c r="I5604" s="134">
        <v>0</v>
      </c>
      <c r="J5604" s="109"/>
      <c r="K5604" s="122" t="s">
        <v>8466</v>
      </c>
    </row>
    <row r="5605" spans="1:11" ht="22.5">
      <c r="A5605" s="122">
        <v>921</v>
      </c>
      <c r="B5605" s="213" t="s">
        <v>8467</v>
      </c>
      <c r="C5605" s="6">
        <v>1</v>
      </c>
      <c r="D5605" s="109"/>
      <c r="E5605" s="21" t="s">
        <v>8330</v>
      </c>
      <c r="F5605" s="109"/>
      <c r="G5605" s="134">
        <v>160</v>
      </c>
      <c r="H5605" s="134">
        <v>160</v>
      </c>
      <c r="I5605" s="134">
        <v>0</v>
      </c>
      <c r="J5605" s="109"/>
      <c r="K5605" s="122" t="s">
        <v>8468</v>
      </c>
    </row>
    <row r="5606" spans="1:11">
      <c r="A5606" s="122">
        <v>922</v>
      </c>
      <c r="B5606" s="412" t="s">
        <v>8469</v>
      </c>
      <c r="C5606" s="6">
        <v>0</v>
      </c>
      <c r="D5606" s="109"/>
      <c r="E5606" s="21" t="s">
        <v>8470</v>
      </c>
      <c r="F5606" s="109"/>
      <c r="G5606" s="134">
        <v>0</v>
      </c>
      <c r="H5606" s="134">
        <v>0</v>
      </c>
      <c r="I5606" s="134">
        <v>0</v>
      </c>
      <c r="J5606" s="109"/>
      <c r="K5606" s="122" t="s">
        <v>8471</v>
      </c>
    </row>
    <row r="5607" spans="1:11">
      <c r="A5607" s="122">
        <v>923</v>
      </c>
      <c r="B5607" s="412" t="s">
        <v>8472</v>
      </c>
      <c r="C5607" s="6">
        <v>0</v>
      </c>
      <c r="D5607" s="109"/>
      <c r="E5607" s="21" t="s">
        <v>8470</v>
      </c>
      <c r="F5607" s="109"/>
      <c r="G5607" s="134">
        <v>0</v>
      </c>
      <c r="H5607" s="134">
        <v>0</v>
      </c>
      <c r="I5607" s="134">
        <v>0</v>
      </c>
      <c r="J5607" s="109"/>
      <c r="K5607" s="122" t="s">
        <v>8473</v>
      </c>
    </row>
    <row r="5608" spans="1:11">
      <c r="A5608" s="122">
        <v>924</v>
      </c>
      <c r="B5608" s="412" t="s">
        <v>8474</v>
      </c>
      <c r="C5608" s="6">
        <v>0</v>
      </c>
      <c r="D5608" s="109"/>
      <c r="E5608" s="21" t="s">
        <v>8475</v>
      </c>
      <c r="F5608" s="109"/>
      <c r="G5608" s="134">
        <v>0</v>
      </c>
      <c r="H5608" s="134">
        <v>0</v>
      </c>
      <c r="I5608" s="134">
        <v>0</v>
      </c>
      <c r="J5608" s="109"/>
      <c r="K5608" s="122" t="s">
        <v>8476</v>
      </c>
    </row>
    <row r="5609" spans="1:11">
      <c r="A5609" s="122">
        <v>925</v>
      </c>
      <c r="B5609" s="213" t="s">
        <v>8477</v>
      </c>
      <c r="C5609" s="6">
        <v>0</v>
      </c>
      <c r="D5609" s="109"/>
      <c r="E5609" s="21" t="s">
        <v>8478</v>
      </c>
      <c r="F5609" s="109"/>
      <c r="G5609" s="134">
        <v>0</v>
      </c>
      <c r="H5609" s="134">
        <v>0</v>
      </c>
      <c r="I5609" s="134">
        <v>0</v>
      </c>
      <c r="J5609" s="109"/>
      <c r="K5609" s="122" t="s">
        <v>8479</v>
      </c>
    </row>
    <row r="5610" spans="1:11" ht="22.5">
      <c r="A5610" s="122">
        <v>926</v>
      </c>
      <c r="B5610" s="213" t="s">
        <v>8480</v>
      </c>
      <c r="C5610" s="6">
        <v>2</v>
      </c>
      <c r="D5610" s="109"/>
      <c r="E5610" s="21" t="s">
        <v>8481</v>
      </c>
      <c r="F5610" s="109"/>
      <c r="G5610" s="134">
        <v>1342.58</v>
      </c>
      <c r="H5610" s="134">
        <v>1342.58</v>
      </c>
      <c r="I5610" s="134">
        <v>0</v>
      </c>
      <c r="J5610" s="109"/>
      <c r="K5610" s="122" t="s">
        <v>8482</v>
      </c>
    </row>
    <row r="5611" spans="1:11">
      <c r="A5611" s="122">
        <v>927</v>
      </c>
      <c r="B5611" s="412" t="s">
        <v>8483</v>
      </c>
      <c r="C5611" s="6">
        <v>0</v>
      </c>
      <c r="D5611" s="109"/>
      <c r="E5611" s="21" t="s">
        <v>8066</v>
      </c>
      <c r="F5611" s="109"/>
      <c r="G5611" s="134">
        <v>0</v>
      </c>
      <c r="H5611" s="134">
        <v>0</v>
      </c>
      <c r="I5611" s="134">
        <v>0</v>
      </c>
      <c r="J5611" s="109"/>
      <c r="K5611" s="122" t="s">
        <v>8484</v>
      </c>
    </row>
    <row r="5612" spans="1:11" ht="22.5">
      <c r="A5612" s="122">
        <v>928</v>
      </c>
      <c r="B5612" s="213" t="s">
        <v>8485</v>
      </c>
      <c r="C5612" s="6">
        <v>0</v>
      </c>
      <c r="D5612" s="109"/>
      <c r="E5612" s="21" t="s">
        <v>8066</v>
      </c>
      <c r="F5612" s="109"/>
      <c r="G5612" s="134">
        <v>0</v>
      </c>
      <c r="H5612" s="134">
        <v>0</v>
      </c>
      <c r="I5612" s="134">
        <v>0</v>
      </c>
      <c r="J5612" s="109"/>
      <c r="K5612" s="122" t="s">
        <v>8486</v>
      </c>
    </row>
    <row r="5613" spans="1:11">
      <c r="A5613" s="122">
        <v>929</v>
      </c>
      <c r="B5613" s="412" t="s">
        <v>8487</v>
      </c>
      <c r="C5613" s="6">
        <v>0</v>
      </c>
      <c r="D5613" s="109"/>
      <c r="E5613" s="21" t="s">
        <v>8066</v>
      </c>
      <c r="F5613" s="109"/>
      <c r="G5613" s="134">
        <v>0</v>
      </c>
      <c r="H5613" s="134">
        <v>0</v>
      </c>
      <c r="I5613" s="134">
        <v>0</v>
      </c>
      <c r="J5613" s="109"/>
      <c r="K5613" s="122" t="s">
        <v>8488</v>
      </c>
    </row>
    <row r="5614" spans="1:11" ht="22.5">
      <c r="A5614" s="122">
        <v>930</v>
      </c>
      <c r="B5614" s="213" t="s">
        <v>8489</v>
      </c>
      <c r="C5614" s="6">
        <v>0</v>
      </c>
      <c r="D5614" s="109"/>
      <c r="E5614" s="21" t="s">
        <v>8066</v>
      </c>
      <c r="F5614" s="109"/>
      <c r="G5614" s="134">
        <v>0</v>
      </c>
      <c r="H5614" s="134">
        <v>0</v>
      </c>
      <c r="I5614" s="134">
        <v>0</v>
      </c>
      <c r="J5614" s="109"/>
      <c r="K5614" s="122" t="s">
        <v>8490</v>
      </c>
    </row>
    <row r="5615" spans="1:11">
      <c r="A5615" s="122">
        <v>931</v>
      </c>
      <c r="B5615" s="412" t="s">
        <v>7557</v>
      </c>
      <c r="C5615" s="6">
        <v>1</v>
      </c>
      <c r="D5615" s="109"/>
      <c r="E5615" s="21" t="s">
        <v>7586</v>
      </c>
      <c r="F5615" s="109"/>
      <c r="G5615" s="134">
        <v>300</v>
      </c>
      <c r="H5615" s="134">
        <v>300</v>
      </c>
      <c r="I5615" s="134">
        <v>0</v>
      </c>
      <c r="J5615" s="109"/>
      <c r="K5615" s="122" t="s">
        <v>8491</v>
      </c>
    </row>
    <row r="5616" spans="1:11" ht="22.5">
      <c r="A5616" s="122">
        <v>932</v>
      </c>
      <c r="B5616" s="213" t="s">
        <v>8492</v>
      </c>
      <c r="C5616" s="6">
        <v>0</v>
      </c>
      <c r="D5616" s="109"/>
      <c r="E5616" s="21" t="s">
        <v>7586</v>
      </c>
      <c r="F5616" s="109"/>
      <c r="G5616" s="134">
        <v>0</v>
      </c>
      <c r="H5616" s="134">
        <v>0</v>
      </c>
      <c r="I5616" s="134">
        <v>0</v>
      </c>
      <c r="J5616" s="109"/>
      <c r="K5616" s="122" t="s">
        <v>8493</v>
      </c>
    </row>
    <row r="5617" spans="1:11">
      <c r="A5617" s="122">
        <v>933</v>
      </c>
      <c r="B5617" s="412" t="s">
        <v>8310</v>
      </c>
      <c r="C5617" s="6">
        <v>2</v>
      </c>
      <c r="D5617" s="109"/>
      <c r="E5617" s="21" t="s">
        <v>8330</v>
      </c>
      <c r="F5617" s="109"/>
      <c r="G5617" s="134">
        <v>150</v>
      </c>
      <c r="H5617" s="134">
        <v>150</v>
      </c>
      <c r="I5617" s="134">
        <v>0</v>
      </c>
      <c r="J5617" s="109"/>
      <c r="K5617" s="122" t="s">
        <v>8494</v>
      </c>
    </row>
    <row r="5618" spans="1:11">
      <c r="A5618" s="122">
        <v>934</v>
      </c>
      <c r="B5618" s="412" t="s">
        <v>7892</v>
      </c>
      <c r="C5618" s="6">
        <v>1</v>
      </c>
      <c r="D5618" s="109"/>
      <c r="E5618" s="21" t="s">
        <v>7484</v>
      </c>
      <c r="F5618" s="109"/>
      <c r="G5618" s="134">
        <v>300</v>
      </c>
      <c r="H5618" s="134">
        <v>300</v>
      </c>
      <c r="I5618" s="134">
        <v>0</v>
      </c>
      <c r="J5618" s="109"/>
      <c r="K5618" s="122" t="s">
        <v>8495</v>
      </c>
    </row>
    <row r="5619" spans="1:11">
      <c r="A5619" s="122">
        <v>935</v>
      </c>
      <c r="B5619" s="412" t="s">
        <v>7715</v>
      </c>
      <c r="C5619" s="6">
        <v>1</v>
      </c>
      <c r="D5619" s="109"/>
      <c r="E5619" s="21" t="s">
        <v>8041</v>
      </c>
      <c r="F5619" s="109"/>
      <c r="G5619" s="134">
        <v>80</v>
      </c>
      <c r="H5619" s="134">
        <v>80</v>
      </c>
      <c r="I5619" s="134">
        <v>0</v>
      </c>
      <c r="J5619" s="109"/>
      <c r="K5619" s="122" t="s">
        <v>8496</v>
      </c>
    </row>
    <row r="5620" spans="1:11" ht="22.5">
      <c r="A5620" s="122">
        <v>936</v>
      </c>
      <c r="B5620" s="213" t="s">
        <v>8497</v>
      </c>
      <c r="C5620" s="6">
        <v>0</v>
      </c>
      <c r="D5620" s="109"/>
      <c r="E5620" s="21" t="s">
        <v>8131</v>
      </c>
      <c r="F5620" s="109"/>
      <c r="G5620" s="134">
        <v>0</v>
      </c>
      <c r="H5620" s="134">
        <v>0</v>
      </c>
      <c r="I5620" s="134">
        <v>0</v>
      </c>
      <c r="J5620" s="109"/>
      <c r="K5620" s="122" t="s">
        <v>8498</v>
      </c>
    </row>
    <row r="5621" spans="1:11">
      <c r="A5621" s="122">
        <v>937</v>
      </c>
      <c r="B5621" s="412" t="s">
        <v>8499</v>
      </c>
      <c r="C5621" s="6">
        <v>0</v>
      </c>
      <c r="D5621" s="109"/>
      <c r="E5621" s="21" t="s">
        <v>6786</v>
      </c>
      <c r="F5621" s="109"/>
      <c r="G5621" s="134">
        <v>0</v>
      </c>
      <c r="H5621" s="134">
        <v>0</v>
      </c>
      <c r="I5621" s="134">
        <v>0</v>
      </c>
      <c r="J5621" s="109"/>
      <c r="K5621" s="122" t="s">
        <v>8500</v>
      </c>
    </row>
    <row r="5622" spans="1:11">
      <c r="A5622" s="122">
        <v>938</v>
      </c>
      <c r="B5622" s="213" t="s">
        <v>8501</v>
      </c>
      <c r="C5622" s="6">
        <v>1</v>
      </c>
      <c r="D5622" s="109"/>
      <c r="E5622" s="21" t="s">
        <v>8041</v>
      </c>
      <c r="F5622" s="109"/>
      <c r="G5622" s="134">
        <v>90</v>
      </c>
      <c r="H5622" s="134">
        <v>90</v>
      </c>
      <c r="I5622" s="134">
        <v>0</v>
      </c>
      <c r="J5622" s="109"/>
      <c r="K5622" s="122" t="s">
        <v>8502</v>
      </c>
    </row>
    <row r="5623" spans="1:11">
      <c r="A5623" s="122">
        <v>939</v>
      </c>
      <c r="B5623" s="412" t="s">
        <v>8503</v>
      </c>
      <c r="C5623" s="6">
        <v>0</v>
      </c>
      <c r="D5623" s="109"/>
      <c r="E5623" s="21" t="s">
        <v>8041</v>
      </c>
      <c r="F5623" s="109"/>
      <c r="G5623" s="134">
        <v>0</v>
      </c>
      <c r="H5623" s="134">
        <v>0</v>
      </c>
      <c r="I5623" s="134">
        <v>0</v>
      </c>
      <c r="J5623" s="109"/>
      <c r="K5623" s="122" t="s">
        <v>8504</v>
      </c>
    </row>
    <row r="5624" spans="1:11">
      <c r="A5624" s="122">
        <v>940</v>
      </c>
      <c r="B5624" s="412" t="s">
        <v>8195</v>
      </c>
      <c r="C5624" s="6">
        <v>0</v>
      </c>
      <c r="D5624" s="109"/>
      <c r="E5624" s="21" t="s">
        <v>8041</v>
      </c>
      <c r="F5624" s="109"/>
      <c r="G5624" s="134">
        <v>0</v>
      </c>
      <c r="H5624" s="134">
        <v>0</v>
      </c>
      <c r="I5624" s="134">
        <v>0</v>
      </c>
      <c r="J5624" s="109"/>
      <c r="K5624" s="122" t="s">
        <v>8505</v>
      </c>
    </row>
    <row r="5625" spans="1:11">
      <c r="A5625" s="122">
        <v>941</v>
      </c>
      <c r="B5625" s="412" t="s">
        <v>8506</v>
      </c>
      <c r="C5625" s="6">
        <v>1</v>
      </c>
      <c r="D5625" s="109"/>
      <c r="E5625" s="21" t="s">
        <v>8507</v>
      </c>
      <c r="F5625" s="109"/>
      <c r="G5625" s="134">
        <v>40</v>
      </c>
      <c r="H5625" s="134">
        <v>40</v>
      </c>
      <c r="I5625" s="134">
        <v>0</v>
      </c>
      <c r="J5625" s="109"/>
      <c r="K5625" s="122" t="s">
        <v>8508</v>
      </c>
    </row>
    <row r="5626" spans="1:11">
      <c r="A5626" s="122">
        <v>942</v>
      </c>
      <c r="B5626" s="412" t="s">
        <v>8509</v>
      </c>
      <c r="C5626" s="6">
        <v>0</v>
      </c>
      <c r="D5626" s="109"/>
      <c r="E5626" s="21" t="s">
        <v>8510</v>
      </c>
      <c r="F5626" s="109"/>
      <c r="G5626" s="134">
        <v>0</v>
      </c>
      <c r="H5626" s="134">
        <v>0</v>
      </c>
      <c r="I5626" s="134">
        <v>0</v>
      </c>
      <c r="J5626" s="109"/>
      <c r="K5626" s="122" t="s">
        <v>8511</v>
      </c>
    </row>
    <row r="5627" spans="1:11">
      <c r="A5627" s="122">
        <v>943</v>
      </c>
      <c r="B5627" s="412" t="s">
        <v>8512</v>
      </c>
      <c r="C5627" s="6">
        <v>1</v>
      </c>
      <c r="D5627" s="109"/>
      <c r="E5627" s="21" t="s">
        <v>8131</v>
      </c>
      <c r="F5627" s="109"/>
      <c r="G5627" s="134">
        <v>450</v>
      </c>
      <c r="H5627" s="134">
        <v>450</v>
      </c>
      <c r="I5627" s="134">
        <v>0</v>
      </c>
      <c r="J5627" s="109"/>
      <c r="K5627" s="122" t="s">
        <v>8513</v>
      </c>
    </row>
    <row r="5628" spans="1:11">
      <c r="A5628" s="122">
        <v>944</v>
      </c>
      <c r="B5628" s="412" t="s">
        <v>8244</v>
      </c>
      <c r="C5628" s="6">
        <v>0</v>
      </c>
      <c r="D5628" s="109"/>
      <c r="E5628" s="21" t="s">
        <v>8041</v>
      </c>
      <c r="F5628" s="109"/>
      <c r="G5628" s="134">
        <v>0</v>
      </c>
      <c r="H5628" s="134">
        <v>0</v>
      </c>
      <c r="I5628" s="134">
        <v>0</v>
      </c>
      <c r="J5628" s="109"/>
      <c r="K5628" s="122" t="s">
        <v>8514</v>
      </c>
    </row>
    <row r="5629" spans="1:11" ht="22.5">
      <c r="A5629" s="122">
        <v>945</v>
      </c>
      <c r="B5629" s="213" t="s">
        <v>8515</v>
      </c>
      <c r="C5629" s="6">
        <v>1</v>
      </c>
      <c r="D5629" s="109"/>
      <c r="E5629" s="21" t="s">
        <v>8041</v>
      </c>
      <c r="F5629" s="109"/>
      <c r="G5629" s="134">
        <v>115</v>
      </c>
      <c r="H5629" s="134">
        <v>115</v>
      </c>
      <c r="I5629" s="134">
        <v>0</v>
      </c>
      <c r="J5629" s="109"/>
      <c r="K5629" s="122" t="s">
        <v>8516</v>
      </c>
    </row>
    <row r="5630" spans="1:11" ht="96">
      <c r="A5630" s="423" t="s">
        <v>5</v>
      </c>
      <c r="B5630" s="194" t="s">
        <v>155</v>
      </c>
      <c r="C5630" s="194" t="s">
        <v>156</v>
      </c>
      <c r="D5630" s="194" t="s">
        <v>8</v>
      </c>
      <c r="E5630" s="194" t="s">
        <v>157</v>
      </c>
      <c r="F5630" s="194" t="s">
        <v>158</v>
      </c>
      <c r="G5630" s="416" t="s">
        <v>10</v>
      </c>
      <c r="H5630" s="416" t="s">
        <v>159</v>
      </c>
      <c r="I5630" s="416" t="s">
        <v>160</v>
      </c>
      <c r="J5630" s="194" t="s">
        <v>161</v>
      </c>
      <c r="K5630" s="195" t="s">
        <v>14</v>
      </c>
    </row>
    <row r="5631" spans="1:11">
      <c r="A5631" s="122">
        <v>946</v>
      </c>
      <c r="B5631" s="412" t="s">
        <v>8517</v>
      </c>
      <c r="C5631" s="6">
        <v>0</v>
      </c>
      <c r="D5631" s="109"/>
      <c r="E5631" s="21" t="s">
        <v>8518</v>
      </c>
      <c r="F5631" s="109"/>
      <c r="G5631" s="134">
        <v>0</v>
      </c>
      <c r="H5631" s="134">
        <v>0</v>
      </c>
      <c r="I5631" s="134">
        <v>0</v>
      </c>
      <c r="J5631" s="109"/>
      <c r="K5631" s="122" t="s">
        <v>8519</v>
      </c>
    </row>
    <row r="5632" spans="1:11">
      <c r="A5632" s="122">
        <v>947</v>
      </c>
      <c r="B5632" s="412" t="s">
        <v>8520</v>
      </c>
      <c r="C5632" s="6">
        <v>0</v>
      </c>
      <c r="D5632" s="109"/>
      <c r="E5632" s="21" t="s">
        <v>7569</v>
      </c>
      <c r="F5632" s="109"/>
      <c r="G5632" s="134">
        <v>0</v>
      </c>
      <c r="H5632" s="134">
        <v>0</v>
      </c>
      <c r="I5632" s="134">
        <v>0</v>
      </c>
      <c r="J5632" s="109"/>
      <c r="K5632" s="122" t="s">
        <v>8521</v>
      </c>
    </row>
    <row r="5633" spans="1:11">
      <c r="A5633" s="122">
        <v>948</v>
      </c>
      <c r="B5633" s="412" t="s">
        <v>8522</v>
      </c>
      <c r="C5633" s="6">
        <v>0</v>
      </c>
      <c r="D5633" s="109"/>
      <c r="E5633" s="21" t="s">
        <v>8523</v>
      </c>
      <c r="F5633" s="109"/>
      <c r="G5633" s="134">
        <v>0</v>
      </c>
      <c r="H5633" s="134">
        <v>0</v>
      </c>
      <c r="I5633" s="134">
        <v>0</v>
      </c>
      <c r="J5633" s="109"/>
      <c r="K5633" s="122" t="s">
        <v>8524</v>
      </c>
    </row>
    <row r="5634" spans="1:11">
      <c r="A5634" s="122">
        <v>949</v>
      </c>
      <c r="B5634" s="412" t="s">
        <v>8525</v>
      </c>
      <c r="C5634" s="6">
        <v>1</v>
      </c>
      <c r="D5634" s="109"/>
      <c r="E5634" s="21" t="s">
        <v>8526</v>
      </c>
      <c r="F5634" s="109"/>
      <c r="G5634" s="134">
        <v>520</v>
      </c>
      <c r="H5634" s="134">
        <v>520</v>
      </c>
      <c r="I5634" s="134">
        <v>0</v>
      </c>
      <c r="J5634" s="109"/>
      <c r="K5634" s="122" t="s">
        <v>8527</v>
      </c>
    </row>
    <row r="5635" spans="1:11">
      <c r="A5635" s="122">
        <v>950</v>
      </c>
      <c r="B5635" s="412" t="s">
        <v>8528</v>
      </c>
      <c r="C5635" s="6">
        <v>1</v>
      </c>
      <c r="D5635" s="109"/>
      <c r="E5635" s="21" t="s">
        <v>7569</v>
      </c>
      <c r="F5635" s="109"/>
      <c r="G5635" s="134">
        <v>80</v>
      </c>
      <c r="H5635" s="134">
        <v>80</v>
      </c>
      <c r="I5635" s="134">
        <v>0</v>
      </c>
      <c r="J5635" s="109"/>
      <c r="K5635" s="122" t="s">
        <v>8529</v>
      </c>
    </row>
    <row r="5636" spans="1:11">
      <c r="A5636" s="122">
        <v>951</v>
      </c>
      <c r="B5636" s="412" t="s">
        <v>8530</v>
      </c>
      <c r="C5636" s="6">
        <v>1</v>
      </c>
      <c r="D5636" s="109"/>
      <c r="E5636" s="21" t="s">
        <v>8531</v>
      </c>
      <c r="F5636" s="109"/>
      <c r="G5636" s="134">
        <v>57</v>
      </c>
      <c r="H5636" s="134">
        <v>57</v>
      </c>
      <c r="I5636" s="134">
        <v>0</v>
      </c>
      <c r="J5636" s="109"/>
      <c r="K5636" s="122" t="s">
        <v>8532</v>
      </c>
    </row>
    <row r="5637" spans="1:11">
      <c r="A5637" s="122">
        <v>952</v>
      </c>
      <c r="B5637" s="412" t="s">
        <v>8533</v>
      </c>
      <c r="C5637" s="6">
        <v>0</v>
      </c>
      <c r="D5637" s="109"/>
      <c r="E5637" s="21" t="s">
        <v>8534</v>
      </c>
      <c r="F5637" s="109"/>
      <c r="G5637" s="134">
        <v>0</v>
      </c>
      <c r="H5637" s="134">
        <v>0</v>
      </c>
      <c r="I5637" s="134">
        <v>0</v>
      </c>
      <c r="J5637" s="109"/>
      <c r="K5637" s="122" t="s">
        <v>8535</v>
      </c>
    </row>
    <row r="5638" spans="1:11">
      <c r="A5638" s="122">
        <v>953</v>
      </c>
      <c r="B5638" s="412" t="s">
        <v>8536</v>
      </c>
      <c r="C5638" s="6">
        <v>2</v>
      </c>
      <c r="D5638" s="109"/>
      <c r="E5638" s="21" t="s">
        <v>8537</v>
      </c>
      <c r="F5638" s="109"/>
      <c r="G5638" s="134">
        <v>181.74</v>
      </c>
      <c r="H5638" s="134">
        <v>181.74</v>
      </c>
      <c r="I5638" s="134">
        <v>0</v>
      </c>
      <c r="J5638" s="109"/>
      <c r="K5638" s="122" t="s">
        <v>8538</v>
      </c>
    </row>
    <row r="5639" spans="1:11">
      <c r="A5639" s="122">
        <v>954</v>
      </c>
      <c r="B5639" s="412" t="s">
        <v>6863</v>
      </c>
      <c r="C5639" s="6">
        <v>33</v>
      </c>
      <c r="D5639" s="109"/>
      <c r="E5639" s="21" t="s">
        <v>7811</v>
      </c>
      <c r="F5639" s="109"/>
      <c r="G5639" s="134">
        <v>1485</v>
      </c>
      <c r="H5639" s="134">
        <v>1485</v>
      </c>
      <c r="I5639" s="134">
        <v>0</v>
      </c>
      <c r="J5639" s="109"/>
      <c r="K5639" s="122" t="s">
        <v>8539</v>
      </c>
    </row>
    <row r="5640" spans="1:11">
      <c r="A5640" s="122">
        <v>955</v>
      </c>
      <c r="B5640" s="213" t="s">
        <v>8540</v>
      </c>
      <c r="C5640" s="6">
        <v>1</v>
      </c>
      <c r="D5640" s="109"/>
      <c r="E5640" s="21" t="s">
        <v>7864</v>
      </c>
      <c r="F5640" s="109"/>
      <c r="G5640" s="134">
        <v>82</v>
      </c>
      <c r="H5640" s="134">
        <v>82</v>
      </c>
      <c r="I5640" s="134">
        <v>0</v>
      </c>
      <c r="J5640" s="109"/>
      <c r="K5640" s="122" t="s">
        <v>8541</v>
      </c>
    </row>
    <row r="5641" spans="1:11">
      <c r="A5641" s="122">
        <v>956</v>
      </c>
      <c r="B5641" s="412" t="s">
        <v>8542</v>
      </c>
      <c r="C5641" s="6">
        <v>0</v>
      </c>
      <c r="D5641" s="109"/>
      <c r="E5641" s="21" t="s">
        <v>8131</v>
      </c>
      <c r="F5641" s="109"/>
      <c r="G5641" s="134">
        <v>0</v>
      </c>
      <c r="H5641" s="134">
        <v>0</v>
      </c>
      <c r="I5641" s="134">
        <v>0</v>
      </c>
      <c r="J5641" s="109"/>
      <c r="K5641" s="122" t="s">
        <v>8543</v>
      </c>
    </row>
    <row r="5642" spans="1:11" ht="22.5">
      <c r="A5642" s="122">
        <v>957</v>
      </c>
      <c r="B5642" s="213" t="s">
        <v>8544</v>
      </c>
      <c r="C5642" s="6">
        <v>0</v>
      </c>
      <c r="D5642" s="109"/>
      <c r="E5642" s="21" t="s">
        <v>8545</v>
      </c>
      <c r="F5642" s="109"/>
      <c r="G5642" s="134">
        <v>0</v>
      </c>
      <c r="H5642" s="134">
        <v>0</v>
      </c>
      <c r="I5642" s="134">
        <v>0</v>
      </c>
      <c r="J5642" s="109"/>
      <c r="K5642" s="122" t="s">
        <v>8546</v>
      </c>
    </row>
    <row r="5643" spans="1:11">
      <c r="A5643" s="122">
        <v>958</v>
      </c>
      <c r="B5643" s="412" t="s">
        <v>8547</v>
      </c>
      <c r="C5643" s="6">
        <v>1</v>
      </c>
      <c r="D5643" s="109"/>
      <c r="E5643" s="21" t="s">
        <v>7841</v>
      </c>
      <c r="F5643" s="109"/>
      <c r="G5643" s="134">
        <v>756.01</v>
      </c>
      <c r="H5643" s="134">
        <v>756.01</v>
      </c>
      <c r="I5643" s="134">
        <v>0</v>
      </c>
      <c r="J5643" s="109"/>
      <c r="K5643" s="122" t="s">
        <v>8548</v>
      </c>
    </row>
    <row r="5644" spans="1:11">
      <c r="A5644" s="122">
        <v>959</v>
      </c>
      <c r="B5644" s="412" t="s">
        <v>8549</v>
      </c>
      <c r="C5644" s="6">
        <v>1</v>
      </c>
      <c r="D5644" s="109"/>
      <c r="E5644" s="21" t="s">
        <v>7846</v>
      </c>
      <c r="F5644" s="109"/>
      <c r="G5644" s="134">
        <v>846</v>
      </c>
      <c r="H5644" s="134">
        <v>846</v>
      </c>
      <c r="I5644" s="134">
        <v>0</v>
      </c>
      <c r="J5644" s="109"/>
      <c r="K5644" s="122" t="s">
        <v>8550</v>
      </c>
    </row>
    <row r="5645" spans="1:11">
      <c r="A5645" s="122">
        <v>960</v>
      </c>
      <c r="B5645" s="412" t="s">
        <v>8551</v>
      </c>
      <c r="C5645" s="6">
        <v>1</v>
      </c>
      <c r="D5645" s="109"/>
      <c r="E5645" s="21" t="s">
        <v>7841</v>
      </c>
      <c r="F5645" s="109"/>
      <c r="G5645" s="134">
        <v>141</v>
      </c>
      <c r="H5645" s="134">
        <v>141</v>
      </c>
      <c r="I5645" s="134">
        <v>0</v>
      </c>
      <c r="J5645" s="109"/>
      <c r="K5645" s="122" t="s">
        <v>8552</v>
      </c>
    </row>
    <row r="5646" spans="1:11">
      <c r="A5646" s="122">
        <v>961</v>
      </c>
      <c r="B5646" s="412" t="s">
        <v>8553</v>
      </c>
      <c r="C5646" s="6">
        <v>0</v>
      </c>
      <c r="D5646" s="109"/>
      <c r="E5646" s="21" t="s">
        <v>7841</v>
      </c>
      <c r="F5646" s="109"/>
      <c r="G5646" s="134">
        <v>0</v>
      </c>
      <c r="H5646" s="134">
        <v>0</v>
      </c>
      <c r="I5646" s="134">
        <v>0</v>
      </c>
      <c r="J5646" s="109"/>
      <c r="K5646" s="122" t="s">
        <v>8554</v>
      </c>
    </row>
    <row r="5647" spans="1:11">
      <c r="A5647" s="122">
        <v>962</v>
      </c>
      <c r="B5647" s="412" t="s">
        <v>8555</v>
      </c>
      <c r="C5647" s="6">
        <v>0</v>
      </c>
      <c r="D5647" s="109"/>
      <c r="E5647" s="21" t="s">
        <v>8556</v>
      </c>
      <c r="F5647" s="109"/>
      <c r="G5647" s="134">
        <v>0</v>
      </c>
      <c r="H5647" s="134">
        <v>0</v>
      </c>
      <c r="I5647" s="134">
        <v>0</v>
      </c>
      <c r="J5647" s="109"/>
      <c r="K5647" s="122" t="s">
        <v>8557</v>
      </c>
    </row>
    <row r="5648" spans="1:11">
      <c r="A5648" s="122">
        <v>963</v>
      </c>
      <c r="B5648" s="412" t="s">
        <v>8558</v>
      </c>
      <c r="C5648" s="6">
        <v>0</v>
      </c>
      <c r="D5648" s="109"/>
      <c r="E5648" s="21" t="s">
        <v>8131</v>
      </c>
      <c r="F5648" s="109"/>
      <c r="G5648" s="134">
        <v>0</v>
      </c>
      <c r="H5648" s="134">
        <v>0</v>
      </c>
      <c r="I5648" s="134">
        <v>0</v>
      </c>
      <c r="J5648" s="109"/>
      <c r="K5648" s="122" t="s">
        <v>8559</v>
      </c>
    </row>
    <row r="5649" spans="1:11">
      <c r="A5649" s="122">
        <v>964</v>
      </c>
      <c r="B5649" s="412" t="s">
        <v>8560</v>
      </c>
      <c r="C5649" s="6">
        <v>1</v>
      </c>
      <c r="D5649" s="109"/>
      <c r="E5649" s="21" t="s">
        <v>8128</v>
      </c>
      <c r="F5649" s="109"/>
      <c r="G5649" s="134">
        <v>484</v>
      </c>
      <c r="H5649" s="134">
        <v>484</v>
      </c>
      <c r="I5649" s="134">
        <v>0</v>
      </c>
      <c r="J5649" s="109"/>
      <c r="K5649" s="122" t="s">
        <v>8561</v>
      </c>
    </row>
    <row r="5650" spans="1:11">
      <c r="A5650" s="122">
        <v>965</v>
      </c>
      <c r="B5650" s="213" t="s">
        <v>8562</v>
      </c>
      <c r="C5650" s="6">
        <v>0</v>
      </c>
      <c r="D5650" s="109"/>
      <c r="E5650" s="21" t="s">
        <v>7864</v>
      </c>
      <c r="F5650" s="109"/>
      <c r="G5650" s="134">
        <v>0</v>
      </c>
      <c r="H5650" s="134">
        <v>0</v>
      </c>
      <c r="I5650" s="134">
        <v>0</v>
      </c>
      <c r="J5650" s="109"/>
      <c r="K5650" s="122" t="s">
        <v>8563</v>
      </c>
    </row>
    <row r="5651" spans="1:11">
      <c r="A5651" s="122">
        <v>966</v>
      </c>
      <c r="B5651" s="412" t="s">
        <v>8564</v>
      </c>
      <c r="C5651" s="6">
        <v>0</v>
      </c>
      <c r="D5651" s="109"/>
      <c r="E5651" s="21" t="s">
        <v>7864</v>
      </c>
      <c r="F5651" s="109"/>
      <c r="G5651" s="134">
        <v>0</v>
      </c>
      <c r="H5651" s="134">
        <v>0</v>
      </c>
      <c r="I5651" s="134">
        <v>0</v>
      </c>
      <c r="J5651" s="109"/>
      <c r="K5651" s="122" t="s">
        <v>8565</v>
      </c>
    </row>
    <row r="5652" spans="1:11">
      <c r="A5652" s="122">
        <v>967</v>
      </c>
      <c r="B5652" s="412" t="s">
        <v>8566</v>
      </c>
      <c r="C5652" s="6">
        <v>0</v>
      </c>
      <c r="D5652" s="109"/>
      <c r="E5652" s="21" t="s">
        <v>7864</v>
      </c>
      <c r="F5652" s="109"/>
      <c r="G5652" s="134">
        <v>0</v>
      </c>
      <c r="H5652" s="134">
        <v>0</v>
      </c>
      <c r="I5652" s="134">
        <v>0</v>
      </c>
      <c r="J5652" s="109"/>
      <c r="K5652" s="122" t="s">
        <v>8567</v>
      </c>
    </row>
    <row r="5653" spans="1:11">
      <c r="A5653" s="122">
        <v>968</v>
      </c>
      <c r="B5653" s="412" t="s">
        <v>8568</v>
      </c>
      <c r="C5653" s="6">
        <v>0</v>
      </c>
      <c r="D5653" s="109"/>
      <c r="E5653" s="21" t="s">
        <v>8569</v>
      </c>
      <c r="F5653" s="109"/>
      <c r="G5653" s="134">
        <v>0</v>
      </c>
      <c r="H5653" s="134">
        <v>0</v>
      </c>
      <c r="I5653" s="134">
        <v>0</v>
      </c>
      <c r="J5653" s="109"/>
      <c r="K5653" s="122" t="s">
        <v>8570</v>
      </c>
    </row>
    <row r="5654" spans="1:11">
      <c r="A5654" s="122">
        <v>969</v>
      </c>
      <c r="B5654" s="412" t="s">
        <v>6870</v>
      </c>
      <c r="C5654" s="6">
        <v>0</v>
      </c>
      <c r="D5654" s="109"/>
      <c r="E5654" s="21" t="s">
        <v>8571</v>
      </c>
      <c r="F5654" s="109"/>
      <c r="G5654" s="134">
        <v>0</v>
      </c>
      <c r="H5654" s="134">
        <v>0</v>
      </c>
      <c r="I5654" s="134">
        <v>0</v>
      </c>
      <c r="J5654" s="109"/>
      <c r="K5654" s="122" t="s">
        <v>8572</v>
      </c>
    </row>
    <row r="5655" spans="1:11">
      <c r="A5655" s="122">
        <v>970</v>
      </c>
      <c r="B5655" s="412" t="s">
        <v>8573</v>
      </c>
      <c r="C5655" s="6">
        <v>1</v>
      </c>
      <c r="D5655" s="109"/>
      <c r="E5655" s="21" t="s">
        <v>8574</v>
      </c>
      <c r="F5655" s="109"/>
      <c r="G5655" s="134">
        <v>223.83</v>
      </c>
      <c r="H5655" s="134">
        <v>223.83</v>
      </c>
      <c r="I5655" s="134">
        <v>0</v>
      </c>
      <c r="J5655" s="109"/>
      <c r="K5655" s="122" t="s">
        <v>8575</v>
      </c>
    </row>
    <row r="5656" spans="1:11">
      <c r="A5656" s="122">
        <v>971</v>
      </c>
      <c r="B5656" s="412" t="s">
        <v>8576</v>
      </c>
      <c r="C5656" s="6">
        <v>2</v>
      </c>
      <c r="D5656" s="109"/>
      <c r="E5656" s="21" t="s">
        <v>8574</v>
      </c>
      <c r="F5656" s="109"/>
      <c r="G5656" s="134">
        <v>91.9</v>
      </c>
      <c r="H5656" s="134">
        <v>91.9</v>
      </c>
      <c r="I5656" s="134">
        <v>0</v>
      </c>
      <c r="J5656" s="109"/>
      <c r="K5656" s="122" t="s">
        <v>8577</v>
      </c>
    </row>
    <row r="5657" spans="1:11">
      <c r="A5657" s="122">
        <v>972</v>
      </c>
      <c r="B5657" s="412" t="s">
        <v>8578</v>
      </c>
      <c r="C5657" s="6">
        <v>1</v>
      </c>
      <c r="D5657" s="109"/>
      <c r="E5657" s="21" t="s">
        <v>8579</v>
      </c>
      <c r="F5657" s="109"/>
      <c r="G5657" s="134">
        <v>26.25</v>
      </c>
      <c r="H5657" s="134">
        <v>26.25</v>
      </c>
      <c r="I5657" s="134">
        <v>0</v>
      </c>
      <c r="J5657" s="109"/>
      <c r="K5657" s="122" t="s">
        <v>8580</v>
      </c>
    </row>
    <row r="5658" spans="1:11">
      <c r="A5658" s="122">
        <v>973</v>
      </c>
      <c r="B5658" s="412" t="s">
        <v>6899</v>
      </c>
      <c r="C5658" s="6">
        <v>0</v>
      </c>
      <c r="D5658" s="109"/>
      <c r="E5658" s="21" t="s">
        <v>8579</v>
      </c>
      <c r="F5658" s="109"/>
      <c r="G5658" s="134">
        <v>0</v>
      </c>
      <c r="H5658" s="134">
        <v>0</v>
      </c>
      <c r="I5658" s="134">
        <v>0</v>
      </c>
      <c r="J5658" s="109"/>
      <c r="K5658" s="122" t="s">
        <v>8581</v>
      </c>
    </row>
    <row r="5659" spans="1:11">
      <c r="A5659" s="122">
        <v>974</v>
      </c>
      <c r="B5659" s="412" t="s">
        <v>8582</v>
      </c>
      <c r="C5659" s="6">
        <v>1</v>
      </c>
      <c r="D5659" s="109"/>
      <c r="E5659" s="21" t="s">
        <v>8579</v>
      </c>
      <c r="F5659" s="109"/>
      <c r="G5659" s="134">
        <v>91.63</v>
      </c>
      <c r="H5659" s="134">
        <v>91.63</v>
      </c>
      <c r="I5659" s="134">
        <v>0</v>
      </c>
      <c r="J5659" s="109"/>
      <c r="K5659" s="122" t="s">
        <v>8583</v>
      </c>
    </row>
    <row r="5660" spans="1:11">
      <c r="A5660" s="122">
        <v>975</v>
      </c>
      <c r="B5660" s="412" t="s">
        <v>7869</v>
      </c>
      <c r="C5660" s="6">
        <v>1</v>
      </c>
      <c r="D5660" s="109"/>
      <c r="E5660" s="21" t="s">
        <v>8579</v>
      </c>
      <c r="F5660" s="109"/>
      <c r="G5660" s="134">
        <v>91.38</v>
      </c>
      <c r="H5660" s="134">
        <v>91.38</v>
      </c>
      <c r="I5660" s="134">
        <v>0</v>
      </c>
      <c r="J5660" s="109"/>
      <c r="K5660" s="122" t="s">
        <v>8584</v>
      </c>
    </row>
    <row r="5661" spans="1:11" ht="96">
      <c r="A5661" s="423" t="s">
        <v>5</v>
      </c>
      <c r="B5661" s="194" t="s">
        <v>155</v>
      </c>
      <c r="C5661" s="194" t="s">
        <v>156</v>
      </c>
      <c r="D5661" s="194" t="s">
        <v>8</v>
      </c>
      <c r="E5661" s="194" t="s">
        <v>157</v>
      </c>
      <c r="F5661" s="194" t="s">
        <v>158</v>
      </c>
      <c r="G5661" s="416" t="s">
        <v>10</v>
      </c>
      <c r="H5661" s="416" t="s">
        <v>159</v>
      </c>
      <c r="I5661" s="416" t="s">
        <v>160</v>
      </c>
      <c r="J5661" s="194" t="s">
        <v>161</v>
      </c>
      <c r="K5661" s="195" t="s">
        <v>14</v>
      </c>
    </row>
    <row r="5662" spans="1:11">
      <c r="A5662" s="122">
        <v>976</v>
      </c>
      <c r="B5662" s="412" t="s">
        <v>7915</v>
      </c>
      <c r="C5662" s="6">
        <v>0</v>
      </c>
      <c r="D5662" s="109"/>
      <c r="E5662" s="21" t="s">
        <v>8579</v>
      </c>
      <c r="F5662" s="109"/>
      <c r="G5662" s="134">
        <v>0</v>
      </c>
      <c r="H5662" s="134">
        <v>0</v>
      </c>
      <c r="I5662" s="134">
        <v>0</v>
      </c>
      <c r="J5662" s="109"/>
      <c r="K5662" s="122" t="s">
        <v>8585</v>
      </c>
    </row>
    <row r="5663" spans="1:11">
      <c r="A5663" s="122">
        <v>977</v>
      </c>
      <c r="B5663" s="412" t="s">
        <v>8586</v>
      </c>
      <c r="C5663" s="6">
        <v>5</v>
      </c>
      <c r="D5663" s="109"/>
      <c r="E5663" s="21" t="s">
        <v>8574</v>
      </c>
      <c r="F5663" s="109"/>
      <c r="G5663" s="134">
        <v>650.1</v>
      </c>
      <c r="H5663" s="134">
        <v>650.1</v>
      </c>
      <c r="I5663" s="134">
        <v>0</v>
      </c>
      <c r="J5663" s="109"/>
      <c r="K5663" s="122" t="s">
        <v>8587</v>
      </c>
    </row>
    <row r="5664" spans="1:11">
      <c r="A5664" s="122">
        <v>978</v>
      </c>
      <c r="B5664" s="412" t="s">
        <v>7659</v>
      </c>
      <c r="C5664" s="6">
        <v>5</v>
      </c>
      <c r="D5664" s="109"/>
      <c r="E5664" s="21" t="s">
        <v>8574</v>
      </c>
      <c r="F5664" s="109"/>
      <c r="G5664" s="134">
        <v>503.4</v>
      </c>
      <c r="H5664" s="134">
        <v>503.4</v>
      </c>
      <c r="I5664" s="134">
        <v>0</v>
      </c>
      <c r="J5664" s="109"/>
      <c r="K5664" s="122" t="s">
        <v>8588</v>
      </c>
    </row>
    <row r="5665" spans="1:11">
      <c r="A5665" s="122">
        <v>979</v>
      </c>
      <c r="B5665" s="412" t="s">
        <v>8589</v>
      </c>
      <c r="C5665" s="6">
        <v>1</v>
      </c>
      <c r="D5665" s="109"/>
      <c r="E5665" s="21" t="s">
        <v>8590</v>
      </c>
      <c r="F5665" s="109"/>
      <c r="G5665" s="134">
        <v>34</v>
      </c>
      <c r="H5665" s="134">
        <v>34</v>
      </c>
      <c r="I5665" s="134">
        <v>0</v>
      </c>
      <c r="J5665" s="109"/>
      <c r="K5665" s="122" t="s">
        <v>8591</v>
      </c>
    </row>
    <row r="5666" spans="1:11">
      <c r="A5666" s="122">
        <v>980</v>
      </c>
      <c r="B5666" s="412" t="s">
        <v>8592</v>
      </c>
      <c r="C5666" s="6">
        <v>0</v>
      </c>
      <c r="D5666" s="109"/>
      <c r="E5666" s="21" t="s">
        <v>8590</v>
      </c>
      <c r="F5666" s="109"/>
      <c r="G5666" s="134">
        <v>0</v>
      </c>
      <c r="H5666" s="134">
        <v>0</v>
      </c>
      <c r="I5666" s="134">
        <v>0</v>
      </c>
      <c r="J5666" s="109"/>
      <c r="K5666" s="122" t="s">
        <v>8593</v>
      </c>
    </row>
    <row r="5667" spans="1:11">
      <c r="A5667" s="122">
        <v>981</v>
      </c>
      <c r="B5667" s="412" t="s">
        <v>8594</v>
      </c>
      <c r="C5667" s="6">
        <v>0</v>
      </c>
      <c r="D5667" s="109"/>
      <c r="E5667" s="21" t="s">
        <v>8595</v>
      </c>
      <c r="F5667" s="109"/>
      <c r="G5667" s="134">
        <v>0</v>
      </c>
      <c r="H5667" s="134">
        <v>0</v>
      </c>
      <c r="I5667" s="134">
        <v>0</v>
      </c>
      <c r="J5667" s="109"/>
      <c r="K5667" s="122" t="s">
        <v>8596</v>
      </c>
    </row>
    <row r="5668" spans="1:11">
      <c r="A5668" s="122">
        <v>982</v>
      </c>
      <c r="B5668" s="412" t="s">
        <v>8597</v>
      </c>
      <c r="C5668" s="6">
        <v>0</v>
      </c>
      <c r="D5668" s="109"/>
      <c r="E5668" s="21" t="s">
        <v>8131</v>
      </c>
      <c r="F5668" s="109"/>
      <c r="G5668" s="134">
        <v>0</v>
      </c>
      <c r="H5668" s="134">
        <v>0</v>
      </c>
      <c r="I5668" s="134">
        <v>0</v>
      </c>
      <c r="J5668" s="109"/>
      <c r="K5668" s="122" t="s">
        <v>8598</v>
      </c>
    </row>
    <row r="5669" spans="1:11">
      <c r="A5669" s="122">
        <v>983</v>
      </c>
      <c r="B5669" s="412" t="s">
        <v>8599</v>
      </c>
      <c r="C5669" s="6">
        <v>0</v>
      </c>
      <c r="D5669" s="109"/>
      <c r="E5669" s="21" t="s">
        <v>8569</v>
      </c>
      <c r="F5669" s="109"/>
      <c r="G5669" s="134">
        <v>0</v>
      </c>
      <c r="H5669" s="134">
        <v>0</v>
      </c>
      <c r="I5669" s="134">
        <v>0</v>
      </c>
      <c r="J5669" s="109"/>
      <c r="K5669" s="122" t="s">
        <v>8600</v>
      </c>
    </row>
    <row r="5670" spans="1:11">
      <c r="A5670" s="122">
        <v>984</v>
      </c>
      <c r="B5670" s="412" t="s">
        <v>8601</v>
      </c>
      <c r="C5670" s="6">
        <v>1</v>
      </c>
      <c r="D5670" s="109"/>
      <c r="E5670" s="21" t="s">
        <v>8131</v>
      </c>
      <c r="F5670" s="109"/>
      <c r="G5670" s="134">
        <v>165</v>
      </c>
      <c r="H5670" s="134">
        <v>165</v>
      </c>
      <c r="I5670" s="134">
        <v>0</v>
      </c>
      <c r="J5670" s="109"/>
      <c r="K5670" s="122" t="s">
        <v>8602</v>
      </c>
    </row>
    <row r="5671" spans="1:11">
      <c r="A5671" s="122">
        <v>985</v>
      </c>
      <c r="B5671" s="412" t="s">
        <v>8603</v>
      </c>
      <c r="C5671" s="6">
        <v>0</v>
      </c>
      <c r="D5671" s="109"/>
      <c r="E5671" s="21" t="s">
        <v>8131</v>
      </c>
      <c r="F5671" s="109"/>
      <c r="G5671" s="134">
        <v>0</v>
      </c>
      <c r="H5671" s="134">
        <v>0</v>
      </c>
      <c r="I5671" s="134">
        <v>0</v>
      </c>
      <c r="J5671" s="109"/>
      <c r="K5671" s="122" t="s">
        <v>8604</v>
      </c>
    </row>
    <row r="5672" spans="1:11">
      <c r="A5672" s="122">
        <v>986</v>
      </c>
      <c r="B5672" s="412" t="s">
        <v>8409</v>
      </c>
      <c r="C5672" s="6">
        <v>9</v>
      </c>
      <c r="D5672" s="109"/>
      <c r="E5672" s="21" t="s">
        <v>8605</v>
      </c>
      <c r="F5672" s="109"/>
      <c r="G5672" s="134">
        <v>1948.05</v>
      </c>
      <c r="H5672" s="134">
        <v>1948.05</v>
      </c>
      <c r="I5672" s="134">
        <v>0</v>
      </c>
      <c r="J5672" s="109"/>
      <c r="K5672" s="122" t="s">
        <v>8606</v>
      </c>
    </row>
    <row r="5673" spans="1:11">
      <c r="A5673" s="122">
        <v>987</v>
      </c>
      <c r="B5673" s="412" t="s">
        <v>8607</v>
      </c>
      <c r="C5673" s="6">
        <v>0</v>
      </c>
      <c r="D5673" s="109"/>
      <c r="E5673" s="21" t="s">
        <v>7569</v>
      </c>
      <c r="F5673" s="109"/>
      <c r="G5673" s="134">
        <v>0</v>
      </c>
      <c r="H5673" s="134">
        <v>0</v>
      </c>
      <c r="I5673" s="134">
        <v>0</v>
      </c>
      <c r="J5673" s="109"/>
      <c r="K5673" s="122" t="s">
        <v>8608</v>
      </c>
    </row>
    <row r="5674" spans="1:11">
      <c r="A5674" s="122">
        <v>988</v>
      </c>
      <c r="B5674" s="412" t="s">
        <v>8609</v>
      </c>
      <c r="C5674" s="6">
        <v>0</v>
      </c>
      <c r="D5674" s="109"/>
      <c r="E5674" s="21" t="s">
        <v>8610</v>
      </c>
      <c r="F5674" s="109"/>
      <c r="G5674" s="134">
        <v>0</v>
      </c>
      <c r="H5674" s="134">
        <v>0</v>
      </c>
      <c r="I5674" s="134">
        <v>0</v>
      </c>
      <c r="J5674" s="109"/>
      <c r="K5674" s="122" t="s">
        <v>8611</v>
      </c>
    </row>
    <row r="5675" spans="1:11">
      <c r="A5675" s="122">
        <v>989</v>
      </c>
      <c r="B5675" s="412" t="s">
        <v>8612</v>
      </c>
      <c r="C5675" s="6">
        <v>0</v>
      </c>
      <c r="D5675" s="109"/>
      <c r="E5675" s="21" t="s">
        <v>8610</v>
      </c>
      <c r="F5675" s="109"/>
      <c r="G5675" s="134">
        <v>0</v>
      </c>
      <c r="H5675" s="134">
        <v>0</v>
      </c>
      <c r="I5675" s="134">
        <v>0</v>
      </c>
      <c r="J5675" s="109"/>
      <c r="K5675" s="122" t="s">
        <v>8613</v>
      </c>
    </row>
    <row r="5676" spans="1:11">
      <c r="A5676" s="122">
        <v>990</v>
      </c>
      <c r="B5676" s="412" t="s">
        <v>6899</v>
      </c>
      <c r="C5676" s="6">
        <v>0</v>
      </c>
      <c r="D5676" s="109"/>
      <c r="E5676" s="21" t="s">
        <v>8614</v>
      </c>
      <c r="F5676" s="109"/>
      <c r="G5676" s="134">
        <v>0</v>
      </c>
      <c r="H5676" s="134">
        <v>0</v>
      </c>
      <c r="I5676" s="134">
        <v>0</v>
      </c>
      <c r="J5676" s="109"/>
      <c r="K5676" s="122" t="s">
        <v>8615</v>
      </c>
    </row>
    <row r="5677" spans="1:11">
      <c r="A5677" s="122">
        <v>991</v>
      </c>
      <c r="B5677" s="412" t="s">
        <v>6865</v>
      </c>
      <c r="C5677" s="6">
        <v>0</v>
      </c>
      <c r="D5677" s="109"/>
      <c r="E5677" s="21" t="s">
        <v>8610</v>
      </c>
      <c r="F5677" s="109"/>
      <c r="G5677" s="134">
        <v>0</v>
      </c>
      <c r="H5677" s="134">
        <v>0</v>
      </c>
      <c r="I5677" s="134">
        <v>0</v>
      </c>
      <c r="J5677" s="109"/>
      <c r="K5677" s="122" t="s">
        <v>8616</v>
      </c>
    </row>
    <row r="5678" spans="1:11">
      <c r="A5678" s="122">
        <v>992</v>
      </c>
      <c r="B5678" s="412" t="s">
        <v>8617</v>
      </c>
      <c r="C5678" s="6">
        <v>0</v>
      </c>
      <c r="D5678" s="109"/>
      <c r="E5678" s="21" t="s">
        <v>8610</v>
      </c>
      <c r="F5678" s="109"/>
      <c r="G5678" s="134">
        <v>0</v>
      </c>
      <c r="H5678" s="134">
        <v>0</v>
      </c>
      <c r="I5678" s="134">
        <v>0</v>
      </c>
      <c r="J5678" s="109"/>
      <c r="K5678" s="122" t="s">
        <v>8618</v>
      </c>
    </row>
    <row r="5679" spans="1:11">
      <c r="A5679" s="122">
        <v>993</v>
      </c>
      <c r="B5679" s="412" t="s">
        <v>6870</v>
      </c>
      <c r="C5679" s="6">
        <v>0</v>
      </c>
      <c r="D5679" s="109"/>
      <c r="E5679" s="21" t="s">
        <v>8610</v>
      </c>
      <c r="F5679" s="109"/>
      <c r="G5679" s="134">
        <v>0</v>
      </c>
      <c r="H5679" s="134">
        <v>0</v>
      </c>
      <c r="I5679" s="134">
        <v>0</v>
      </c>
      <c r="J5679" s="109"/>
      <c r="K5679" s="122" t="s">
        <v>8619</v>
      </c>
    </row>
    <row r="5680" spans="1:11">
      <c r="A5680" s="122">
        <v>994</v>
      </c>
      <c r="B5680" s="412" t="s">
        <v>6899</v>
      </c>
      <c r="C5680" s="6">
        <v>0</v>
      </c>
      <c r="D5680" s="109"/>
      <c r="E5680" s="21" t="s">
        <v>8610</v>
      </c>
      <c r="F5680" s="109"/>
      <c r="G5680" s="134">
        <v>0</v>
      </c>
      <c r="H5680" s="134">
        <v>0</v>
      </c>
      <c r="I5680" s="134">
        <v>0</v>
      </c>
      <c r="J5680" s="109"/>
      <c r="K5680" s="122" t="s">
        <v>8620</v>
      </c>
    </row>
    <row r="5681" spans="1:11">
      <c r="A5681" s="122">
        <v>995</v>
      </c>
      <c r="B5681" s="412" t="s">
        <v>8621</v>
      </c>
      <c r="C5681" s="6">
        <v>0</v>
      </c>
      <c r="D5681" s="109"/>
      <c r="E5681" s="21" t="s">
        <v>8610</v>
      </c>
      <c r="F5681" s="109"/>
      <c r="G5681" s="134">
        <v>0</v>
      </c>
      <c r="H5681" s="134">
        <v>0</v>
      </c>
      <c r="I5681" s="134">
        <v>0</v>
      </c>
      <c r="J5681" s="109"/>
      <c r="K5681" s="122" t="s">
        <v>8622</v>
      </c>
    </row>
    <row r="5682" spans="1:11">
      <c r="A5682" s="122">
        <v>996</v>
      </c>
      <c r="B5682" s="412" t="s">
        <v>8623</v>
      </c>
      <c r="C5682" s="6">
        <v>0</v>
      </c>
      <c r="D5682" s="109"/>
      <c r="E5682" s="21" t="s">
        <v>8610</v>
      </c>
      <c r="F5682" s="109"/>
      <c r="G5682" s="134">
        <v>0</v>
      </c>
      <c r="H5682" s="134">
        <v>0</v>
      </c>
      <c r="I5682" s="134">
        <v>0</v>
      </c>
      <c r="J5682" s="109"/>
      <c r="K5682" s="122" t="s">
        <v>8624</v>
      </c>
    </row>
    <row r="5683" spans="1:11">
      <c r="A5683" s="122">
        <v>997</v>
      </c>
      <c r="B5683" s="412" t="s">
        <v>7086</v>
      </c>
      <c r="C5683" s="6">
        <v>0</v>
      </c>
      <c r="D5683" s="109"/>
      <c r="E5683" s="21" t="s">
        <v>8610</v>
      </c>
      <c r="F5683" s="109"/>
      <c r="G5683" s="134">
        <v>0</v>
      </c>
      <c r="H5683" s="134">
        <v>0</v>
      </c>
      <c r="I5683" s="134">
        <v>0</v>
      </c>
      <c r="J5683" s="109"/>
      <c r="K5683" s="122" t="s">
        <v>8625</v>
      </c>
    </row>
    <row r="5684" spans="1:11">
      <c r="A5684" s="122">
        <v>998</v>
      </c>
      <c r="B5684" s="412" t="s">
        <v>8626</v>
      </c>
      <c r="C5684" s="6">
        <v>0</v>
      </c>
      <c r="D5684" s="109"/>
      <c r="E5684" s="21" t="s">
        <v>8610</v>
      </c>
      <c r="F5684" s="109"/>
      <c r="G5684" s="134">
        <v>0</v>
      </c>
      <c r="H5684" s="134">
        <v>0</v>
      </c>
      <c r="I5684" s="134">
        <v>0</v>
      </c>
      <c r="J5684" s="109"/>
      <c r="K5684" s="122" t="s">
        <v>8627</v>
      </c>
    </row>
    <row r="5685" spans="1:11">
      <c r="A5685" s="122">
        <v>999</v>
      </c>
      <c r="B5685" s="412" t="s">
        <v>6870</v>
      </c>
      <c r="C5685" s="6">
        <v>0</v>
      </c>
      <c r="D5685" s="109"/>
      <c r="E5685" s="21" t="s">
        <v>8610</v>
      </c>
      <c r="F5685" s="109"/>
      <c r="G5685" s="134">
        <v>0</v>
      </c>
      <c r="H5685" s="134">
        <v>0</v>
      </c>
      <c r="I5685" s="134">
        <v>0</v>
      </c>
      <c r="J5685" s="109"/>
      <c r="K5685" s="122" t="s">
        <v>8628</v>
      </c>
    </row>
    <row r="5686" spans="1:11">
      <c r="A5686" s="425">
        <v>1000</v>
      </c>
      <c r="B5686" s="412" t="s">
        <v>8629</v>
      </c>
      <c r="C5686" s="6">
        <v>0</v>
      </c>
      <c r="D5686" s="109"/>
      <c r="E5686" s="21" t="s">
        <v>8610</v>
      </c>
      <c r="F5686" s="109"/>
      <c r="G5686" s="134">
        <v>0</v>
      </c>
      <c r="H5686" s="134">
        <v>0</v>
      </c>
      <c r="I5686" s="134">
        <v>0</v>
      </c>
      <c r="J5686" s="109"/>
      <c r="K5686" s="122" t="s">
        <v>8630</v>
      </c>
    </row>
    <row r="5687" spans="1:11">
      <c r="A5687" s="425">
        <v>1001</v>
      </c>
      <c r="B5687" s="412" t="s">
        <v>7086</v>
      </c>
      <c r="C5687" s="6">
        <v>0</v>
      </c>
      <c r="D5687" s="109"/>
      <c r="E5687" s="21" t="s">
        <v>8610</v>
      </c>
      <c r="F5687" s="109"/>
      <c r="G5687" s="134">
        <v>0</v>
      </c>
      <c r="H5687" s="134">
        <v>0</v>
      </c>
      <c r="I5687" s="134">
        <v>0</v>
      </c>
      <c r="J5687" s="109"/>
      <c r="K5687" s="122" t="s">
        <v>8631</v>
      </c>
    </row>
    <row r="5688" spans="1:11">
      <c r="A5688" s="425">
        <v>1002</v>
      </c>
      <c r="B5688" s="412" t="s">
        <v>8632</v>
      </c>
      <c r="C5688" s="6">
        <v>0</v>
      </c>
      <c r="D5688" s="109"/>
      <c r="E5688" s="21" t="s">
        <v>8633</v>
      </c>
      <c r="F5688" s="109"/>
      <c r="G5688" s="134">
        <v>0</v>
      </c>
      <c r="H5688" s="134">
        <v>0</v>
      </c>
      <c r="I5688" s="134">
        <v>0</v>
      </c>
      <c r="J5688" s="109"/>
      <c r="K5688" s="122" t="s">
        <v>8634</v>
      </c>
    </row>
    <row r="5689" spans="1:11">
      <c r="A5689" s="425">
        <v>1003</v>
      </c>
      <c r="B5689" s="412" t="s">
        <v>8635</v>
      </c>
      <c r="C5689" s="6">
        <v>0</v>
      </c>
      <c r="D5689" s="109"/>
      <c r="E5689" s="21" t="s">
        <v>7864</v>
      </c>
      <c r="F5689" s="109"/>
      <c r="G5689" s="134">
        <v>0</v>
      </c>
      <c r="H5689" s="134">
        <v>0</v>
      </c>
      <c r="I5689" s="134">
        <v>0</v>
      </c>
      <c r="J5689" s="109"/>
      <c r="K5689" s="122" t="s">
        <v>8636</v>
      </c>
    </row>
    <row r="5690" spans="1:11">
      <c r="A5690" s="425">
        <v>1004</v>
      </c>
      <c r="B5690" s="412" t="s">
        <v>8637</v>
      </c>
      <c r="C5690" s="6">
        <v>0</v>
      </c>
      <c r="D5690" s="109"/>
      <c r="E5690" s="21" t="s">
        <v>8638</v>
      </c>
      <c r="F5690" s="109"/>
      <c r="G5690" s="134">
        <v>0</v>
      </c>
      <c r="H5690" s="134">
        <v>0</v>
      </c>
      <c r="I5690" s="134">
        <v>0</v>
      </c>
      <c r="J5690" s="109"/>
      <c r="K5690" s="122" t="s">
        <v>8639</v>
      </c>
    </row>
    <row r="5691" spans="1:11">
      <c r="A5691" s="425">
        <v>1005</v>
      </c>
      <c r="B5691" s="412" t="s">
        <v>8640</v>
      </c>
      <c r="C5691" s="6">
        <v>0</v>
      </c>
      <c r="D5691" s="109"/>
      <c r="E5691" s="21" t="s">
        <v>8641</v>
      </c>
      <c r="F5691" s="109"/>
      <c r="G5691" s="134">
        <v>0</v>
      </c>
      <c r="H5691" s="134">
        <v>0</v>
      </c>
      <c r="I5691" s="134">
        <v>0</v>
      </c>
      <c r="J5691" s="109"/>
      <c r="K5691" s="122" t="s">
        <v>8642</v>
      </c>
    </row>
    <row r="5692" spans="1:11" ht="96">
      <c r="A5692" s="194" t="s">
        <v>5</v>
      </c>
      <c r="B5692" s="194" t="s">
        <v>155</v>
      </c>
      <c r="C5692" s="194" t="s">
        <v>156</v>
      </c>
      <c r="D5692" s="194" t="s">
        <v>8</v>
      </c>
      <c r="E5692" s="194" t="s">
        <v>157</v>
      </c>
      <c r="F5692" s="194" t="s">
        <v>158</v>
      </c>
      <c r="G5692" s="416" t="s">
        <v>10</v>
      </c>
      <c r="H5692" s="416" t="s">
        <v>159</v>
      </c>
      <c r="I5692" s="416" t="s">
        <v>160</v>
      </c>
      <c r="J5692" s="194" t="s">
        <v>161</v>
      </c>
      <c r="K5692" s="195" t="s">
        <v>14</v>
      </c>
    </row>
    <row r="5693" spans="1:11">
      <c r="A5693" s="425">
        <v>1006</v>
      </c>
      <c r="B5693" s="412" t="s">
        <v>8640</v>
      </c>
      <c r="C5693" s="6">
        <v>0</v>
      </c>
      <c r="D5693" s="109"/>
      <c r="E5693" s="21" t="s">
        <v>8641</v>
      </c>
      <c r="F5693" s="109"/>
      <c r="G5693" s="134">
        <v>0</v>
      </c>
      <c r="H5693" s="134">
        <v>0</v>
      </c>
      <c r="I5693" s="134">
        <v>0</v>
      </c>
      <c r="J5693" s="109"/>
      <c r="K5693" s="122" t="s">
        <v>8643</v>
      </c>
    </row>
    <row r="5694" spans="1:11">
      <c r="A5694" s="425">
        <v>1007</v>
      </c>
      <c r="B5694" s="412" t="s">
        <v>8644</v>
      </c>
      <c r="C5694" s="6">
        <v>0</v>
      </c>
      <c r="D5694" s="109"/>
      <c r="E5694" s="21" t="s">
        <v>8641</v>
      </c>
      <c r="F5694" s="109"/>
      <c r="G5694" s="134">
        <v>0</v>
      </c>
      <c r="H5694" s="134">
        <v>0</v>
      </c>
      <c r="I5694" s="134">
        <v>0</v>
      </c>
      <c r="J5694" s="109"/>
      <c r="K5694" s="122" t="s">
        <v>8645</v>
      </c>
    </row>
    <row r="5695" spans="1:11">
      <c r="A5695" s="425">
        <v>1008</v>
      </c>
      <c r="B5695" s="412" t="s">
        <v>8646</v>
      </c>
      <c r="C5695" s="6">
        <v>0</v>
      </c>
      <c r="D5695" s="109"/>
      <c r="E5695" s="21" t="s">
        <v>8131</v>
      </c>
      <c r="F5695" s="109"/>
      <c r="G5695" s="134">
        <v>0</v>
      </c>
      <c r="H5695" s="134">
        <v>0</v>
      </c>
      <c r="I5695" s="134">
        <v>0</v>
      </c>
      <c r="J5695" s="109"/>
      <c r="K5695" s="122" t="s">
        <v>8647</v>
      </c>
    </row>
    <row r="5696" spans="1:11">
      <c r="A5696" s="425">
        <v>1009</v>
      </c>
      <c r="B5696" s="412" t="s">
        <v>7469</v>
      </c>
      <c r="C5696" s="6">
        <v>15</v>
      </c>
      <c r="D5696" s="109"/>
      <c r="E5696" s="21" t="s">
        <v>6806</v>
      </c>
      <c r="F5696" s="109"/>
      <c r="G5696" s="134">
        <v>585</v>
      </c>
      <c r="H5696" s="134">
        <v>585</v>
      </c>
      <c r="I5696" s="134">
        <v>0</v>
      </c>
      <c r="J5696" s="109"/>
      <c r="K5696" s="122" t="s">
        <v>8648</v>
      </c>
    </row>
    <row r="5697" spans="1:11">
      <c r="A5697" s="425">
        <v>1010</v>
      </c>
      <c r="B5697" s="412" t="s">
        <v>7892</v>
      </c>
      <c r="C5697" s="6">
        <v>0</v>
      </c>
      <c r="D5697" s="109"/>
      <c r="E5697" s="21" t="s">
        <v>7569</v>
      </c>
      <c r="F5697" s="109"/>
      <c r="G5697" s="134">
        <v>0</v>
      </c>
      <c r="H5697" s="134">
        <v>0</v>
      </c>
      <c r="I5697" s="134">
        <v>0</v>
      </c>
      <c r="J5697" s="109"/>
      <c r="K5697" s="122" t="s">
        <v>8649</v>
      </c>
    </row>
    <row r="5698" spans="1:11">
      <c r="A5698" s="425">
        <v>1011</v>
      </c>
      <c r="B5698" s="412" t="s">
        <v>8650</v>
      </c>
      <c r="C5698" s="6">
        <v>0</v>
      </c>
      <c r="D5698" s="109"/>
      <c r="E5698" s="21" t="s">
        <v>7484</v>
      </c>
      <c r="F5698" s="109"/>
      <c r="G5698" s="134">
        <v>0</v>
      </c>
      <c r="H5698" s="134">
        <v>0</v>
      </c>
      <c r="I5698" s="134">
        <v>0</v>
      </c>
      <c r="J5698" s="109"/>
      <c r="K5698" s="122" t="s">
        <v>8651</v>
      </c>
    </row>
    <row r="5699" spans="1:11">
      <c r="A5699" s="425">
        <v>1012</v>
      </c>
      <c r="B5699" s="412" t="s">
        <v>8214</v>
      </c>
      <c r="C5699" s="6">
        <v>0</v>
      </c>
      <c r="D5699" s="109"/>
      <c r="E5699" s="21" t="s">
        <v>7484</v>
      </c>
      <c r="F5699" s="109"/>
      <c r="G5699" s="134">
        <v>0</v>
      </c>
      <c r="H5699" s="134">
        <v>0</v>
      </c>
      <c r="I5699" s="134">
        <v>0</v>
      </c>
      <c r="J5699" s="109"/>
      <c r="K5699" s="122" t="s">
        <v>8652</v>
      </c>
    </row>
    <row r="5700" spans="1:11">
      <c r="A5700" s="425">
        <v>1013</v>
      </c>
      <c r="B5700" s="412" t="s">
        <v>7866</v>
      </c>
      <c r="C5700" s="6">
        <v>1</v>
      </c>
      <c r="D5700" s="109"/>
      <c r="E5700" s="21" t="s">
        <v>7528</v>
      </c>
      <c r="F5700" s="109"/>
      <c r="G5700" s="134">
        <v>230</v>
      </c>
      <c r="H5700" s="134">
        <v>230</v>
      </c>
      <c r="I5700" s="134">
        <v>0</v>
      </c>
      <c r="J5700" s="109"/>
      <c r="K5700" s="122" t="s">
        <v>8653</v>
      </c>
    </row>
    <row r="5701" spans="1:11">
      <c r="A5701" s="425">
        <v>1014</v>
      </c>
      <c r="B5701" s="412" t="s">
        <v>7866</v>
      </c>
      <c r="C5701" s="6">
        <v>1</v>
      </c>
      <c r="D5701" s="109"/>
      <c r="E5701" s="21" t="s">
        <v>7484</v>
      </c>
      <c r="F5701" s="109"/>
      <c r="G5701" s="134">
        <v>230</v>
      </c>
      <c r="H5701" s="134">
        <v>230</v>
      </c>
      <c r="I5701" s="134">
        <v>0</v>
      </c>
      <c r="J5701" s="109"/>
      <c r="K5701" s="122" t="s">
        <v>8654</v>
      </c>
    </row>
    <row r="5702" spans="1:11">
      <c r="A5702" s="425">
        <v>1015</v>
      </c>
      <c r="B5702" s="412" t="s">
        <v>6918</v>
      </c>
      <c r="C5702" s="6">
        <v>1</v>
      </c>
      <c r="D5702" s="109"/>
      <c r="E5702" s="21" t="s">
        <v>7484</v>
      </c>
      <c r="F5702" s="109"/>
      <c r="G5702" s="134">
        <v>70</v>
      </c>
      <c r="H5702" s="134">
        <v>70</v>
      </c>
      <c r="I5702" s="134">
        <v>0</v>
      </c>
      <c r="J5702" s="109"/>
      <c r="K5702" s="122" t="s">
        <v>8655</v>
      </c>
    </row>
    <row r="5703" spans="1:11">
      <c r="A5703" s="425">
        <v>1016</v>
      </c>
      <c r="B5703" s="412" t="s">
        <v>7907</v>
      </c>
      <c r="C5703" s="6">
        <v>0</v>
      </c>
      <c r="D5703" s="109"/>
      <c r="E5703" s="21" t="s">
        <v>8656</v>
      </c>
      <c r="F5703" s="109"/>
      <c r="G5703" s="134">
        <v>0</v>
      </c>
      <c r="H5703" s="134">
        <v>0</v>
      </c>
      <c r="I5703" s="134">
        <v>0</v>
      </c>
      <c r="J5703" s="109"/>
      <c r="K5703" s="122" t="s">
        <v>8657</v>
      </c>
    </row>
    <row r="5704" spans="1:11">
      <c r="A5704" s="425">
        <v>1017</v>
      </c>
      <c r="B5704" s="412" t="s">
        <v>8658</v>
      </c>
      <c r="C5704" s="6">
        <v>0</v>
      </c>
      <c r="D5704" s="109"/>
      <c r="E5704" s="21" t="s">
        <v>8656</v>
      </c>
      <c r="F5704" s="109"/>
      <c r="G5704" s="134">
        <v>0</v>
      </c>
      <c r="H5704" s="134">
        <v>0</v>
      </c>
      <c r="I5704" s="134">
        <v>0</v>
      </c>
      <c r="J5704" s="109"/>
      <c r="K5704" s="122" t="s">
        <v>8659</v>
      </c>
    </row>
    <row r="5705" spans="1:11">
      <c r="A5705" s="425">
        <v>1018</v>
      </c>
      <c r="B5705" s="412" t="s">
        <v>8660</v>
      </c>
      <c r="C5705" s="6">
        <v>0</v>
      </c>
      <c r="D5705" s="109"/>
      <c r="E5705" s="21" t="s">
        <v>8661</v>
      </c>
      <c r="F5705" s="109"/>
      <c r="G5705" s="134">
        <v>0</v>
      </c>
      <c r="H5705" s="134">
        <v>0</v>
      </c>
      <c r="I5705" s="134">
        <v>0</v>
      </c>
      <c r="J5705" s="109"/>
      <c r="K5705" s="122" t="s">
        <v>8662</v>
      </c>
    </row>
    <row r="5706" spans="1:11">
      <c r="A5706" s="425">
        <v>1019</v>
      </c>
      <c r="B5706" s="412" t="s">
        <v>8663</v>
      </c>
      <c r="C5706" s="6">
        <v>0</v>
      </c>
      <c r="D5706" s="109"/>
      <c r="E5706" s="21" t="s">
        <v>8664</v>
      </c>
      <c r="F5706" s="109"/>
      <c r="G5706" s="134">
        <v>0</v>
      </c>
      <c r="H5706" s="134">
        <v>0</v>
      </c>
      <c r="I5706" s="134">
        <v>0</v>
      </c>
      <c r="J5706" s="109"/>
      <c r="K5706" s="122" t="s">
        <v>8665</v>
      </c>
    </row>
    <row r="5707" spans="1:11">
      <c r="A5707" s="425">
        <v>1020</v>
      </c>
      <c r="B5707" s="412" t="s">
        <v>8666</v>
      </c>
      <c r="C5707" s="6">
        <v>0</v>
      </c>
      <c r="D5707" s="109"/>
      <c r="E5707" s="21" t="s">
        <v>8667</v>
      </c>
      <c r="F5707" s="109"/>
      <c r="G5707" s="134">
        <v>0</v>
      </c>
      <c r="H5707" s="134">
        <v>0</v>
      </c>
      <c r="I5707" s="134">
        <v>0</v>
      </c>
      <c r="J5707" s="109"/>
      <c r="K5707" s="122" t="s">
        <v>8668</v>
      </c>
    </row>
    <row r="5708" spans="1:11">
      <c r="A5708" s="425">
        <v>1021</v>
      </c>
      <c r="B5708" s="413" t="s">
        <v>8669</v>
      </c>
      <c r="C5708" s="6">
        <v>2</v>
      </c>
      <c r="D5708" s="109"/>
      <c r="E5708" s="21" t="s">
        <v>7484</v>
      </c>
      <c r="F5708" s="109"/>
      <c r="G5708" s="134">
        <v>47.5</v>
      </c>
      <c r="H5708" s="134">
        <v>47.5</v>
      </c>
      <c r="I5708" s="134">
        <v>0</v>
      </c>
      <c r="J5708" s="109"/>
      <c r="K5708" s="122" t="s">
        <v>8670</v>
      </c>
    </row>
    <row r="5709" spans="1:11">
      <c r="A5709" s="425">
        <v>1022</v>
      </c>
      <c r="B5709" s="412" t="s">
        <v>8671</v>
      </c>
      <c r="C5709" s="6">
        <v>1</v>
      </c>
      <c r="D5709" s="109"/>
      <c r="E5709" s="21" t="s">
        <v>7484</v>
      </c>
      <c r="F5709" s="109"/>
      <c r="G5709" s="134">
        <v>24.4</v>
      </c>
      <c r="H5709" s="134">
        <v>24.4</v>
      </c>
      <c r="I5709" s="134">
        <v>0</v>
      </c>
      <c r="J5709" s="109"/>
      <c r="K5709" s="122" t="s">
        <v>8672</v>
      </c>
    </row>
    <row r="5710" spans="1:11">
      <c r="A5710" s="425">
        <v>1023</v>
      </c>
      <c r="B5710" s="415" t="s">
        <v>8673</v>
      </c>
      <c r="C5710" s="6">
        <v>1</v>
      </c>
      <c r="D5710" s="109"/>
      <c r="E5710" s="21" t="s">
        <v>7484</v>
      </c>
      <c r="F5710" s="109"/>
      <c r="G5710" s="134">
        <v>55.5</v>
      </c>
      <c r="H5710" s="134">
        <v>55.5</v>
      </c>
      <c r="I5710" s="134">
        <v>0</v>
      </c>
      <c r="J5710" s="109"/>
      <c r="K5710" s="122" t="s">
        <v>8674</v>
      </c>
    </row>
    <row r="5711" spans="1:11">
      <c r="A5711" s="425">
        <v>1024</v>
      </c>
      <c r="B5711" s="415" t="s">
        <v>8675</v>
      </c>
      <c r="C5711" s="6">
        <v>1</v>
      </c>
      <c r="D5711" s="109"/>
      <c r="E5711" s="21" t="s">
        <v>7586</v>
      </c>
      <c r="F5711" s="109"/>
      <c r="G5711" s="134">
        <v>142.5</v>
      </c>
      <c r="H5711" s="134">
        <v>142.5</v>
      </c>
      <c r="I5711" s="134">
        <v>0</v>
      </c>
      <c r="J5711" s="109"/>
      <c r="K5711" s="122" t="s">
        <v>8676</v>
      </c>
    </row>
    <row r="5712" spans="1:11">
      <c r="A5712" s="425">
        <v>1025</v>
      </c>
      <c r="B5712" s="412" t="s">
        <v>8677</v>
      </c>
      <c r="C5712" s="6">
        <v>1</v>
      </c>
      <c r="D5712" s="109"/>
      <c r="E5712" s="21" t="s">
        <v>7484</v>
      </c>
      <c r="F5712" s="109"/>
      <c r="G5712" s="134">
        <v>71.25</v>
      </c>
      <c r="H5712" s="134">
        <v>71.25</v>
      </c>
      <c r="I5712" s="134">
        <v>0</v>
      </c>
      <c r="J5712" s="109"/>
      <c r="K5712" s="122" t="s">
        <v>8678</v>
      </c>
    </row>
    <row r="5713" spans="1:11">
      <c r="A5713" s="425">
        <v>1026</v>
      </c>
      <c r="B5713" s="412" t="s">
        <v>8679</v>
      </c>
      <c r="C5713" s="6">
        <v>1</v>
      </c>
      <c r="D5713" s="109"/>
      <c r="E5713" s="21" t="s">
        <v>7484</v>
      </c>
      <c r="F5713" s="109"/>
      <c r="G5713" s="134">
        <v>121.5</v>
      </c>
      <c r="H5713" s="134">
        <v>121.5</v>
      </c>
      <c r="I5713" s="134">
        <v>0</v>
      </c>
      <c r="J5713" s="109"/>
      <c r="K5713" s="122" t="s">
        <v>8680</v>
      </c>
    </row>
    <row r="5714" spans="1:11">
      <c r="A5714" s="425">
        <v>1027</v>
      </c>
      <c r="B5714" s="412" t="s">
        <v>8681</v>
      </c>
      <c r="C5714" s="6">
        <v>0</v>
      </c>
      <c r="D5714" s="109"/>
      <c r="E5714" s="21" t="s">
        <v>7586</v>
      </c>
      <c r="F5714" s="109"/>
      <c r="G5714" s="134">
        <v>0</v>
      </c>
      <c r="H5714" s="134">
        <v>0</v>
      </c>
      <c r="I5714" s="134">
        <v>0</v>
      </c>
      <c r="J5714" s="109"/>
      <c r="K5714" s="122" t="s">
        <v>8682</v>
      </c>
    </row>
    <row r="5715" spans="1:11" ht="22.5">
      <c r="A5715" s="425">
        <v>1028</v>
      </c>
      <c r="B5715" s="213" t="s">
        <v>8683</v>
      </c>
      <c r="C5715" s="6">
        <v>0</v>
      </c>
      <c r="D5715" s="109"/>
      <c r="E5715" s="21" t="s">
        <v>7484</v>
      </c>
      <c r="F5715" s="109"/>
      <c r="G5715" s="134">
        <v>0</v>
      </c>
      <c r="H5715" s="134">
        <v>0</v>
      </c>
      <c r="I5715" s="134">
        <v>0</v>
      </c>
      <c r="J5715" s="109"/>
      <c r="K5715" s="122" t="s">
        <v>8684</v>
      </c>
    </row>
    <row r="5716" spans="1:11">
      <c r="A5716" s="425">
        <v>1029</v>
      </c>
      <c r="B5716" s="213" t="s">
        <v>8685</v>
      </c>
      <c r="C5716" s="6">
        <v>1</v>
      </c>
      <c r="D5716" s="109"/>
      <c r="E5716" s="21" t="s">
        <v>7586</v>
      </c>
      <c r="F5716" s="109"/>
      <c r="G5716" s="134">
        <v>47.2</v>
      </c>
      <c r="H5716" s="134">
        <v>47.2</v>
      </c>
      <c r="I5716" s="134">
        <v>0</v>
      </c>
      <c r="J5716" s="109"/>
      <c r="K5716" s="122" t="s">
        <v>8686</v>
      </c>
    </row>
    <row r="5717" spans="1:11" ht="22.5">
      <c r="A5717" s="425">
        <v>1030</v>
      </c>
      <c r="B5717" s="213" t="s">
        <v>8687</v>
      </c>
      <c r="C5717" s="6">
        <v>0</v>
      </c>
      <c r="D5717" s="109"/>
      <c r="E5717" s="21" t="s">
        <v>8688</v>
      </c>
      <c r="F5717" s="109"/>
      <c r="G5717" s="134">
        <v>0</v>
      </c>
      <c r="H5717" s="134">
        <v>0</v>
      </c>
      <c r="I5717" s="134">
        <v>0</v>
      </c>
      <c r="J5717" s="109"/>
      <c r="K5717" s="122" t="s">
        <v>8689</v>
      </c>
    </row>
    <row r="5718" spans="1:11">
      <c r="A5718" s="425">
        <v>1031</v>
      </c>
      <c r="B5718" s="412" t="s">
        <v>8690</v>
      </c>
      <c r="C5718" s="6">
        <v>0</v>
      </c>
      <c r="D5718" s="109"/>
      <c r="E5718" s="21" t="s">
        <v>8131</v>
      </c>
      <c r="F5718" s="109"/>
      <c r="G5718" s="134">
        <v>0</v>
      </c>
      <c r="H5718" s="134">
        <v>0</v>
      </c>
      <c r="I5718" s="134">
        <v>0</v>
      </c>
      <c r="J5718" s="109"/>
      <c r="K5718" s="122" t="s">
        <v>8691</v>
      </c>
    </row>
    <row r="5719" spans="1:11">
      <c r="A5719" s="425">
        <v>1032</v>
      </c>
      <c r="B5719" s="412" t="s">
        <v>8692</v>
      </c>
      <c r="C5719" s="6">
        <v>0</v>
      </c>
      <c r="D5719" s="109"/>
      <c r="E5719" s="21" t="s">
        <v>8131</v>
      </c>
      <c r="F5719" s="109"/>
      <c r="G5719" s="134">
        <v>0</v>
      </c>
      <c r="H5719" s="134">
        <v>0</v>
      </c>
      <c r="I5719" s="134">
        <v>0</v>
      </c>
      <c r="J5719" s="109"/>
      <c r="K5719" s="122" t="s">
        <v>8693</v>
      </c>
    </row>
    <row r="5720" spans="1:11">
      <c r="A5720" s="425">
        <v>1033</v>
      </c>
      <c r="B5720" s="412" t="s">
        <v>8694</v>
      </c>
      <c r="C5720" s="6">
        <v>0</v>
      </c>
      <c r="D5720" s="109"/>
      <c r="E5720" s="21" t="s">
        <v>8131</v>
      </c>
      <c r="F5720" s="109"/>
      <c r="G5720" s="134">
        <v>0</v>
      </c>
      <c r="H5720" s="134">
        <v>0</v>
      </c>
      <c r="I5720" s="134">
        <v>0</v>
      </c>
      <c r="J5720" s="109"/>
      <c r="K5720" s="122" t="s">
        <v>8695</v>
      </c>
    </row>
    <row r="5721" spans="1:11">
      <c r="A5721" s="425">
        <v>1034</v>
      </c>
      <c r="B5721" s="213" t="s">
        <v>8696</v>
      </c>
      <c r="C5721" s="6">
        <v>0</v>
      </c>
      <c r="D5721" s="109"/>
      <c r="E5721" s="21" t="s">
        <v>8697</v>
      </c>
      <c r="F5721" s="109"/>
      <c r="G5721" s="134">
        <v>0</v>
      </c>
      <c r="H5721" s="134">
        <v>0</v>
      </c>
      <c r="I5721" s="134">
        <v>0</v>
      </c>
      <c r="J5721" s="109"/>
      <c r="K5721" s="122" t="s">
        <v>8698</v>
      </c>
    </row>
    <row r="5722" spans="1:11" ht="96">
      <c r="A5722" s="194" t="s">
        <v>5</v>
      </c>
      <c r="B5722" s="194" t="s">
        <v>155</v>
      </c>
      <c r="C5722" s="194" t="s">
        <v>156</v>
      </c>
      <c r="D5722" s="194" t="s">
        <v>8</v>
      </c>
      <c r="E5722" s="194" t="s">
        <v>157</v>
      </c>
      <c r="F5722" s="194" t="s">
        <v>158</v>
      </c>
      <c r="G5722" s="416" t="s">
        <v>10</v>
      </c>
      <c r="H5722" s="416" t="s">
        <v>159</v>
      </c>
      <c r="I5722" s="416" t="s">
        <v>160</v>
      </c>
      <c r="J5722" s="194" t="s">
        <v>161</v>
      </c>
      <c r="K5722" s="195" t="s">
        <v>14</v>
      </c>
    </row>
    <row r="5723" spans="1:11">
      <c r="A5723" s="425">
        <v>1035</v>
      </c>
      <c r="B5723" s="412" t="s">
        <v>8699</v>
      </c>
      <c r="C5723" s="6">
        <v>0</v>
      </c>
      <c r="D5723" s="109"/>
      <c r="E5723" s="21" t="s">
        <v>8131</v>
      </c>
      <c r="F5723" s="109"/>
      <c r="G5723" s="134">
        <v>0</v>
      </c>
      <c r="H5723" s="134">
        <v>0</v>
      </c>
      <c r="I5723" s="134">
        <v>0</v>
      </c>
      <c r="J5723" s="109"/>
      <c r="K5723" s="122" t="s">
        <v>8700</v>
      </c>
    </row>
    <row r="5724" spans="1:11" ht="22.5">
      <c r="A5724" s="425">
        <v>1036</v>
      </c>
      <c r="B5724" s="213" t="s">
        <v>8701</v>
      </c>
      <c r="C5724" s="6">
        <v>0</v>
      </c>
      <c r="D5724" s="109"/>
      <c r="E5724" s="21" t="s">
        <v>8131</v>
      </c>
      <c r="F5724" s="109"/>
      <c r="G5724" s="134">
        <v>0</v>
      </c>
      <c r="H5724" s="134">
        <v>0</v>
      </c>
      <c r="I5724" s="134">
        <v>0</v>
      </c>
      <c r="J5724" s="109"/>
      <c r="K5724" s="122" t="s">
        <v>8702</v>
      </c>
    </row>
    <row r="5725" spans="1:11" ht="22.5">
      <c r="A5725" s="425">
        <v>1037</v>
      </c>
      <c r="B5725" s="213" t="s">
        <v>8703</v>
      </c>
      <c r="C5725" s="6">
        <v>0</v>
      </c>
      <c r="D5725" s="109"/>
      <c r="E5725" s="21" t="s">
        <v>8131</v>
      </c>
      <c r="F5725" s="109"/>
      <c r="G5725" s="134">
        <v>0</v>
      </c>
      <c r="H5725" s="134">
        <v>0</v>
      </c>
      <c r="I5725" s="134">
        <v>0</v>
      </c>
      <c r="J5725" s="109"/>
      <c r="K5725" s="122" t="s">
        <v>8704</v>
      </c>
    </row>
    <row r="5726" spans="1:11">
      <c r="A5726" s="425">
        <v>1038</v>
      </c>
      <c r="B5726" s="412" t="s">
        <v>8705</v>
      </c>
      <c r="C5726" s="6">
        <v>1</v>
      </c>
      <c r="D5726" s="109"/>
      <c r="E5726" s="21" t="s">
        <v>8131</v>
      </c>
      <c r="F5726" s="109"/>
      <c r="G5726" s="134">
        <v>149</v>
      </c>
      <c r="H5726" s="134">
        <v>149</v>
      </c>
      <c r="I5726" s="134">
        <v>0</v>
      </c>
      <c r="J5726" s="109"/>
      <c r="K5726" s="122" t="s">
        <v>8706</v>
      </c>
    </row>
    <row r="5727" spans="1:11">
      <c r="A5727" s="425">
        <v>1039</v>
      </c>
      <c r="B5727" s="412" t="s">
        <v>8707</v>
      </c>
      <c r="C5727" s="6">
        <v>1</v>
      </c>
      <c r="D5727" s="109"/>
      <c r="E5727" s="21" t="s">
        <v>8131</v>
      </c>
      <c r="F5727" s="109"/>
      <c r="G5727" s="134">
        <v>92</v>
      </c>
      <c r="H5727" s="134">
        <v>92</v>
      </c>
      <c r="I5727" s="134">
        <v>0</v>
      </c>
      <c r="J5727" s="109"/>
      <c r="K5727" s="122" t="s">
        <v>8708</v>
      </c>
    </row>
    <row r="5728" spans="1:11">
      <c r="A5728" s="425">
        <v>1040</v>
      </c>
      <c r="B5728" s="412" t="s">
        <v>8709</v>
      </c>
      <c r="C5728" s="6">
        <v>0</v>
      </c>
      <c r="D5728" s="109"/>
      <c r="E5728" s="21" t="s">
        <v>8131</v>
      </c>
      <c r="F5728" s="109"/>
      <c r="G5728" s="134">
        <v>0</v>
      </c>
      <c r="H5728" s="134">
        <v>0</v>
      </c>
      <c r="I5728" s="134">
        <v>0</v>
      </c>
      <c r="J5728" s="109"/>
      <c r="K5728" s="122" t="s">
        <v>8710</v>
      </c>
    </row>
    <row r="5729" spans="1:11">
      <c r="A5729" s="425">
        <v>1041</v>
      </c>
      <c r="B5729" s="412" t="s">
        <v>8711</v>
      </c>
      <c r="C5729" s="6">
        <v>0</v>
      </c>
      <c r="D5729" s="109"/>
      <c r="E5729" s="21" t="s">
        <v>8131</v>
      </c>
      <c r="F5729" s="109"/>
      <c r="G5729" s="134">
        <v>0</v>
      </c>
      <c r="H5729" s="134">
        <v>0</v>
      </c>
      <c r="I5729" s="134">
        <v>0</v>
      </c>
      <c r="J5729" s="109"/>
      <c r="K5729" s="122" t="s">
        <v>8712</v>
      </c>
    </row>
    <row r="5730" spans="1:11">
      <c r="A5730" s="425">
        <v>1042</v>
      </c>
      <c r="B5730" s="412" t="s">
        <v>8713</v>
      </c>
      <c r="C5730" s="6">
        <v>15</v>
      </c>
      <c r="D5730" s="109"/>
      <c r="E5730" s="21" t="s">
        <v>8714</v>
      </c>
      <c r="F5730" s="109"/>
      <c r="G5730" s="134">
        <v>90</v>
      </c>
      <c r="H5730" s="134">
        <v>90</v>
      </c>
      <c r="I5730" s="134">
        <v>0</v>
      </c>
      <c r="J5730" s="109"/>
      <c r="K5730" s="122" t="s">
        <v>8715</v>
      </c>
    </row>
    <row r="5731" spans="1:11">
      <c r="A5731" s="425">
        <v>1043</v>
      </c>
      <c r="B5731" s="412" t="s">
        <v>8716</v>
      </c>
      <c r="C5731" s="6">
        <v>0</v>
      </c>
      <c r="D5731" s="109"/>
      <c r="E5731" s="21" t="s">
        <v>8717</v>
      </c>
      <c r="F5731" s="109"/>
      <c r="G5731" s="134">
        <v>0</v>
      </c>
      <c r="H5731" s="134">
        <v>0</v>
      </c>
      <c r="I5731" s="134">
        <v>0</v>
      </c>
      <c r="J5731" s="109"/>
      <c r="K5731" s="122" t="s">
        <v>8718</v>
      </c>
    </row>
    <row r="5732" spans="1:11">
      <c r="A5732" s="425">
        <v>1044</v>
      </c>
      <c r="B5732" s="412" t="s">
        <v>8719</v>
      </c>
      <c r="C5732" s="6">
        <v>0</v>
      </c>
      <c r="D5732" s="109"/>
      <c r="E5732" s="21" t="s">
        <v>8720</v>
      </c>
      <c r="F5732" s="109"/>
      <c r="G5732" s="134">
        <v>0</v>
      </c>
      <c r="H5732" s="134">
        <v>0</v>
      </c>
      <c r="I5732" s="134">
        <v>0</v>
      </c>
      <c r="J5732" s="109"/>
      <c r="K5732" s="122" t="s">
        <v>8721</v>
      </c>
    </row>
    <row r="5733" spans="1:11">
      <c r="A5733" s="425">
        <v>1045</v>
      </c>
      <c r="B5733" s="412" t="s">
        <v>6865</v>
      </c>
      <c r="C5733" s="6">
        <v>0</v>
      </c>
      <c r="D5733" s="109"/>
      <c r="E5733" s="21" t="s">
        <v>6850</v>
      </c>
      <c r="F5733" s="109"/>
      <c r="G5733" s="134">
        <v>0</v>
      </c>
      <c r="H5733" s="134">
        <v>0</v>
      </c>
      <c r="I5733" s="134">
        <v>0</v>
      </c>
      <c r="J5733" s="109"/>
      <c r="K5733" s="122" t="s">
        <v>8722</v>
      </c>
    </row>
    <row r="5734" spans="1:11">
      <c r="A5734" s="425">
        <v>1046</v>
      </c>
      <c r="B5734" s="412" t="s">
        <v>8723</v>
      </c>
      <c r="C5734" s="6">
        <v>0</v>
      </c>
      <c r="D5734" s="109"/>
      <c r="E5734" s="21" t="s">
        <v>8724</v>
      </c>
      <c r="F5734" s="109"/>
      <c r="G5734" s="134">
        <v>0</v>
      </c>
      <c r="H5734" s="134">
        <v>0</v>
      </c>
      <c r="I5734" s="134">
        <v>0</v>
      </c>
      <c r="J5734" s="109"/>
      <c r="K5734" s="122" t="s">
        <v>8725</v>
      </c>
    </row>
    <row r="5735" spans="1:11">
      <c r="A5735" s="425">
        <v>1047</v>
      </c>
      <c r="B5735" s="412" t="s">
        <v>8726</v>
      </c>
      <c r="C5735" s="6">
        <v>2</v>
      </c>
      <c r="D5735" s="109"/>
      <c r="E5735" s="21" t="s">
        <v>8727</v>
      </c>
      <c r="F5735" s="109"/>
      <c r="G5735" s="134">
        <v>470</v>
      </c>
      <c r="H5735" s="134">
        <v>470</v>
      </c>
      <c r="I5735" s="134">
        <v>0</v>
      </c>
      <c r="J5735" s="109"/>
      <c r="K5735" s="122" t="s">
        <v>8728</v>
      </c>
    </row>
    <row r="5736" spans="1:11">
      <c r="A5736" s="425">
        <v>1048</v>
      </c>
      <c r="B5736" s="412" t="s">
        <v>8729</v>
      </c>
      <c r="C5736" s="6">
        <v>2</v>
      </c>
      <c r="D5736" s="109"/>
      <c r="E5736" s="21" t="s">
        <v>8730</v>
      </c>
      <c r="F5736" s="109"/>
      <c r="G5736" s="134">
        <v>152.80000000000001</v>
      </c>
      <c r="H5736" s="134">
        <v>152.80000000000001</v>
      </c>
      <c r="I5736" s="134">
        <v>0</v>
      </c>
      <c r="J5736" s="109"/>
      <c r="K5736" s="122" t="s">
        <v>8731</v>
      </c>
    </row>
    <row r="5737" spans="1:11" ht="22.5">
      <c r="A5737" s="425">
        <v>1049</v>
      </c>
      <c r="B5737" s="213" t="s">
        <v>8732</v>
      </c>
      <c r="C5737" s="6">
        <v>0</v>
      </c>
      <c r="D5737" s="109"/>
      <c r="E5737" s="21" t="s">
        <v>8730</v>
      </c>
      <c r="F5737" s="109"/>
      <c r="G5737" s="134">
        <v>0</v>
      </c>
      <c r="H5737" s="134">
        <v>0</v>
      </c>
      <c r="I5737" s="134">
        <v>0</v>
      </c>
      <c r="J5737" s="109"/>
      <c r="K5737" s="122" t="s">
        <v>8733</v>
      </c>
    </row>
    <row r="5738" spans="1:11">
      <c r="A5738" s="425">
        <v>1050</v>
      </c>
      <c r="B5738" s="412" t="s">
        <v>8734</v>
      </c>
      <c r="C5738" s="6">
        <v>0</v>
      </c>
      <c r="D5738" s="109"/>
      <c r="E5738" s="21" t="s">
        <v>8735</v>
      </c>
      <c r="F5738" s="109"/>
      <c r="G5738" s="134">
        <v>0</v>
      </c>
      <c r="H5738" s="134">
        <v>0</v>
      </c>
      <c r="I5738" s="134">
        <v>0</v>
      </c>
      <c r="J5738" s="109"/>
      <c r="K5738" s="122" t="s">
        <v>8736</v>
      </c>
    </row>
    <row r="5739" spans="1:11">
      <c r="A5739" s="425">
        <v>1051</v>
      </c>
      <c r="B5739" s="412" t="s">
        <v>8737</v>
      </c>
      <c r="C5739" s="6">
        <v>0</v>
      </c>
      <c r="D5739" s="109"/>
      <c r="E5739" s="21" t="s">
        <v>8727</v>
      </c>
      <c r="F5739" s="109"/>
      <c r="G5739" s="134">
        <v>0</v>
      </c>
      <c r="H5739" s="134">
        <v>0</v>
      </c>
      <c r="I5739" s="134">
        <v>0</v>
      </c>
      <c r="J5739" s="109"/>
      <c r="K5739" s="122" t="s">
        <v>8738</v>
      </c>
    </row>
    <row r="5740" spans="1:11">
      <c r="A5740" s="425">
        <v>1052</v>
      </c>
      <c r="B5740" s="412" t="s">
        <v>7869</v>
      </c>
      <c r="C5740" s="6">
        <v>0</v>
      </c>
      <c r="D5740" s="109"/>
      <c r="E5740" s="21" t="s">
        <v>8727</v>
      </c>
      <c r="F5740" s="109"/>
      <c r="G5740" s="134">
        <v>0</v>
      </c>
      <c r="H5740" s="134">
        <v>0</v>
      </c>
      <c r="I5740" s="134">
        <v>0</v>
      </c>
      <c r="J5740" s="109"/>
      <c r="K5740" s="122" t="s">
        <v>8739</v>
      </c>
    </row>
    <row r="5741" spans="1:11">
      <c r="A5741" s="425">
        <v>1053</v>
      </c>
      <c r="B5741" s="412" t="s">
        <v>8740</v>
      </c>
      <c r="C5741" s="6">
        <v>1</v>
      </c>
      <c r="D5741" s="109"/>
      <c r="E5741" s="21" t="s">
        <v>8727</v>
      </c>
      <c r="F5741" s="109"/>
      <c r="G5741" s="134">
        <v>90</v>
      </c>
      <c r="H5741" s="134">
        <v>90</v>
      </c>
      <c r="I5741" s="134">
        <v>0</v>
      </c>
      <c r="J5741" s="109"/>
      <c r="K5741" s="122" t="s">
        <v>8741</v>
      </c>
    </row>
    <row r="5742" spans="1:11">
      <c r="A5742" s="425">
        <v>1054</v>
      </c>
      <c r="B5742" s="412" t="s">
        <v>8742</v>
      </c>
      <c r="C5742" s="6">
        <v>2</v>
      </c>
      <c r="D5742" s="109"/>
      <c r="E5742" s="21" t="s">
        <v>8727</v>
      </c>
      <c r="F5742" s="109"/>
      <c r="G5742" s="134">
        <v>190</v>
      </c>
      <c r="H5742" s="134">
        <v>190</v>
      </c>
      <c r="I5742" s="134">
        <v>0</v>
      </c>
      <c r="J5742" s="109"/>
      <c r="K5742" s="122" t="s">
        <v>8743</v>
      </c>
    </row>
    <row r="5743" spans="1:11">
      <c r="A5743" s="425">
        <v>1055</v>
      </c>
      <c r="B5743" s="412" t="s">
        <v>8744</v>
      </c>
      <c r="C5743" s="6">
        <v>4</v>
      </c>
      <c r="D5743" s="109"/>
      <c r="E5743" s="21" t="s">
        <v>8727</v>
      </c>
      <c r="F5743" s="109"/>
      <c r="G5743" s="134">
        <v>352</v>
      </c>
      <c r="H5743" s="134">
        <v>352</v>
      </c>
      <c r="I5743" s="134">
        <v>0</v>
      </c>
      <c r="J5743" s="109"/>
      <c r="K5743" s="122" t="s">
        <v>8745</v>
      </c>
    </row>
    <row r="5744" spans="1:11">
      <c r="A5744" s="425">
        <v>1056</v>
      </c>
      <c r="B5744" s="412" t="s">
        <v>7409</v>
      </c>
      <c r="C5744" s="6">
        <v>0</v>
      </c>
      <c r="D5744" s="109"/>
      <c r="E5744" s="21" t="s">
        <v>8727</v>
      </c>
      <c r="F5744" s="109"/>
      <c r="G5744" s="134">
        <v>0</v>
      </c>
      <c r="H5744" s="134">
        <v>0</v>
      </c>
      <c r="I5744" s="134">
        <v>0</v>
      </c>
      <c r="J5744" s="109"/>
      <c r="K5744" s="122" t="s">
        <v>8746</v>
      </c>
    </row>
    <row r="5745" spans="1:11">
      <c r="A5745" s="425">
        <v>1057</v>
      </c>
      <c r="B5745" s="412" t="s">
        <v>7409</v>
      </c>
      <c r="C5745" s="6">
        <v>4</v>
      </c>
      <c r="D5745" s="109"/>
      <c r="E5745" s="21" t="s">
        <v>8727</v>
      </c>
      <c r="F5745" s="109"/>
      <c r="G5745" s="134">
        <v>116</v>
      </c>
      <c r="H5745" s="134">
        <v>116</v>
      </c>
      <c r="I5745" s="134">
        <v>0</v>
      </c>
      <c r="J5745" s="109"/>
      <c r="K5745" s="122" t="s">
        <v>8747</v>
      </c>
    </row>
    <row r="5746" spans="1:11">
      <c r="A5746" s="425">
        <v>1058</v>
      </c>
      <c r="B5746" s="412" t="s">
        <v>6882</v>
      </c>
      <c r="C5746" s="6">
        <v>0</v>
      </c>
      <c r="D5746" s="109"/>
      <c r="E5746" s="21" t="s">
        <v>8727</v>
      </c>
      <c r="F5746" s="109"/>
      <c r="G5746" s="134">
        <v>0</v>
      </c>
      <c r="H5746" s="134">
        <v>0</v>
      </c>
      <c r="I5746" s="134">
        <v>0</v>
      </c>
      <c r="J5746" s="109"/>
      <c r="K5746" s="122" t="s">
        <v>8748</v>
      </c>
    </row>
    <row r="5747" spans="1:11">
      <c r="A5747" s="425">
        <v>1059</v>
      </c>
      <c r="B5747" s="412" t="s">
        <v>8749</v>
      </c>
      <c r="C5747" s="6">
        <v>1</v>
      </c>
      <c r="D5747" s="109"/>
      <c r="E5747" s="21" t="s">
        <v>8727</v>
      </c>
      <c r="F5747" s="109"/>
      <c r="G5747" s="134">
        <v>19</v>
      </c>
      <c r="H5747" s="134">
        <v>19</v>
      </c>
      <c r="I5747" s="134">
        <v>0</v>
      </c>
      <c r="J5747" s="109"/>
      <c r="K5747" s="122" t="s">
        <v>8750</v>
      </c>
    </row>
    <row r="5748" spans="1:11">
      <c r="A5748" s="425">
        <v>1060</v>
      </c>
      <c r="B5748" s="412" t="s">
        <v>8751</v>
      </c>
      <c r="C5748" s="6">
        <v>1</v>
      </c>
      <c r="D5748" s="109"/>
      <c r="E5748" s="21" t="s">
        <v>8727</v>
      </c>
      <c r="F5748" s="109"/>
      <c r="G5748" s="134">
        <v>20</v>
      </c>
      <c r="H5748" s="134">
        <v>20</v>
      </c>
      <c r="I5748" s="134">
        <v>0</v>
      </c>
      <c r="J5748" s="109"/>
      <c r="K5748" s="122" t="s">
        <v>8752</v>
      </c>
    </row>
    <row r="5749" spans="1:11">
      <c r="A5749" s="425">
        <v>1061</v>
      </c>
      <c r="B5749" s="412" t="s">
        <v>6865</v>
      </c>
      <c r="C5749" s="6">
        <v>0</v>
      </c>
      <c r="D5749" s="109"/>
      <c r="E5749" s="21" t="s">
        <v>8727</v>
      </c>
      <c r="F5749" s="109"/>
      <c r="G5749" s="134">
        <v>0</v>
      </c>
      <c r="H5749" s="134">
        <v>0</v>
      </c>
      <c r="I5749" s="134">
        <v>0</v>
      </c>
      <c r="J5749" s="109"/>
      <c r="K5749" s="122" t="s">
        <v>8753</v>
      </c>
    </row>
    <row r="5750" spans="1:11">
      <c r="A5750" s="425">
        <v>1062</v>
      </c>
      <c r="B5750" s="412" t="s">
        <v>8754</v>
      </c>
      <c r="C5750" s="6">
        <v>0</v>
      </c>
      <c r="D5750" s="109"/>
      <c r="E5750" s="21" t="s">
        <v>8727</v>
      </c>
      <c r="F5750" s="109"/>
      <c r="G5750" s="134">
        <v>0</v>
      </c>
      <c r="H5750" s="134">
        <v>0</v>
      </c>
      <c r="I5750" s="134">
        <v>0</v>
      </c>
      <c r="J5750" s="109"/>
      <c r="K5750" s="122" t="s">
        <v>8755</v>
      </c>
    </row>
    <row r="5751" spans="1:11">
      <c r="A5751" s="425">
        <v>1063</v>
      </c>
      <c r="B5751" s="412" t="s">
        <v>8756</v>
      </c>
      <c r="C5751" s="6">
        <v>1</v>
      </c>
      <c r="D5751" s="109"/>
      <c r="E5751" s="21" t="s">
        <v>8757</v>
      </c>
      <c r="F5751" s="109"/>
      <c r="G5751" s="134">
        <v>19</v>
      </c>
      <c r="H5751" s="134">
        <v>19</v>
      </c>
      <c r="I5751" s="134">
        <v>0</v>
      </c>
      <c r="J5751" s="109"/>
      <c r="K5751" s="122" t="s">
        <v>8758</v>
      </c>
    </row>
    <row r="5752" spans="1:11" ht="96">
      <c r="A5752" s="194" t="s">
        <v>5</v>
      </c>
      <c r="B5752" s="194" t="s">
        <v>155</v>
      </c>
      <c r="C5752" s="194" t="s">
        <v>156</v>
      </c>
      <c r="D5752" s="194" t="s">
        <v>8</v>
      </c>
      <c r="E5752" s="194" t="s">
        <v>157</v>
      </c>
      <c r="F5752" s="194" t="s">
        <v>158</v>
      </c>
      <c r="G5752" s="416" t="s">
        <v>10</v>
      </c>
      <c r="H5752" s="416" t="s">
        <v>159</v>
      </c>
      <c r="I5752" s="416" t="s">
        <v>160</v>
      </c>
      <c r="J5752" s="194" t="s">
        <v>161</v>
      </c>
      <c r="K5752" s="195" t="s">
        <v>14</v>
      </c>
    </row>
    <row r="5753" spans="1:11">
      <c r="A5753" s="425">
        <v>1064</v>
      </c>
      <c r="B5753" s="412" t="s">
        <v>8759</v>
      </c>
      <c r="C5753" s="6">
        <v>1</v>
      </c>
      <c r="D5753" s="109"/>
      <c r="E5753" s="21" t="s">
        <v>8757</v>
      </c>
      <c r="F5753" s="109"/>
      <c r="G5753" s="134">
        <v>9</v>
      </c>
      <c r="H5753" s="134">
        <v>9</v>
      </c>
      <c r="I5753" s="134">
        <v>0</v>
      </c>
      <c r="J5753" s="109"/>
      <c r="K5753" s="122" t="s">
        <v>8760</v>
      </c>
    </row>
    <row r="5754" spans="1:11">
      <c r="A5754" s="425">
        <v>1065</v>
      </c>
      <c r="B5754" s="412" t="s">
        <v>8761</v>
      </c>
      <c r="C5754" s="6">
        <v>0</v>
      </c>
      <c r="D5754" s="109"/>
      <c r="E5754" s="21" t="s">
        <v>8757</v>
      </c>
      <c r="F5754" s="109"/>
      <c r="G5754" s="134">
        <v>0</v>
      </c>
      <c r="H5754" s="134">
        <v>0</v>
      </c>
      <c r="I5754" s="134">
        <v>0</v>
      </c>
      <c r="J5754" s="109"/>
      <c r="K5754" s="122" t="s">
        <v>8762</v>
      </c>
    </row>
    <row r="5755" spans="1:11">
      <c r="A5755" s="425">
        <v>1066</v>
      </c>
      <c r="B5755" s="412" t="s">
        <v>8763</v>
      </c>
      <c r="C5755" s="6">
        <v>1</v>
      </c>
      <c r="D5755" s="109"/>
      <c r="E5755" s="21" t="s">
        <v>8757</v>
      </c>
      <c r="F5755" s="109"/>
      <c r="G5755" s="134">
        <v>39.200000000000003</v>
      </c>
      <c r="H5755" s="134">
        <v>39.200000000000003</v>
      </c>
      <c r="I5755" s="134">
        <v>0</v>
      </c>
      <c r="J5755" s="109"/>
      <c r="K5755" s="122" t="s">
        <v>8764</v>
      </c>
    </row>
    <row r="5756" spans="1:11">
      <c r="A5756" s="425">
        <v>1067</v>
      </c>
      <c r="B5756" s="412" t="s">
        <v>8765</v>
      </c>
      <c r="C5756" s="6">
        <v>0</v>
      </c>
      <c r="D5756" s="109"/>
      <c r="E5756" s="21" t="s">
        <v>8727</v>
      </c>
      <c r="F5756" s="109"/>
      <c r="G5756" s="134">
        <v>0</v>
      </c>
      <c r="H5756" s="134">
        <v>0</v>
      </c>
      <c r="I5756" s="134">
        <v>0</v>
      </c>
      <c r="J5756" s="109"/>
      <c r="K5756" s="122" t="s">
        <v>8766</v>
      </c>
    </row>
    <row r="5757" spans="1:11">
      <c r="A5757" s="425">
        <v>1068</v>
      </c>
      <c r="B5757" s="412" t="s">
        <v>8767</v>
      </c>
      <c r="C5757" s="6">
        <v>0</v>
      </c>
      <c r="D5757" s="109"/>
      <c r="E5757" s="21" t="s">
        <v>8727</v>
      </c>
      <c r="F5757" s="109"/>
      <c r="G5757" s="134">
        <v>0</v>
      </c>
      <c r="H5757" s="134">
        <v>0</v>
      </c>
      <c r="I5757" s="134">
        <v>0</v>
      </c>
      <c r="J5757" s="109"/>
      <c r="K5757" s="122" t="s">
        <v>8768</v>
      </c>
    </row>
    <row r="5758" spans="1:11">
      <c r="A5758" s="425">
        <v>1069</v>
      </c>
      <c r="B5758" s="412" t="s">
        <v>7086</v>
      </c>
      <c r="C5758" s="6">
        <v>3</v>
      </c>
      <c r="D5758" s="109"/>
      <c r="E5758" s="21" t="s">
        <v>7528</v>
      </c>
      <c r="F5758" s="109"/>
      <c r="G5758" s="134">
        <v>150</v>
      </c>
      <c r="H5758" s="134">
        <v>150</v>
      </c>
      <c r="I5758" s="134">
        <v>0</v>
      </c>
      <c r="J5758" s="109"/>
      <c r="K5758" s="122" t="s">
        <v>8769</v>
      </c>
    </row>
    <row r="5759" spans="1:11">
      <c r="A5759" s="425">
        <v>1070</v>
      </c>
      <c r="B5759" s="412" t="s">
        <v>6865</v>
      </c>
      <c r="C5759" s="6">
        <v>0</v>
      </c>
      <c r="D5759" s="109"/>
      <c r="E5759" s="21" t="s">
        <v>7528</v>
      </c>
      <c r="F5759" s="109"/>
      <c r="G5759" s="134">
        <v>0</v>
      </c>
      <c r="H5759" s="134">
        <v>0</v>
      </c>
      <c r="I5759" s="134">
        <v>0</v>
      </c>
      <c r="J5759" s="109"/>
      <c r="K5759" s="122" t="s">
        <v>8770</v>
      </c>
    </row>
    <row r="5760" spans="1:11">
      <c r="A5760" s="425">
        <v>1071</v>
      </c>
      <c r="B5760" s="412" t="s">
        <v>8771</v>
      </c>
      <c r="C5760" s="6">
        <v>0</v>
      </c>
      <c r="D5760" s="109"/>
      <c r="E5760" s="21" t="s">
        <v>7528</v>
      </c>
      <c r="F5760" s="109"/>
      <c r="G5760" s="134">
        <v>0</v>
      </c>
      <c r="H5760" s="134">
        <v>0</v>
      </c>
      <c r="I5760" s="134">
        <v>0</v>
      </c>
      <c r="J5760" s="109"/>
      <c r="K5760" s="122" t="s">
        <v>8772</v>
      </c>
    </row>
    <row r="5761" spans="1:11">
      <c r="A5761" s="425">
        <v>1072</v>
      </c>
      <c r="B5761" s="412" t="s">
        <v>6899</v>
      </c>
      <c r="C5761" s="6">
        <v>0</v>
      </c>
      <c r="D5761" s="109"/>
      <c r="E5761" s="21" t="s">
        <v>8773</v>
      </c>
      <c r="F5761" s="109"/>
      <c r="G5761" s="134">
        <v>0</v>
      </c>
      <c r="H5761" s="134">
        <v>0</v>
      </c>
      <c r="I5761" s="134">
        <v>0</v>
      </c>
      <c r="J5761" s="109"/>
      <c r="K5761" s="122" t="s">
        <v>8774</v>
      </c>
    </row>
    <row r="5762" spans="1:11">
      <c r="A5762" s="425">
        <v>1073</v>
      </c>
      <c r="B5762" s="412" t="s">
        <v>7659</v>
      </c>
      <c r="C5762" s="6">
        <v>0</v>
      </c>
      <c r="D5762" s="109"/>
      <c r="E5762" s="21" t="s">
        <v>7528</v>
      </c>
      <c r="F5762" s="109"/>
      <c r="G5762" s="134">
        <v>0</v>
      </c>
      <c r="H5762" s="134">
        <v>0</v>
      </c>
      <c r="I5762" s="134">
        <v>0</v>
      </c>
      <c r="J5762" s="109"/>
      <c r="K5762" s="122" t="s">
        <v>8775</v>
      </c>
    </row>
    <row r="5763" spans="1:11">
      <c r="A5763" s="425">
        <v>1074</v>
      </c>
      <c r="B5763" s="412" t="s">
        <v>8776</v>
      </c>
      <c r="C5763" s="6">
        <v>0</v>
      </c>
      <c r="D5763" s="109"/>
      <c r="E5763" s="21" t="s">
        <v>8777</v>
      </c>
      <c r="F5763" s="109"/>
      <c r="G5763" s="134">
        <v>0</v>
      </c>
      <c r="H5763" s="134">
        <v>0</v>
      </c>
      <c r="I5763" s="134">
        <v>0</v>
      </c>
      <c r="J5763" s="109"/>
      <c r="K5763" s="122" t="s">
        <v>8778</v>
      </c>
    </row>
    <row r="5764" spans="1:11">
      <c r="A5764" s="425">
        <v>1075</v>
      </c>
      <c r="B5764" s="412" t="s">
        <v>8779</v>
      </c>
      <c r="C5764" s="6">
        <v>0</v>
      </c>
      <c r="D5764" s="109"/>
      <c r="E5764" s="21" t="s">
        <v>8777</v>
      </c>
      <c r="F5764" s="109"/>
      <c r="G5764" s="134">
        <v>0</v>
      </c>
      <c r="H5764" s="134">
        <v>0</v>
      </c>
      <c r="I5764" s="134">
        <v>0</v>
      </c>
      <c r="J5764" s="109"/>
      <c r="K5764" s="122" t="s">
        <v>8780</v>
      </c>
    </row>
    <row r="5765" spans="1:11">
      <c r="A5765" s="425">
        <v>1076</v>
      </c>
      <c r="B5765" s="412" t="s">
        <v>8781</v>
      </c>
      <c r="C5765" s="6">
        <v>0</v>
      </c>
      <c r="D5765" s="109"/>
      <c r="E5765" s="21" t="s">
        <v>7528</v>
      </c>
      <c r="F5765" s="109"/>
      <c r="G5765" s="134">
        <v>0</v>
      </c>
      <c r="H5765" s="134">
        <v>0</v>
      </c>
      <c r="I5765" s="134">
        <v>0</v>
      </c>
      <c r="J5765" s="109"/>
      <c r="K5765" s="122" t="s">
        <v>8782</v>
      </c>
    </row>
    <row r="5766" spans="1:11">
      <c r="A5766" s="425">
        <v>1077</v>
      </c>
      <c r="B5766" s="412" t="s">
        <v>8783</v>
      </c>
      <c r="C5766" s="6">
        <v>1</v>
      </c>
      <c r="D5766" s="109"/>
      <c r="E5766" s="21" t="s">
        <v>7528</v>
      </c>
      <c r="F5766" s="109"/>
      <c r="G5766" s="134">
        <v>50</v>
      </c>
      <c r="H5766" s="134">
        <v>50</v>
      </c>
      <c r="I5766" s="134">
        <v>0</v>
      </c>
      <c r="J5766" s="109"/>
      <c r="K5766" s="122" t="s">
        <v>8784</v>
      </c>
    </row>
    <row r="5767" spans="1:11">
      <c r="A5767" s="425">
        <v>1078</v>
      </c>
      <c r="B5767" s="412" t="s">
        <v>8785</v>
      </c>
      <c r="C5767" s="6">
        <v>0</v>
      </c>
      <c r="D5767" s="109"/>
      <c r="E5767" s="21" t="s">
        <v>7528</v>
      </c>
      <c r="F5767" s="109"/>
      <c r="G5767" s="134">
        <v>0</v>
      </c>
      <c r="H5767" s="134">
        <v>0</v>
      </c>
      <c r="I5767" s="134">
        <v>0</v>
      </c>
      <c r="J5767" s="109"/>
      <c r="K5767" s="122" t="s">
        <v>8786</v>
      </c>
    </row>
    <row r="5768" spans="1:11">
      <c r="A5768" s="425">
        <v>1079</v>
      </c>
      <c r="B5768" s="412" t="s">
        <v>8787</v>
      </c>
      <c r="C5768" s="6">
        <v>0</v>
      </c>
      <c r="D5768" s="109"/>
      <c r="E5768" s="21" t="s">
        <v>7528</v>
      </c>
      <c r="F5768" s="109"/>
      <c r="G5768" s="134">
        <v>0</v>
      </c>
      <c r="H5768" s="134">
        <v>0</v>
      </c>
      <c r="I5768" s="134">
        <v>0</v>
      </c>
      <c r="J5768" s="109"/>
      <c r="K5768" s="122" t="s">
        <v>8788</v>
      </c>
    </row>
    <row r="5769" spans="1:11">
      <c r="A5769" s="425">
        <v>1080</v>
      </c>
      <c r="B5769" s="412" t="s">
        <v>8789</v>
      </c>
      <c r="C5769" s="6">
        <v>0</v>
      </c>
      <c r="D5769" s="109"/>
      <c r="E5769" s="21" t="s">
        <v>7528</v>
      </c>
      <c r="F5769" s="109"/>
      <c r="G5769" s="134">
        <v>0</v>
      </c>
      <c r="H5769" s="134">
        <v>0</v>
      </c>
      <c r="I5769" s="134">
        <v>0</v>
      </c>
      <c r="J5769" s="109"/>
      <c r="K5769" s="122" t="s">
        <v>8790</v>
      </c>
    </row>
    <row r="5770" spans="1:11">
      <c r="A5770" s="425">
        <v>1081</v>
      </c>
      <c r="B5770" s="412" t="s">
        <v>8791</v>
      </c>
      <c r="C5770" s="6">
        <v>0</v>
      </c>
      <c r="D5770" s="109"/>
      <c r="E5770" s="21" t="s">
        <v>7528</v>
      </c>
      <c r="F5770" s="109"/>
      <c r="G5770" s="134">
        <v>0</v>
      </c>
      <c r="H5770" s="134">
        <v>0</v>
      </c>
      <c r="I5770" s="134">
        <v>0</v>
      </c>
      <c r="J5770" s="109"/>
      <c r="K5770" s="122" t="s">
        <v>8792</v>
      </c>
    </row>
    <row r="5771" spans="1:11">
      <c r="A5771" s="425">
        <v>1082</v>
      </c>
      <c r="B5771" s="412" t="s">
        <v>8793</v>
      </c>
      <c r="C5771" s="6">
        <v>1</v>
      </c>
      <c r="D5771" s="109"/>
      <c r="E5771" s="21" t="s">
        <v>7528</v>
      </c>
      <c r="F5771" s="109"/>
      <c r="G5771" s="134">
        <v>47.56</v>
      </c>
      <c r="H5771" s="134">
        <v>47.56</v>
      </c>
      <c r="I5771" s="134">
        <v>0</v>
      </c>
      <c r="J5771" s="109"/>
      <c r="K5771" s="122" t="s">
        <v>8794</v>
      </c>
    </row>
    <row r="5772" spans="1:11">
      <c r="A5772" s="425">
        <v>1083</v>
      </c>
      <c r="B5772" s="412" t="s">
        <v>8795</v>
      </c>
      <c r="C5772" s="6">
        <v>0</v>
      </c>
      <c r="D5772" s="109"/>
      <c r="E5772" s="21" t="s">
        <v>8796</v>
      </c>
      <c r="F5772" s="109"/>
      <c r="G5772" s="134">
        <v>0</v>
      </c>
      <c r="H5772" s="134">
        <v>0</v>
      </c>
      <c r="I5772" s="134">
        <v>0</v>
      </c>
      <c r="J5772" s="109"/>
      <c r="K5772" s="122" t="s">
        <v>8797</v>
      </c>
    </row>
    <row r="5773" spans="1:11">
      <c r="A5773" s="425">
        <v>1084</v>
      </c>
      <c r="B5773" s="412" t="s">
        <v>8798</v>
      </c>
      <c r="C5773" s="6">
        <v>0</v>
      </c>
      <c r="D5773" s="109"/>
      <c r="E5773" s="21" t="s">
        <v>7528</v>
      </c>
      <c r="F5773" s="109"/>
      <c r="G5773" s="134">
        <v>0</v>
      </c>
      <c r="H5773" s="134">
        <v>0</v>
      </c>
      <c r="I5773" s="134">
        <v>0</v>
      </c>
      <c r="J5773" s="109"/>
      <c r="K5773" s="122" t="s">
        <v>8799</v>
      </c>
    </row>
    <row r="5774" spans="1:11">
      <c r="A5774" s="425">
        <v>1085</v>
      </c>
      <c r="B5774" s="412" t="s">
        <v>8800</v>
      </c>
      <c r="C5774" s="6">
        <v>4</v>
      </c>
      <c r="D5774" s="109"/>
      <c r="E5774" s="21" t="s">
        <v>7528</v>
      </c>
      <c r="F5774" s="109"/>
      <c r="G5774" s="134">
        <v>1417.92</v>
      </c>
      <c r="H5774" s="134">
        <v>1417.92</v>
      </c>
      <c r="I5774" s="134">
        <v>0</v>
      </c>
      <c r="J5774" s="109"/>
      <c r="K5774" s="122" t="s">
        <v>8801</v>
      </c>
    </row>
    <row r="5775" spans="1:11">
      <c r="A5775" s="425">
        <v>1086</v>
      </c>
      <c r="B5775" s="413" t="s">
        <v>8802</v>
      </c>
      <c r="C5775" s="6">
        <v>0</v>
      </c>
      <c r="D5775" s="109"/>
      <c r="E5775" s="21" t="s">
        <v>7528</v>
      </c>
      <c r="F5775" s="109"/>
      <c r="G5775" s="134">
        <v>0</v>
      </c>
      <c r="H5775" s="134">
        <v>0</v>
      </c>
      <c r="I5775" s="134">
        <v>0</v>
      </c>
      <c r="J5775" s="109"/>
      <c r="K5775" s="122" t="s">
        <v>8803</v>
      </c>
    </row>
    <row r="5776" spans="1:11">
      <c r="A5776" s="425">
        <v>1087</v>
      </c>
      <c r="B5776" s="412" t="s">
        <v>8804</v>
      </c>
      <c r="C5776" s="6">
        <v>0</v>
      </c>
      <c r="D5776" s="109"/>
      <c r="E5776" s="21" t="s">
        <v>7528</v>
      </c>
      <c r="F5776" s="109"/>
      <c r="G5776" s="134">
        <v>0</v>
      </c>
      <c r="H5776" s="134">
        <v>0</v>
      </c>
      <c r="I5776" s="134">
        <v>0</v>
      </c>
      <c r="J5776" s="109"/>
      <c r="K5776" s="122" t="s">
        <v>8805</v>
      </c>
    </row>
    <row r="5777" spans="1:11">
      <c r="A5777" s="425">
        <v>1088</v>
      </c>
      <c r="B5777" s="412" t="s">
        <v>8806</v>
      </c>
      <c r="C5777" s="6">
        <v>0</v>
      </c>
      <c r="D5777" s="109"/>
      <c r="E5777" s="21" t="s">
        <v>7528</v>
      </c>
      <c r="F5777" s="109"/>
      <c r="G5777" s="134">
        <v>0</v>
      </c>
      <c r="H5777" s="134">
        <v>0</v>
      </c>
      <c r="I5777" s="134">
        <v>0</v>
      </c>
      <c r="J5777" s="109"/>
      <c r="K5777" s="122" t="s">
        <v>8807</v>
      </c>
    </row>
    <row r="5778" spans="1:11" ht="22.5">
      <c r="A5778" s="425">
        <v>1089</v>
      </c>
      <c r="B5778" s="213" t="s">
        <v>8808</v>
      </c>
      <c r="C5778" s="6">
        <v>0</v>
      </c>
      <c r="D5778" s="109"/>
      <c r="E5778" s="21" t="s">
        <v>7528</v>
      </c>
      <c r="F5778" s="109"/>
      <c r="G5778" s="134">
        <v>0</v>
      </c>
      <c r="H5778" s="134">
        <v>0</v>
      </c>
      <c r="I5778" s="134">
        <v>0</v>
      </c>
      <c r="J5778" s="109"/>
      <c r="K5778" s="122" t="s">
        <v>8809</v>
      </c>
    </row>
    <row r="5779" spans="1:11">
      <c r="A5779" s="425">
        <v>1090</v>
      </c>
      <c r="B5779" s="412" t="s">
        <v>8810</v>
      </c>
      <c r="C5779" s="6">
        <v>1</v>
      </c>
      <c r="D5779" s="109"/>
      <c r="E5779" s="21" t="s">
        <v>7528</v>
      </c>
      <c r="F5779" s="109"/>
      <c r="G5779" s="134">
        <v>240.65</v>
      </c>
      <c r="H5779" s="134">
        <v>240.65</v>
      </c>
      <c r="I5779" s="134">
        <v>0</v>
      </c>
      <c r="J5779" s="109"/>
      <c r="K5779" s="122" t="s">
        <v>8811</v>
      </c>
    </row>
    <row r="5780" spans="1:11">
      <c r="A5780" s="425">
        <v>1091</v>
      </c>
      <c r="B5780" s="412" t="s">
        <v>8812</v>
      </c>
      <c r="C5780" s="6">
        <v>1</v>
      </c>
      <c r="D5780" s="109"/>
      <c r="E5780" s="21" t="s">
        <v>7528</v>
      </c>
      <c r="F5780" s="109"/>
      <c r="G5780" s="134">
        <v>119.35</v>
      </c>
      <c r="H5780" s="134">
        <v>119.35</v>
      </c>
      <c r="I5780" s="134">
        <v>0</v>
      </c>
      <c r="J5780" s="109"/>
      <c r="K5780" s="122" t="s">
        <v>8813</v>
      </c>
    </row>
    <row r="5781" spans="1:11">
      <c r="A5781" s="425">
        <v>1092</v>
      </c>
      <c r="B5781" s="412" t="s">
        <v>8814</v>
      </c>
      <c r="C5781" s="6">
        <v>0</v>
      </c>
      <c r="D5781" s="109"/>
      <c r="E5781" s="21" t="s">
        <v>7528</v>
      </c>
      <c r="F5781" s="109"/>
      <c r="G5781" s="134">
        <v>0</v>
      </c>
      <c r="H5781" s="134">
        <v>0</v>
      </c>
      <c r="I5781" s="134">
        <v>0</v>
      </c>
      <c r="J5781" s="109"/>
      <c r="K5781" s="122" t="s">
        <v>8815</v>
      </c>
    </row>
    <row r="5782" spans="1:11" ht="96">
      <c r="A5782" s="194" t="s">
        <v>5</v>
      </c>
      <c r="B5782" s="194" t="s">
        <v>155</v>
      </c>
      <c r="C5782" s="194" t="s">
        <v>156</v>
      </c>
      <c r="D5782" s="194" t="s">
        <v>8</v>
      </c>
      <c r="E5782" s="194" t="s">
        <v>157</v>
      </c>
      <c r="F5782" s="194" t="s">
        <v>158</v>
      </c>
      <c r="G5782" s="416" t="s">
        <v>10</v>
      </c>
      <c r="H5782" s="416" t="s">
        <v>159</v>
      </c>
      <c r="I5782" s="416" t="s">
        <v>160</v>
      </c>
      <c r="J5782" s="194" t="s">
        <v>161</v>
      </c>
      <c r="K5782" s="195" t="s">
        <v>14</v>
      </c>
    </row>
    <row r="5783" spans="1:11" ht="22.5">
      <c r="A5783" s="425">
        <v>1093</v>
      </c>
      <c r="B5783" s="213" t="s">
        <v>8816</v>
      </c>
      <c r="C5783" s="6">
        <v>1</v>
      </c>
      <c r="D5783" s="109"/>
      <c r="E5783" s="21" t="s">
        <v>7528</v>
      </c>
      <c r="F5783" s="109"/>
      <c r="G5783" s="134">
        <v>358.02</v>
      </c>
      <c r="H5783" s="134">
        <v>358.02</v>
      </c>
      <c r="I5783" s="134">
        <v>0</v>
      </c>
      <c r="J5783" s="109"/>
      <c r="K5783" s="122" t="s">
        <v>8817</v>
      </c>
    </row>
    <row r="5784" spans="1:11">
      <c r="A5784" s="425">
        <v>1094</v>
      </c>
      <c r="B5784" s="412" t="s">
        <v>8818</v>
      </c>
      <c r="C5784" s="6">
        <v>0</v>
      </c>
      <c r="D5784" s="109"/>
      <c r="E5784" s="21" t="s">
        <v>7528</v>
      </c>
      <c r="F5784" s="109"/>
      <c r="G5784" s="134">
        <v>0</v>
      </c>
      <c r="H5784" s="134">
        <v>0</v>
      </c>
      <c r="I5784" s="134">
        <v>0</v>
      </c>
      <c r="J5784" s="109"/>
      <c r="K5784" s="122" t="s">
        <v>8819</v>
      </c>
    </row>
    <row r="5785" spans="1:11">
      <c r="A5785" s="425">
        <v>1095</v>
      </c>
      <c r="B5785" s="412" t="s">
        <v>8820</v>
      </c>
      <c r="C5785" s="6">
        <v>0</v>
      </c>
      <c r="D5785" s="109"/>
      <c r="E5785" s="21" t="s">
        <v>7528</v>
      </c>
      <c r="F5785" s="109"/>
      <c r="G5785" s="134">
        <v>0</v>
      </c>
      <c r="H5785" s="134">
        <v>0</v>
      </c>
      <c r="I5785" s="134">
        <v>0</v>
      </c>
      <c r="J5785" s="109"/>
      <c r="K5785" s="122" t="s">
        <v>8821</v>
      </c>
    </row>
    <row r="5786" spans="1:11">
      <c r="A5786" s="425">
        <v>1096</v>
      </c>
      <c r="B5786" s="412" t="s">
        <v>8822</v>
      </c>
      <c r="C5786" s="6">
        <v>0</v>
      </c>
      <c r="D5786" s="109"/>
      <c r="E5786" s="21" t="s">
        <v>8727</v>
      </c>
      <c r="F5786" s="109"/>
      <c r="G5786" s="134">
        <v>0</v>
      </c>
      <c r="H5786" s="134">
        <v>0</v>
      </c>
      <c r="I5786" s="134">
        <v>0</v>
      </c>
      <c r="J5786" s="109"/>
      <c r="K5786" s="122" t="s">
        <v>8823</v>
      </c>
    </row>
    <row r="5787" spans="1:11" ht="22.5">
      <c r="A5787" s="425">
        <v>1097</v>
      </c>
      <c r="B5787" s="213" t="s">
        <v>8824</v>
      </c>
      <c r="C5787" s="6">
        <v>1</v>
      </c>
      <c r="D5787" s="109"/>
      <c r="E5787" s="21" t="s">
        <v>8727</v>
      </c>
      <c r="F5787" s="109"/>
      <c r="G5787" s="134">
        <v>25</v>
      </c>
      <c r="H5787" s="134">
        <v>25</v>
      </c>
      <c r="I5787" s="134">
        <v>0</v>
      </c>
      <c r="J5787" s="109"/>
      <c r="K5787" s="122" t="s">
        <v>8825</v>
      </c>
    </row>
    <row r="5788" spans="1:11">
      <c r="A5788" s="425">
        <v>1098</v>
      </c>
      <c r="B5788" s="412" t="s">
        <v>8826</v>
      </c>
      <c r="C5788" s="6">
        <v>1</v>
      </c>
      <c r="D5788" s="109"/>
      <c r="E5788" s="21" t="s">
        <v>7528</v>
      </c>
      <c r="F5788" s="109"/>
      <c r="G5788" s="134">
        <v>325</v>
      </c>
      <c r="H5788" s="134">
        <v>325</v>
      </c>
      <c r="I5788" s="134">
        <v>0</v>
      </c>
      <c r="J5788" s="109"/>
      <c r="K5788" s="122" t="s">
        <v>8827</v>
      </c>
    </row>
    <row r="5789" spans="1:11">
      <c r="A5789" s="425">
        <v>1099</v>
      </c>
      <c r="B5789" s="412" t="s">
        <v>8828</v>
      </c>
      <c r="C5789" s="6">
        <v>1</v>
      </c>
      <c r="D5789" s="109"/>
      <c r="E5789" s="21" t="s">
        <v>7528</v>
      </c>
      <c r="F5789" s="109"/>
      <c r="G5789" s="134">
        <v>720</v>
      </c>
      <c r="H5789" s="134">
        <v>720</v>
      </c>
      <c r="I5789" s="134">
        <v>0</v>
      </c>
      <c r="J5789" s="109"/>
      <c r="K5789" s="122" t="s">
        <v>8829</v>
      </c>
    </row>
    <row r="5790" spans="1:11">
      <c r="A5790" s="425">
        <v>1100</v>
      </c>
      <c r="B5790" s="412" t="s">
        <v>8830</v>
      </c>
      <c r="C5790" s="6">
        <v>1</v>
      </c>
      <c r="D5790" s="109"/>
      <c r="E5790" s="21" t="s">
        <v>7528</v>
      </c>
      <c r="F5790" s="109"/>
      <c r="G5790" s="134">
        <v>2400</v>
      </c>
      <c r="H5790" s="134">
        <v>2400</v>
      </c>
      <c r="I5790" s="134">
        <v>0</v>
      </c>
      <c r="J5790" s="109"/>
      <c r="K5790" s="122" t="s">
        <v>8831</v>
      </c>
    </row>
    <row r="5791" spans="1:11">
      <c r="A5791" s="425">
        <v>1101</v>
      </c>
      <c r="B5791" s="412" t="s">
        <v>8832</v>
      </c>
      <c r="C5791" s="6">
        <v>0</v>
      </c>
      <c r="D5791" s="109"/>
      <c r="E5791" s="21" t="s">
        <v>7528</v>
      </c>
      <c r="F5791" s="109"/>
      <c r="G5791" s="134">
        <v>0</v>
      </c>
      <c r="H5791" s="134">
        <v>0</v>
      </c>
      <c r="I5791" s="134">
        <v>0</v>
      </c>
      <c r="J5791" s="109"/>
      <c r="K5791" s="122" t="s">
        <v>8833</v>
      </c>
    </row>
    <row r="5792" spans="1:11">
      <c r="A5792" s="425">
        <v>1102</v>
      </c>
      <c r="B5792" s="412" t="s">
        <v>8834</v>
      </c>
      <c r="C5792" s="6">
        <v>1</v>
      </c>
      <c r="D5792" s="109"/>
      <c r="E5792" s="21" t="s">
        <v>7528</v>
      </c>
      <c r="F5792" s="109"/>
      <c r="G5792" s="134">
        <v>250</v>
      </c>
      <c r="H5792" s="134">
        <v>250</v>
      </c>
      <c r="I5792" s="134">
        <v>0</v>
      </c>
      <c r="J5792" s="109"/>
      <c r="K5792" s="122" t="s">
        <v>8835</v>
      </c>
    </row>
    <row r="5793" spans="1:11">
      <c r="A5793" s="425">
        <v>1103</v>
      </c>
      <c r="B5793" s="412" t="s">
        <v>8836</v>
      </c>
      <c r="C5793" s="6">
        <v>0</v>
      </c>
      <c r="D5793" s="109"/>
      <c r="E5793" s="21" t="s">
        <v>7528</v>
      </c>
      <c r="F5793" s="109"/>
      <c r="G5793" s="134">
        <v>0</v>
      </c>
      <c r="H5793" s="134">
        <v>0</v>
      </c>
      <c r="I5793" s="134">
        <v>0</v>
      </c>
      <c r="J5793" s="109"/>
      <c r="K5793" s="122" t="s">
        <v>8837</v>
      </c>
    </row>
    <row r="5794" spans="1:11">
      <c r="A5794" s="425">
        <v>1104</v>
      </c>
      <c r="B5794" s="412" t="s">
        <v>8838</v>
      </c>
      <c r="C5794" s="6">
        <v>1</v>
      </c>
      <c r="D5794" s="109"/>
      <c r="E5794" s="21" t="s">
        <v>7528</v>
      </c>
      <c r="F5794" s="109"/>
      <c r="G5794" s="134">
        <v>120</v>
      </c>
      <c r="H5794" s="134">
        <v>120</v>
      </c>
      <c r="I5794" s="134">
        <v>0</v>
      </c>
      <c r="J5794" s="109"/>
      <c r="K5794" s="122" t="s">
        <v>8839</v>
      </c>
    </row>
    <row r="5795" spans="1:11">
      <c r="A5795" s="425">
        <v>1105</v>
      </c>
      <c r="B5795" s="412" t="s">
        <v>8840</v>
      </c>
      <c r="C5795" s="6">
        <v>1</v>
      </c>
      <c r="D5795" s="109"/>
      <c r="E5795" s="21" t="s">
        <v>7528</v>
      </c>
      <c r="F5795" s="109"/>
      <c r="G5795" s="134">
        <v>80</v>
      </c>
      <c r="H5795" s="134">
        <v>80</v>
      </c>
      <c r="I5795" s="134">
        <v>0</v>
      </c>
      <c r="J5795" s="109"/>
      <c r="K5795" s="122" t="s">
        <v>8841</v>
      </c>
    </row>
    <row r="5796" spans="1:11" ht="22.5">
      <c r="A5796" s="425">
        <v>1106</v>
      </c>
      <c r="B5796" s="213" t="s">
        <v>8842</v>
      </c>
      <c r="C5796" s="6">
        <v>1</v>
      </c>
      <c r="D5796" s="109"/>
      <c r="E5796" s="21" t="s">
        <v>8843</v>
      </c>
      <c r="F5796" s="109"/>
      <c r="G5796" s="134">
        <v>4800</v>
      </c>
      <c r="H5796" s="134">
        <v>4800</v>
      </c>
      <c r="I5796" s="134">
        <v>0</v>
      </c>
      <c r="J5796" s="109"/>
      <c r="K5796" s="122" t="s">
        <v>8844</v>
      </c>
    </row>
    <row r="5797" spans="1:11" ht="22.5">
      <c r="A5797" s="425">
        <v>1107</v>
      </c>
      <c r="B5797" s="213" t="s">
        <v>8845</v>
      </c>
      <c r="C5797" s="6">
        <v>1</v>
      </c>
      <c r="D5797" s="109"/>
      <c r="E5797" s="21" t="s">
        <v>7528</v>
      </c>
      <c r="F5797" s="109"/>
      <c r="G5797" s="134">
        <v>3927</v>
      </c>
      <c r="H5797" s="134">
        <v>3927</v>
      </c>
      <c r="I5797" s="134">
        <v>0</v>
      </c>
      <c r="J5797" s="109"/>
      <c r="K5797" s="122" t="s">
        <v>8846</v>
      </c>
    </row>
    <row r="5798" spans="1:11" ht="22.5">
      <c r="A5798" s="425">
        <v>1108</v>
      </c>
      <c r="B5798" s="213" t="s">
        <v>8847</v>
      </c>
      <c r="C5798" s="6">
        <v>1</v>
      </c>
      <c r="D5798" s="109"/>
      <c r="E5798" s="21" t="s">
        <v>7528</v>
      </c>
      <c r="F5798" s="109"/>
      <c r="G5798" s="134">
        <v>4800</v>
      </c>
      <c r="H5798" s="134">
        <v>4800</v>
      </c>
      <c r="I5798" s="134">
        <v>0</v>
      </c>
      <c r="J5798" s="109"/>
      <c r="K5798" s="122" t="s">
        <v>8848</v>
      </c>
    </row>
    <row r="5799" spans="1:11">
      <c r="A5799" s="425">
        <v>1109</v>
      </c>
      <c r="B5799" s="412" t="s">
        <v>8849</v>
      </c>
      <c r="C5799" s="6">
        <v>0</v>
      </c>
      <c r="D5799" s="109"/>
      <c r="E5799" s="21" t="s">
        <v>7528</v>
      </c>
      <c r="F5799" s="109"/>
      <c r="G5799" s="134">
        <v>0</v>
      </c>
      <c r="H5799" s="134">
        <v>0</v>
      </c>
      <c r="I5799" s="134">
        <v>0</v>
      </c>
      <c r="J5799" s="109"/>
      <c r="K5799" s="122" t="s">
        <v>8850</v>
      </c>
    </row>
    <row r="5800" spans="1:11">
      <c r="A5800" s="425">
        <v>1110</v>
      </c>
      <c r="B5800" s="412" t="s">
        <v>8851</v>
      </c>
      <c r="C5800" s="6">
        <v>0</v>
      </c>
      <c r="D5800" s="109"/>
      <c r="E5800" s="21" t="s">
        <v>7528</v>
      </c>
      <c r="F5800" s="109"/>
      <c r="G5800" s="134">
        <v>0</v>
      </c>
      <c r="H5800" s="134">
        <v>0</v>
      </c>
      <c r="I5800" s="134">
        <v>0</v>
      </c>
      <c r="J5800" s="109"/>
      <c r="K5800" s="122" t="s">
        <v>8852</v>
      </c>
    </row>
    <row r="5801" spans="1:11">
      <c r="A5801" s="425">
        <v>1111</v>
      </c>
      <c r="B5801" s="412" t="s">
        <v>8853</v>
      </c>
      <c r="C5801" s="6">
        <v>0</v>
      </c>
      <c r="D5801" s="109"/>
      <c r="E5801" s="21" t="s">
        <v>7528</v>
      </c>
      <c r="F5801" s="109"/>
      <c r="G5801" s="134">
        <v>0</v>
      </c>
      <c r="H5801" s="134">
        <v>0</v>
      </c>
      <c r="I5801" s="134">
        <v>0</v>
      </c>
      <c r="J5801" s="109"/>
      <c r="K5801" s="122" t="s">
        <v>8854</v>
      </c>
    </row>
    <row r="5802" spans="1:11">
      <c r="A5802" s="425">
        <v>1112</v>
      </c>
      <c r="B5802" s="412" t="s">
        <v>8855</v>
      </c>
      <c r="C5802" s="6">
        <v>1</v>
      </c>
      <c r="D5802" s="109"/>
      <c r="E5802" s="21" t="s">
        <v>7528</v>
      </c>
      <c r="F5802" s="109"/>
      <c r="G5802" s="134">
        <v>80</v>
      </c>
      <c r="H5802" s="134">
        <v>80</v>
      </c>
      <c r="I5802" s="134">
        <v>0</v>
      </c>
      <c r="J5802" s="109"/>
      <c r="K5802" s="122" t="s">
        <v>8856</v>
      </c>
    </row>
    <row r="5803" spans="1:11">
      <c r="A5803" s="425">
        <v>1113</v>
      </c>
      <c r="B5803" s="213" t="s">
        <v>8857</v>
      </c>
      <c r="C5803" s="6">
        <v>1</v>
      </c>
      <c r="D5803" s="109"/>
      <c r="E5803" s="21" t="s">
        <v>7528</v>
      </c>
      <c r="F5803" s="109"/>
      <c r="G5803" s="134">
        <v>230</v>
      </c>
      <c r="H5803" s="134">
        <v>230</v>
      </c>
      <c r="I5803" s="134">
        <v>0</v>
      </c>
      <c r="J5803" s="109"/>
      <c r="K5803" s="122" t="s">
        <v>8858</v>
      </c>
    </row>
    <row r="5804" spans="1:11">
      <c r="A5804" s="425">
        <v>1114</v>
      </c>
      <c r="B5804" s="412" t="s">
        <v>8859</v>
      </c>
      <c r="C5804" s="6">
        <v>1</v>
      </c>
      <c r="D5804" s="109"/>
      <c r="E5804" s="21" t="s">
        <v>7528</v>
      </c>
      <c r="F5804" s="109"/>
      <c r="G5804" s="134">
        <v>230</v>
      </c>
      <c r="H5804" s="134">
        <v>230</v>
      </c>
      <c r="I5804" s="134">
        <v>0</v>
      </c>
      <c r="J5804" s="109"/>
      <c r="K5804" s="122" t="s">
        <v>8860</v>
      </c>
    </row>
    <row r="5805" spans="1:11">
      <c r="A5805" s="425">
        <v>1115</v>
      </c>
      <c r="B5805" s="412" t="s">
        <v>8861</v>
      </c>
      <c r="C5805" s="6">
        <v>0</v>
      </c>
      <c r="D5805" s="109"/>
      <c r="E5805" s="21" t="s">
        <v>7528</v>
      </c>
      <c r="F5805" s="109"/>
      <c r="G5805" s="134">
        <v>0</v>
      </c>
      <c r="H5805" s="134">
        <v>0</v>
      </c>
      <c r="I5805" s="134">
        <v>0</v>
      </c>
      <c r="J5805" s="109"/>
      <c r="K5805" s="122" t="s">
        <v>8862</v>
      </c>
    </row>
    <row r="5806" spans="1:11">
      <c r="A5806" s="425">
        <v>1116</v>
      </c>
      <c r="B5806" s="412" t="s">
        <v>8863</v>
      </c>
      <c r="C5806" s="6">
        <v>0</v>
      </c>
      <c r="D5806" s="109"/>
      <c r="E5806" s="21" t="s">
        <v>7528</v>
      </c>
      <c r="F5806" s="109"/>
      <c r="G5806" s="134">
        <v>0</v>
      </c>
      <c r="H5806" s="134">
        <v>0</v>
      </c>
      <c r="I5806" s="134">
        <v>0</v>
      </c>
      <c r="J5806" s="109"/>
      <c r="K5806" s="122" t="s">
        <v>8864</v>
      </c>
    </row>
    <row r="5807" spans="1:11" ht="22.5">
      <c r="A5807" s="425">
        <v>1117</v>
      </c>
      <c r="B5807" s="213" t="s">
        <v>8865</v>
      </c>
      <c r="C5807" s="6">
        <v>0</v>
      </c>
      <c r="D5807" s="109"/>
      <c r="E5807" s="21" t="s">
        <v>7528</v>
      </c>
      <c r="F5807" s="109"/>
      <c r="G5807" s="134">
        <v>0</v>
      </c>
      <c r="H5807" s="134">
        <v>0</v>
      </c>
      <c r="I5807" s="134">
        <v>0</v>
      </c>
      <c r="J5807" s="109"/>
      <c r="K5807" s="122" t="s">
        <v>8866</v>
      </c>
    </row>
    <row r="5808" spans="1:11">
      <c r="A5808" s="425">
        <v>1118</v>
      </c>
      <c r="B5808" s="412" t="s">
        <v>8867</v>
      </c>
      <c r="C5808" s="6">
        <v>0</v>
      </c>
      <c r="D5808" s="109"/>
      <c r="E5808" s="21" t="s">
        <v>7528</v>
      </c>
      <c r="F5808" s="109"/>
      <c r="G5808" s="134">
        <v>0</v>
      </c>
      <c r="H5808" s="134">
        <v>0</v>
      </c>
      <c r="I5808" s="134">
        <v>0</v>
      </c>
      <c r="J5808" s="109"/>
      <c r="K5808" s="122" t="s">
        <v>8868</v>
      </c>
    </row>
    <row r="5809" spans="1:11">
      <c r="A5809" s="425">
        <v>1119</v>
      </c>
      <c r="B5809" s="412" t="s">
        <v>8869</v>
      </c>
      <c r="C5809" s="6">
        <v>1</v>
      </c>
      <c r="D5809" s="109"/>
      <c r="E5809" s="21" t="s">
        <v>7528</v>
      </c>
      <c r="F5809" s="109"/>
      <c r="G5809" s="134">
        <v>5369</v>
      </c>
      <c r="H5809" s="134">
        <v>5369</v>
      </c>
      <c r="I5809" s="134">
        <v>0</v>
      </c>
      <c r="J5809" s="109"/>
      <c r="K5809" s="122" t="s">
        <v>8870</v>
      </c>
    </row>
    <row r="5810" spans="1:11" ht="96">
      <c r="A5810" s="194" t="s">
        <v>5</v>
      </c>
      <c r="B5810" s="194" t="s">
        <v>155</v>
      </c>
      <c r="C5810" s="194" t="s">
        <v>156</v>
      </c>
      <c r="D5810" s="194" t="s">
        <v>8</v>
      </c>
      <c r="E5810" s="194" t="s">
        <v>157</v>
      </c>
      <c r="F5810" s="194" t="s">
        <v>158</v>
      </c>
      <c r="G5810" s="416" t="s">
        <v>10</v>
      </c>
      <c r="H5810" s="416" t="s">
        <v>159</v>
      </c>
      <c r="I5810" s="416" t="s">
        <v>160</v>
      </c>
      <c r="J5810" s="194" t="s">
        <v>161</v>
      </c>
      <c r="K5810" s="195" t="s">
        <v>14</v>
      </c>
    </row>
    <row r="5811" spans="1:11">
      <c r="A5811" s="425">
        <v>1120</v>
      </c>
      <c r="B5811" s="412" t="s">
        <v>8871</v>
      </c>
      <c r="C5811" s="6">
        <v>1</v>
      </c>
      <c r="D5811" s="109"/>
      <c r="E5811" s="21" t="s">
        <v>7528</v>
      </c>
      <c r="F5811" s="109"/>
      <c r="G5811" s="134">
        <v>267673.3</v>
      </c>
      <c r="H5811" s="134">
        <v>267673.3</v>
      </c>
      <c r="I5811" s="134">
        <v>0</v>
      </c>
      <c r="J5811" s="109"/>
      <c r="K5811" s="122" t="s">
        <v>8872</v>
      </c>
    </row>
    <row r="5812" spans="1:11">
      <c r="A5812" s="425">
        <v>1121</v>
      </c>
      <c r="B5812" s="412" t="s">
        <v>8873</v>
      </c>
      <c r="C5812" s="6">
        <v>0</v>
      </c>
      <c r="D5812" s="109"/>
      <c r="E5812" s="21" t="s">
        <v>7528</v>
      </c>
      <c r="F5812" s="109"/>
      <c r="G5812" s="134">
        <v>0</v>
      </c>
      <c r="H5812" s="134">
        <v>0</v>
      </c>
      <c r="I5812" s="134">
        <v>0</v>
      </c>
      <c r="J5812" s="109"/>
      <c r="K5812" s="122" t="s">
        <v>8874</v>
      </c>
    </row>
    <row r="5813" spans="1:11">
      <c r="A5813" s="425">
        <v>1122</v>
      </c>
      <c r="B5813" s="412" t="s">
        <v>8875</v>
      </c>
      <c r="C5813" s="6">
        <v>3</v>
      </c>
      <c r="D5813" s="109"/>
      <c r="E5813" s="21" t="s">
        <v>7528</v>
      </c>
      <c r="F5813" s="109"/>
      <c r="G5813" s="134">
        <v>120</v>
      </c>
      <c r="H5813" s="134">
        <v>120</v>
      </c>
      <c r="I5813" s="134">
        <v>0</v>
      </c>
      <c r="J5813" s="109"/>
      <c r="K5813" s="122" t="s">
        <v>8876</v>
      </c>
    </row>
    <row r="5814" spans="1:11">
      <c r="A5814" s="425">
        <v>1123</v>
      </c>
      <c r="B5814" s="412" t="s">
        <v>8877</v>
      </c>
      <c r="C5814" s="6">
        <v>5</v>
      </c>
      <c r="D5814" s="109"/>
      <c r="E5814" s="21" t="s">
        <v>7528</v>
      </c>
      <c r="F5814" s="109"/>
      <c r="G5814" s="134">
        <v>100</v>
      </c>
      <c r="H5814" s="134">
        <v>100</v>
      </c>
      <c r="I5814" s="134">
        <v>0</v>
      </c>
      <c r="J5814" s="109"/>
      <c r="K5814" s="122" t="s">
        <v>8878</v>
      </c>
    </row>
    <row r="5815" spans="1:11">
      <c r="A5815" s="425">
        <v>1124</v>
      </c>
      <c r="B5815" s="412" t="s">
        <v>8879</v>
      </c>
      <c r="C5815" s="6">
        <v>0</v>
      </c>
      <c r="D5815" s="109"/>
      <c r="E5815" s="21" t="s">
        <v>7528</v>
      </c>
      <c r="F5815" s="109"/>
      <c r="G5815" s="134">
        <v>0</v>
      </c>
      <c r="H5815" s="134">
        <v>0</v>
      </c>
      <c r="I5815" s="134">
        <v>0</v>
      </c>
      <c r="J5815" s="109"/>
      <c r="K5815" s="122" t="s">
        <v>8880</v>
      </c>
    </row>
    <row r="5816" spans="1:11">
      <c r="A5816" s="425">
        <v>1125</v>
      </c>
      <c r="B5816" s="412" t="s">
        <v>8881</v>
      </c>
      <c r="C5816" s="6">
        <v>0</v>
      </c>
      <c r="D5816" s="109"/>
      <c r="E5816" s="21" t="s">
        <v>7528</v>
      </c>
      <c r="F5816" s="109"/>
      <c r="G5816" s="134">
        <v>0</v>
      </c>
      <c r="H5816" s="134">
        <v>0</v>
      </c>
      <c r="I5816" s="134">
        <v>0</v>
      </c>
      <c r="J5816" s="109"/>
      <c r="K5816" s="122" t="s">
        <v>8882</v>
      </c>
    </row>
    <row r="5817" spans="1:11">
      <c r="A5817" s="425">
        <v>1126</v>
      </c>
      <c r="B5817" s="412" t="s">
        <v>8881</v>
      </c>
      <c r="C5817" s="6">
        <v>0</v>
      </c>
      <c r="D5817" s="109"/>
      <c r="E5817" s="21" t="s">
        <v>7484</v>
      </c>
      <c r="F5817" s="109"/>
      <c r="G5817" s="134">
        <v>0</v>
      </c>
      <c r="H5817" s="134">
        <v>0</v>
      </c>
      <c r="I5817" s="134">
        <v>0</v>
      </c>
      <c r="J5817" s="109"/>
      <c r="K5817" s="122" t="s">
        <v>8883</v>
      </c>
    </row>
    <row r="5818" spans="1:11">
      <c r="A5818" s="425">
        <v>1127</v>
      </c>
      <c r="B5818" s="412" t="s">
        <v>8884</v>
      </c>
      <c r="C5818" s="6">
        <v>0</v>
      </c>
      <c r="D5818" s="109"/>
      <c r="E5818" s="21" t="s">
        <v>8885</v>
      </c>
      <c r="F5818" s="109"/>
      <c r="G5818" s="134">
        <v>0</v>
      </c>
      <c r="H5818" s="134">
        <v>0</v>
      </c>
      <c r="I5818" s="134">
        <v>0</v>
      </c>
      <c r="J5818" s="109"/>
      <c r="K5818" s="122" t="s">
        <v>8886</v>
      </c>
    </row>
    <row r="5819" spans="1:11">
      <c r="A5819" s="425">
        <v>1128</v>
      </c>
      <c r="B5819" s="412" t="s">
        <v>8881</v>
      </c>
      <c r="C5819" s="6">
        <v>0</v>
      </c>
      <c r="D5819" s="109"/>
      <c r="E5819" s="21" t="s">
        <v>7528</v>
      </c>
      <c r="F5819" s="109"/>
      <c r="G5819" s="134">
        <v>0</v>
      </c>
      <c r="H5819" s="134">
        <v>0</v>
      </c>
      <c r="I5819" s="134">
        <v>0</v>
      </c>
      <c r="J5819" s="109"/>
      <c r="K5819" s="122" t="s">
        <v>8887</v>
      </c>
    </row>
    <row r="5820" spans="1:11">
      <c r="A5820" s="425">
        <v>1129</v>
      </c>
      <c r="B5820" s="412" t="s">
        <v>7786</v>
      </c>
      <c r="C5820" s="6">
        <v>0</v>
      </c>
      <c r="D5820" s="109"/>
      <c r="E5820" s="21" t="s">
        <v>7528</v>
      </c>
      <c r="F5820" s="109"/>
      <c r="G5820" s="134">
        <v>0</v>
      </c>
      <c r="H5820" s="134">
        <v>0</v>
      </c>
      <c r="I5820" s="134">
        <v>0</v>
      </c>
      <c r="J5820" s="109"/>
      <c r="K5820" s="122" t="s">
        <v>8888</v>
      </c>
    </row>
    <row r="5821" spans="1:11">
      <c r="A5821" s="425">
        <v>1130</v>
      </c>
      <c r="B5821" s="412" t="s">
        <v>8889</v>
      </c>
      <c r="C5821" s="6">
        <v>1</v>
      </c>
      <c r="D5821" s="109"/>
      <c r="E5821" s="21" t="s">
        <v>7528</v>
      </c>
      <c r="F5821" s="109"/>
      <c r="G5821" s="134">
        <v>40</v>
      </c>
      <c r="H5821" s="134">
        <v>40</v>
      </c>
      <c r="I5821" s="134">
        <v>0</v>
      </c>
      <c r="J5821" s="109"/>
      <c r="K5821" s="122" t="s">
        <v>8890</v>
      </c>
    </row>
    <row r="5822" spans="1:11">
      <c r="A5822" s="425">
        <v>1131</v>
      </c>
      <c r="B5822" s="412" t="s">
        <v>8881</v>
      </c>
      <c r="C5822" s="6">
        <v>0</v>
      </c>
      <c r="D5822" s="109"/>
      <c r="E5822" s="21" t="s">
        <v>7528</v>
      </c>
      <c r="F5822" s="109"/>
      <c r="G5822" s="134">
        <v>0</v>
      </c>
      <c r="H5822" s="134">
        <v>0</v>
      </c>
      <c r="I5822" s="134">
        <v>0</v>
      </c>
      <c r="J5822" s="109"/>
      <c r="K5822" s="122" t="s">
        <v>8891</v>
      </c>
    </row>
    <row r="5823" spans="1:11">
      <c r="A5823" s="425">
        <v>1132</v>
      </c>
      <c r="B5823" s="413" t="s">
        <v>8892</v>
      </c>
      <c r="C5823" s="6">
        <v>0</v>
      </c>
      <c r="D5823" s="109"/>
      <c r="E5823" s="21" t="s">
        <v>7528</v>
      </c>
      <c r="F5823" s="109"/>
      <c r="G5823" s="134">
        <v>0</v>
      </c>
      <c r="H5823" s="134">
        <v>0</v>
      </c>
      <c r="I5823" s="134">
        <v>0</v>
      </c>
      <c r="J5823" s="109"/>
      <c r="K5823" s="122" t="s">
        <v>8893</v>
      </c>
    </row>
    <row r="5824" spans="1:11">
      <c r="A5824" s="425">
        <v>1133</v>
      </c>
      <c r="B5824" s="412" t="s">
        <v>8244</v>
      </c>
      <c r="C5824" s="6">
        <v>0</v>
      </c>
      <c r="D5824" s="109"/>
      <c r="E5824" s="21" t="s">
        <v>7528</v>
      </c>
      <c r="F5824" s="109"/>
      <c r="G5824" s="134">
        <v>0</v>
      </c>
      <c r="H5824" s="134">
        <v>0</v>
      </c>
      <c r="I5824" s="134">
        <v>0</v>
      </c>
      <c r="J5824" s="109"/>
      <c r="K5824" s="122" t="s">
        <v>8894</v>
      </c>
    </row>
    <row r="5825" spans="1:11">
      <c r="A5825" s="425">
        <v>1134</v>
      </c>
      <c r="B5825" s="412" t="s">
        <v>8881</v>
      </c>
      <c r="C5825" s="6">
        <v>1</v>
      </c>
      <c r="D5825" s="109"/>
      <c r="E5825" s="21" t="s">
        <v>7528</v>
      </c>
      <c r="F5825" s="109"/>
      <c r="G5825" s="134">
        <v>15</v>
      </c>
      <c r="H5825" s="134">
        <v>15</v>
      </c>
      <c r="I5825" s="134">
        <v>0</v>
      </c>
      <c r="J5825" s="109"/>
      <c r="K5825" s="122" t="s">
        <v>8895</v>
      </c>
    </row>
    <row r="5826" spans="1:11">
      <c r="A5826" s="425">
        <v>1135</v>
      </c>
      <c r="B5826" s="412" t="s">
        <v>8896</v>
      </c>
      <c r="C5826" s="6">
        <v>1</v>
      </c>
      <c r="D5826" s="109"/>
      <c r="E5826" s="21" t="s">
        <v>7528</v>
      </c>
      <c r="F5826" s="109"/>
      <c r="G5826" s="134">
        <v>200</v>
      </c>
      <c r="H5826" s="134">
        <v>200</v>
      </c>
      <c r="I5826" s="134">
        <v>0</v>
      </c>
      <c r="J5826" s="109"/>
      <c r="K5826" s="122" t="s">
        <v>8897</v>
      </c>
    </row>
    <row r="5827" spans="1:11">
      <c r="A5827" s="425">
        <v>1136</v>
      </c>
      <c r="B5827" s="412" t="s">
        <v>8898</v>
      </c>
      <c r="C5827" s="6">
        <v>0</v>
      </c>
      <c r="D5827" s="109"/>
      <c r="E5827" s="21" t="s">
        <v>7528</v>
      </c>
      <c r="F5827" s="109"/>
      <c r="G5827" s="134">
        <v>0</v>
      </c>
      <c r="H5827" s="134">
        <v>0</v>
      </c>
      <c r="I5827" s="134">
        <v>0</v>
      </c>
      <c r="J5827" s="109"/>
      <c r="K5827" s="122" t="s">
        <v>8899</v>
      </c>
    </row>
    <row r="5828" spans="1:11">
      <c r="A5828" s="425">
        <v>1137</v>
      </c>
      <c r="B5828" s="412" t="s">
        <v>8900</v>
      </c>
      <c r="C5828" s="6">
        <v>0</v>
      </c>
      <c r="D5828" s="109"/>
      <c r="E5828" s="21" t="s">
        <v>7528</v>
      </c>
      <c r="F5828" s="109"/>
      <c r="G5828" s="134">
        <v>0</v>
      </c>
      <c r="H5828" s="134">
        <v>0</v>
      </c>
      <c r="I5828" s="134">
        <v>0</v>
      </c>
      <c r="J5828" s="109"/>
      <c r="K5828" s="122" t="s">
        <v>8901</v>
      </c>
    </row>
    <row r="5829" spans="1:11">
      <c r="A5829" s="425">
        <v>1138</v>
      </c>
      <c r="B5829" s="412" t="s">
        <v>8902</v>
      </c>
      <c r="C5829" s="6">
        <v>0</v>
      </c>
      <c r="D5829" s="109"/>
      <c r="E5829" s="21" t="s">
        <v>7528</v>
      </c>
      <c r="F5829" s="109"/>
      <c r="G5829" s="134">
        <v>0</v>
      </c>
      <c r="H5829" s="134">
        <v>0</v>
      </c>
      <c r="I5829" s="134">
        <v>0</v>
      </c>
      <c r="J5829" s="109"/>
      <c r="K5829" s="122" t="s">
        <v>8903</v>
      </c>
    </row>
    <row r="5830" spans="1:11">
      <c r="A5830" s="425">
        <v>1139</v>
      </c>
      <c r="B5830" s="412" t="s">
        <v>8904</v>
      </c>
      <c r="C5830" s="6">
        <v>1</v>
      </c>
      <c r="D5830" s="109"/>
      <c r="E5830" s="21" t="s">
        <v>7528</v>
      </c>
      <c r="F5830" s="109"/>
      <c r="G5830" s="134">
        <v>30</v>
      </c>
      <c r="H5830" s="134">
        <v>30</v>
      </c>
      <c r="I5830" s="134">
        <v>0</v>
      </c>
      <c r="J5830" s="109"/>
      <c r="K5830" s="122" t="s">
        <v>8905</v>
      </c>
    </row>
    <row r="5831" spans="1:11">
      <c r="A5831" s="425">
        <v>1140</v>
      </c>
      <c r="B5831" s="412" t="s">
        <v>8906</v>
      </c>
      <c r="C5831" s="6">
        <v>1</v>
      </c>
      <c r="D5831" s="109"/>
      <c r="E5831" s="21" t="s">
        <v>7528</v>
      </c>
      <c r="F5831" s="109"/>
      <c r="G5831" s="134">
        <v>100</v>
      </c>
      <c r="H5831" s="134">
        <v>100</v>
      </c>
      <c r="I5831" s="134">
        <v>0</v>
      </c>
      <c r="J5831" s="109"/>
      <c r="K5831" s="122" t="s">
        <v>8907</v>
      </c>
    </row>
    <row r="5832" spans="1:11" ht="22.5">
      <c r="A5832" s="425">
        <v>1141</v>
      </c>
      <c r="B5832" s="213" t="s">
        <v>8908</v>
      </c>
      <c r="C5832" s="6">
        <v>1</v>
      </c>
      <c r="D5832" s="109"/>
      <c r="E5832" s="21" t="s">
        <v>7528</v>
      </c>
      <c r="F5832" s="109"/>
      <c r="G5832" s="134">
        <v>50</v>
      </c>
      <c r="H5832" s="134">
        <v>50</v>
      </c>
      <c r="I5832" s="134">
        <v>0</v>
      </c>
      <c r="J5832" s="109"/>
      <c r="K5832" s="122" t="s">
        <v>8909</v>
      </c>
    </row>
    <row r="5833" spans="1:11">
      <c r="A5833" s="425">
        <v>1142</v>
      </c>
      <c r="B5833" s="412" t="s">
        <v>8910</v>
      </c>
      <c r="C5833" s="6">
        <v>0</v>
      </c>
      <c r="D5833" s="109"/>
      <c r="E5833" s="21" t="s">
        <v>7528</v>
      </c>
      <c r="F5833" s="109"/>
      <c r="G5833" s="134">
        <v>0</v>
      </c>
      <c r="H5833" s="134">
        <v>0</v>
      </c>
      <c r="I5833" s="134">
        <v>0</v>
      </c>
      <c r="J5833" s="109"/>
      <c r="K5833" s="122" t="s">
        <v>8911</v>
      </c>
    </row>
    <row r="5834" spans="1:11">
      <c r="A5834" s="425">
        <v>1143</v>
      </c>
      <c r="B5834" s="412" t="s">
        <v>8912</v>
      </c>
      <c r="C5834" s="6">
        <v>0</v>
      </c>
      <c r="D5834" s="109"/>
      <c r="E5834" s="21" t="s">
        <v>7528</v>
      </c>
      <c r="F5834" s="109"/>
      <c r="G5834" s="134">
        <v>0</v>
      </c>
      <c r="H5834" s="134">
        <v>0</v>
      </c>
      <c r="I5834" s="134">
        <v>0</v>
      </c>
      <c r="J5834" s="109"/>
      <c r="K5834" s="122" t="s">
        <v>8913</v>
      </c>
    </row>
    <row r="5835" spans="1:11">
      <c r="A5835" s="425">
        <v>1144</v>
      </c>
      <c r="B5835" s="412" t="s">
        <v>8914</v>
      </c>
      <c r="C5835" s="6">
        <v>0</v>
      </c>
      <c r="D5835" s="109"/>
      <c r="E5835" s="21" t="s">
        <v>7528</v>
      </c>
      <c r="F5835" s="109"/>
      <c r="G5835" s="134">
        <v>0</v>
      </c>
      <c r="H5835" s="134">
        <v>0</v>
      </c>
      <c r="I5835" s="134">
        <v>0</v>
      </c>
      <c r="J5835" s="109"/>
      <c r="K5835" s="122" t="s">
        <v>8915</v>
      </c>
    </row>
    <row r="5836" spans="1:11">
      <c r="A5836" s="425">
        <v>1145</v>
      </c>
      <c r="B5836" s="412" t="s">
        <v>8916</v>
      </c>
      <c r="C5836" s="6">
        <v>0</v>
      </c>
      <c r="D5836" s="109"/>
      <c r="E5836" s="21" t="s">
        <v>7528</v>
      </c>
      <c r="F5836" s="109"/>
      <c r="G5836" s="134">
        <v>0</v>
      </c>
      <c r="H5836" s="134">
        <v>0</v>
      </c>
      <c r="I5836" s="134">
        <v>0</v>
      </c>
      <c r="J5836" s="109"/>
      <c r="K5836" s="122" t="s">
        <v>8917</v>
      </c>
    </row>
    <row r="5837" spans="1:11">
      <c r="A5837" s="425">
        <v>1146</v>
      </c>
      <c r="B5837" s="412" t="s">
        <v>8881</v>
      </c>
      <c r="C5837" s="6">
        <v>1</v>
      </c>
      <c r="D5837" s="109"/>
      <c r="E5837" s="21" t="s">
        <v>7528</v>
      </c>
      <c r="F5837" s="109"/>
      <c r="G5837" s="134">
        <v>5</v>
      </c>
      <c r="H5837" s="134">
        <v>5</v>
      </c>
      <c r="I5837" s="134">
        <v>0</v>
      </c>
      <c r="J5837" s="109"/>
      <c r="K5837" s="122" t="s">
        <v>8918</v>
      </c>
    </row>
    <row r="5838" spans="1:11">
      <c r="A5838" s="425">
        <v>1147</v>
      </c>
      <c r="B5838" s="412" t="s">
        <v>7072</v>
      </c>
      <c r="C5838" s="6">
        <v>1</v>
      </c>
      <c r="D5838" s="109"/>
      <c r="E5838" s="21" t="s">
        <v>7528</v>
      </c>
      <c r="F5838" s="109"/>
      <c r="G5838" s="134">
        <v>30</v>
      </c>
      <c r="H5838" s="134">
        <v>30</v>
      </c>
      <c r="I5838" s="134">
        <v>0</v>
      </c>
      <c r="J5838" s="109"/>
      <c r="K5838" s="122" t="s">
        <v>8919</v>
      </c>
    </row>
    <row r="5839" spans="1:11">
      <c r="A5839" s="425">
        <v>1148</v>
      </c>
      <c r="B5839" s="412" t="s">
        <v>8920</v>
      </c>
      <c r="C5839" s="6">
        <v>0</v>
      </c>
      <c r="D5839" s="109"/>
      <c r="E5839" s="21" t="s">
        <v>7528</v>
      </c>
      <c r="F5839" s="109"/>
      <c r="G5839" s="134">
        <v>0</v>
      </c>
      <c r="H5839" s="134">
        <v>0</v>
      </c>
      <c r="I5839" s="134">
        <v>0</v>
      </c>
      <c r="J5839" s="109"/>
      <c r="K5839" s="122" t="s">
        <v>8921</v>
      </c>
    </row>
    <row r="5840" spans="1:11">
      <c r="A5840" s="425">
        <v>1149</v>
      </c>
      <c r="B5840" s="412" t="s">
        <v>8922</v>
      </c>
      <c r="C5840" s="6">
        <v>1</v>
      </c>
      <c r="D5840" s="109"/>
      <c r="E5840" s="21" t="s">
        <v>7528</v>
      </c>
      <c r="F5840" s="109"/>
      <c r="G5840" s="134">
        <v>100</v>
      </c>
      <c r="H5840" s="134">
        <v>100</v>
      </c>
      <c r="I5840" s="134">
        <v>0</v>
      </c>
      <c r="J5840" s="109"/>
      <c r="K5840" s="122" t="s">
        <v>8923</v>
      </c>
    </row>
    <row r="5841" spans="1:11" ht="96">
      <c r="A5841" s="194" t="s">
        <v>5</v>
      </c>
      <c r="B5841" s="194" t="s">
        <v>155</v>
      </c>
      <c r="C5841" s="194" t="s">
        <v>156</v>
      </c>
      <c r="D5841" s="194" t="s">
        <v>8</v>
      </c>
      <c r="E5841" s="194" t="s">
        <v>157</v>
      </c>
      <c r="F5841" s="194" t="s">
        <v>158</v>
      </c>
      <c r="G5841" s="416" t="s">
        <v>10</v>
      </c>
      <c r="H5841" s="416" t="s">
        <v>159</v>
      </c>
      <c r="I5841" s="416" t="s">
        <v>160</v>
      </c>
      <c r="J5841" s="194" t="s">
        <v>161</v>
      </c>
      <c r="K5841" s="195" t="s">
        <v>14</v>
      </c>
    </row>
    <row r="5842" spans="1:11">
      <c r="A5842" s="425">
        <v>1150</v>
      </c>
      <c r="B5842" s="412" t="s">
        <v>8924</v>
      </c>
      <c r="C5842" s="6">
        <v>1</v>
      </c>
      <c r="D5842" s="109"/>
      <c r="E5842" s="21" t="s">
        <v>7528</v>
      </c>
      <c r="F5842" s="109"/>
      <c r="G5842" s="134">
        <v>20</v>
      </c>
      <c r="H5842" s="134">
        <v>20</v>
      </c>
      <c r="I5842" s="134">
        <v>0</v>
      </c>
      <c r="J5842" s="109"/>
      <c r="K5842" s="122" t="s">
        <v>8925</v>
      </c>
    </row>
    <row r="5843" spans="1:11">
      <c r="A5843" s="425">
        <v>1151</v>
      </c>
      <c r="B5843" s="412" t="s">
        <v>8926</v>
      </c>
      <c r="C5843" s="6">
        <v>1</v>
      </c>
      <c r="D5843" s="109"/>
      <c r="E5843" s="21" t="s">
        <v>7528</v>
      </c>
      <c r="F5843" s="109"/>
      <c r="G5843" s="134">
        <v>30</v>
      </c>
      <c r="H5843" s="134">
        <v>30</v>
      </c>
      <c r="I5843" s="134">
        <v>0</v>
      </c>
      <c r="J5843" s="109"/>
      <c r="K5843" s="122" t="s">
        <v>8927</v>
      </c>
    </row>
    <row r="5844" spans="1:11">
      <c r="A5844" s="425">
        <v>1152</v>
      </c>
      <c r="B5844" s="412" t="s">
        <v>8928</v>
      </c>
      <c r="C5844" s="6">
        <v>1</v>
      </c>
      <c r="D5844" s="109"/>
      <c r="E5844" s="21" t="s">
        <v>7528</v>
      </c>
      <c r="F5844" s="109"/>
      <c r="G5844" s="134">
        <v>30</v>
      </c>
      <c r="H5844" s="134">
        <v>30</v>
      </c>
      <c r="I5844" s="134">
        <v>0</v>
      </c>
      <c r="J5844" s="109"/>
      <c r="K5844" s="122" t="s">
        <v>8929</v>
      </c>
    </row>
    <row r="5845" spans="1:11">
      <c r="A5845" s="425">
        <v>1153</v>
      </c>
      <c r="B5845" s="412" t="s">
        <v>8930</v>
      </c>
      <c r="C5845" s="6">
        <v>4</v>
      </c>
      <c r="D5845" s="109"/>
      <c r="E5845" s="21" t="s">
        <v>7528</v>
      </c>
      <c r="F5845" s="109"/>
      <c r="G5845" s="134">
        <v>200</v>
      </c>
      <c r="H5845" s="134">
        <v>200</v>
      </c>
      <c r="I5845" s="134">
        <v>0</v>
      </c>
      <c r="J5845" s="109"/>
      <c r="K5845" s="122" t="s">
        <v>8931</v>
      </c>
    </row>
    <row r="5846" spans="1:11">
      <c r="A5846" s="425">
        <v>1154</v>
      </c>
      <c r="B5846" s="412" t="s">
        <v>8932</v>
      </c>
      <c r="C5846" s="6">
        <v>1</v>
      </c>
      <c r="D5846" s="109"/>
      <c r="E5846" s="21" t="s">
        <v>7528</v>
      </c>
      <c r="F5846" s="109"/>
      <c r="G5846" s="134">
        <v>25</v>
      </c>
      <c r="H5846" s="134">
        <v>25</v>
      </c>
      <c r="I5846" s="134">
        <v>0</v>
      </c>
      <c r="J5846" s="109"/>
      <c r="K5846" s="122" t="s">
        <v>8933</v>
      </c>
    </row>
    <row r="5847" spans="1:11">
      <c r="A5847" s="425">
        <v>1155</v>
      </c>
      <c r="B5847" s="412" t="s">
        <v>8934</v>
      </c>
      <c r="C5847" s="6">
        <v>1</v>
      </c>
      <c r="D5847" s="109"/>
      <c r="E5847" s="21" t="s">
        <v>7528</v>
      </c>
      <c r="F5847" s="109"/>
      <c r="G5847" s="134">
        <v>100</v>
      </c>
      <c r="H5847" s="134">
        <v>100</v>
      </c>
      <c r="I5847" s="134">
        <v>0</v>
      </c>
      <c r="J5847" s="109"/>
      <c r="K5847" s="122" t="s">
        <v>8935</v>
      </c>
    </row>
    <row r="5848" spans="1:11">
      <c r="A5848" s="425">
        <v>1156</v>
      </c>
      <c r="B5848" s="412" t="s">
        <v>8936</v>
      </c>
      <c r="C5848" s="6">
        <v>1</v>
      </c>
      <c r="D5848" s="109"/>
      <c r="E5848" s="21" t="s">
        <v>7528</v>
      </c>
      <c r="F5848" s="109"/>
      <c r="G5848" s="134">
        <v>20</v>
      </c>
      <c r="H5848" s="134">
        <v>20</v>
      </c>
      <c r="I5848" s="134">
        <v>0</v>
      </c>
      <c r="J5848" s="109"/>
      <c r="K5848" s="122" t="s">
        <v>8937</v>
      </c>
    </row>
    <row r="5849" spans="1:11">
      <c r="A5849" s="425">
        <v>1157</v>
      </c>
      <c r="B5849" s="412" t="s">
        <v>8938</v>
      </c>
      <c r="C5849" s="6">
        <v>3</v>
      </c>
      <c r="D5849" s="109"/>
      <c r="E5849" s="21" t="s">
        <v>7528</v>
      </c>
      <c r="F5849" s="109"/>
      <c r="G5849" s="134">
        <v>60</v>
      </c>
      <c r="H5849" s="134">
        <v>60</v>
      </c>
      <c r="I5849" s="134">
        <v>0</v>
      </c>
      <c r="J5849" s="109"/>
      <c r="K5849" s="122" t="s">
        <v>8939</v>
      </c>
    </row>
    <row r="5850" spans="1:11">
      <c r="A5850" s="425">
        <v>1158</v>
      </c>
      <c r="B5850" s="412" t="s">
        <v>8940</v>
      </c>
      <c r="C5850" s="6">
        <v>1</v>
      </c>
      <c r="D5850" s="109"/>
      <c r="E5850" s="21" t="s">
        <v>7528</v>
      </c>
      <c r="F5850" s="109"/>
      <c r="G5850" s="134">
        <v>50</v>
      </c>
      <c r="H5850" s="134">
        <v>50</v>
      </c>
      <c r="I5850" s="134">
        <v>0</v>
      </c>
      <c r="J5850" s="109"/>
      <c r="K5850" s="122" t="s">
        <v>8941</v>
      </c>
    </row>
    <row r="5851" spans="1:11">
      <c r="A5851" s="425">
        <v>1159</v>
      </c>
      <c r="B5851" s="412" t="s">
        <v>8942</v>
      </c>
      <c r="C5851" s="6">
        <v>1</v>
      </c>
      <c r="D5851" s="109"/>
      <c r="E5851" s="21" t="s">
        <v>7528</v>
      </c>
      <c r="F5851" s="109"/>
      <c r="G5851" s="134">
        <v>40</v>
      </c>
      <c r="H5851" s="134">
        <v>40</v>
      </c>
      <c r="I5851" s="134">
        <v>0</v>
      </c>
      <c r="J5851" s="109"/>
      <c r="K5851" s="122" t="s">
        <v>8943</v>
      </c>
    </row>
    <row r="5852" spans="1:11">
      <c r="A5852" s="425">
        <v>1160</v>
      </c>
      <c r="B5852" s="412" t="s">
        <v>8944</v>
      </c>
      <c r="C5852" s="6">
        <v>1</v>
      </c>
      <c r="D5852" s="109"/>
      <c r="E5852" s="21" t="s">
        <v>7528</v>
      </c>
      <c r="F5852" s="109"/>
      <c r="G5852" s="134">
        <v>20</v>
      </c>
      <c r="H5852" s="134">
        <v>20</v>
      </c>
      <c r="I5852" s="134">
        <v>0</v>
      </c>
      <c r="J5852" s="109"/>
      <c r="K5852" s="122" t="s">
        <v>8945</v>
      </c>
    </row>
    <row r="5853" spans="1:11">
      <c r="A5853" s="425">
        <v>1161</v>
      </c>
      <c r="B5853" s="412" t="s">
        <v>6815</v>
      </c>
      <c r="C5853" s="6">
        <v>0</v>
      </c>
      <c r="D5853" s="109"/>
      <c r="E5853" s="21" t="s">
        <v>7528</v>
      </c>
      <c r="F5853" s="109"/>
      <c r="G5853" s="134">
        <v>0</v>
      </c>
      <c r="H5853" s="134">
        <v>0</v>
      </c>
      <c r="I5853" s="134">
        <v>0</v>
      </c>
      <c r="J5853" s="109"/>
      <c r="K5853" s="122" t="s">
        <v>8946</v>
      </c>
    </row>
    <row r="5854" spans="1:11">
      <c r="A5854" s="425">
        <v>1162</v>
      </c>
      <c r="B5854" s="412" t="s">
        <v>8947</v>
      </c>
      <c r="C5854" s="6">
        <v>0</v>
      </c>
      <c r="D5854" s="109"/>
      <c r="E5854" s="21" t="s">
        <v>7528</v>
      </c>
      <c r="F5854" s="109"/>
      <c r="G5854" s="134">
        <v>0</v>
      </c>
      <c r="H5854" s="134">
        <v>0</v>
      </c>
      <c r="I5854" s="134">
        <v>0</v>
      </c>
      <c r="J5854" s="109"/>
      <c r="K5854" s="122" t="s">
        <v>8948</v>
      </c>
    </row>
    <row r="5855" spans="1:11">
      <c r="A5855" s="425">
        <v>1163</v>
      </c>
      <c r="B5855" s="412" t="s">
        <v>8949</v>
      </c>
      <c r="C5855" s="6">
        <v>0</v>
      </c>
      <c r="D5855" s="109"/>
      <c r="E5855" s="21" t="s">
        <v>7528</v>
      </c>
      <c r="F5855" s="109"/>
      <c r="G5855" s="134">
        <v>0</v>
      </c>
      <c r="H5855" s="134">
        <v>0</v>
      </c>
      <c r="I5855" s="134">
        <v>0</v>
      </c>
      <c r="J5855" s="109"/>
      <c r="K5855" s="122" t="s">
        <v>8950</v>
      </c>
    </row>
    <row r="5856" spans="1:11">
      <c r="A5856" s="425">
        <v>1164</v>
      </c>
      <c r="B5856" s="412" t="s">
        <v>8951</v>
      </c>
      <c r="C5856" s="6">
        <v>0</v>
      </c>
      <c r="D5856" s="109"/>
      <c r="E5856" s="21" t="s">
        <v>7528</v>
      </c>
      <c r="F5856" s="109"/>
      <c r="G5856" s="134">
        <v>0</v>
      </c>
      <c r="H5856" s="134">
        <v>0</v>
      </c>
      <c r="I5856" s="134">
        <v>0</v>
      </c>
      <c r="J5856" s="109"/>
      <c r="K5856" s="122" t="s">
        <v>8952</v>
      </c>
    </row>
    <row r="5857" spans="1:11">
      <c r="A5857" s="425">
        <v>1165</v>
      </c>
      <c r="B5857" s="412" t="s">
        <v>8953</v>
      </c>
      <c r="C5857" s="6">
        <v>0</v>
      </c>
      <c r="D5857" s="109"/>
      <c r="E5857" s="21" t="s">
        <v>7528</v>
      </c>
      <c r="F5857" s="109"/>
      <c r="G5857" s="134">
        <v>0</v>
      </c>
      <c r="H5857" s="134">
        <v>0</v>
      </c>
      <c r="I5857" s="134">
        <v>0</v>
      </c>
      <c r="J5857" s="109"/>
      <c r="K5857" s="122" t="s">
        <v>8954</v>
      </c>
    </row>
    <row r="5858" spans="1:11">
      <c r="A5858" s="425">
        <v>1166</v>
      </c>
      <c r="B5858" s="412" t="s">
        <v>8955</v>
      </c>
      <c r="C5858" s="6">
        <v>0</v>
      </c>
      <c r="D5858" s="109"/>
      <c r="E5858" s="21" t="s">
        <v>7528</v>
      </c>
      <c r="F5858" s="109"/>
      <c r="G5858" s="134">
        <v>0</v>
      </c>
      <c r="H5858" s="134">
        <v>0</v>
      </c>
      <c r="I5858" s="134">
        <v>0</v>
      </c>
      <c r="J5858" s="109"/>
      <c r="K5858" s="122" t="s">
        <v>8956</v>
      </c>
    </row>
    <row r="5859" spans="1:11">
      <c r="A5859" s="425">
        <v>1167</v>
      </c>
      <c r="B5859" s="412" t="s">
        <v>8957</v>
      </c>
      <c r="C5859" s="6">
        <v>0</v>
      </c>
      <c r="D5859" s="109"/>
      <c r="E5859" s="21" t="s">
        <v>6806</v>
      </c>
      <c r="F5859" s="109"/>
      <c r="G5859" s="134">
        <v>0</v>
      </c>
      <c r="H5859" s="134">
        <v>0</v>
      </c>
      <c r="I5859" s="134">
        <v>0</v>
      </c>
      <c r="J5859" s="109"/>
      <c r="K5859" s="122" t="s">
        <v>8958</v>
      </c>
    </row>
    <row r="5860" spans="1:11">
      <c r="A5860" s="425">
        <v>1168</v>
      </c>
      <c r="B5860" s="412" t="s">
        <v>8959</v>
      </c>
      <c r="C5860" s="6">
        <v>0</v>
      </c>
      <c r="D5860" s="109"/>
      <c r="E5860" s="21" t="s">
        <v>6806</v>
      </c>
      <c r="F5860" s="109"/>
      <c r="G5860" s="134">
        <v>0</v>
      </c>
      <c r="H5860" s="134">
        <v>0</v>
      </c>
      <c r="I5860" s="134">
        <v>0</v>
      </c>
      <c r="J5860" s="109"/>
      <c r="K5860" s="122" t="s">
        <v>8960</v>
      </c>
    </row>
    <row r="5861" spans="1:11">
      <c r="A5861" s="425">
        <v>1169</v>
      </c>
      <c r="B5861" s="412" t="s">
        <v>8961</v>
      </c>
      <c r="C5861" s="6">
        <v>1</v>
      </c>
      <c r="D5861" s="109"/>
      <c r="E5861" s="21" t="s">
        <v>8962</v>
      </c>
      <c r="F5861" s="109"/>
      <c r="G5861" s="134">
        <v>45</v>
      </c>
      <c r="H5861" s="134">
        <v>45</v>
      </c>
      <c r="I5861" s="134">
        <v>0</v>
      </c>
      <c r="J5861" s="109"/>
      <c r="K5861" s="122" t="s">
        <v>8963</v>
      </c>
    </row>
    <row r="5862" spans="1:11" ht="22.5">
      <c r="A5862" s="425">
        <v>1170</v>
      </c>
      <c r="B5862" s="213" t="s">
        <v>8964</v>
      </c>
      <c r="C5862" s="6">
        <v>1</v>
      </c>
      <c r="D5862" s="109"/>
      <c r="E5862" s="21" t="s">
        <v>8131</v>
      </c>
      <c r="F5862" s="109"/>
      <c r="G5862" s="134">
        <v>398</v>
      </c>
      <c r="H5862" s="134">
        <v>398</v>
      </c>
      <c r="I5862" s="134">
        <v>0</v>
      </c>
      <c r="J5862" s="109"/>
      <c r="K5862" s="122" t="s">
        <v>8965</v>
      </c>
    </row>
    <row r="5863" spans="1:11">
      <c r="A5863" s="425">
        <v>1171</v>
      </c>
      <c r="B5863" s="412" t="s">
        <v>8966</v>
      </c>
      <c r="C5863" s="6">
        <v>0</v>
      </c>
      <c r="D5863" s="109"/>
      <c r="E5863" s="21" t="s">
        <v>8131</v>
      </c>
      <c r="F5863" s="109"/>
      <c r="G5863" s="134">
        <v>0</v>
      </c>
      <c r="H5863" s="134">
        <v>0</v>
      </c>
      <c r="I5863" s="134">
        <v>0</v>
      </c>
      <c r="J5863" s="109"/>
      <c r="K5863" s="122" t="s">
        <v>8967</v>
      </c>
    </row>
    <row r="5864" spans="1:11">
      <c r="A5864" s="425">
        <v>1172</v>
      </c>
      <c r="B5864" s="412" t="s">
        <v>8968</v>
      </c>
      <c r="C5864" s="6">
        <v>1</v>
      </c>
      <c r="D5864" s="109"/>
      <c r="E5864" s="21" t="s">
        <v>8969</v>
      </c>
      <c r="F5864" s="109"/>
      <c r="G5864" s="134">
        <v>128.4</v>
      </c>
      <c r="H5864" s="134">
        <v>128.4</v>
      </c>
      <c r="I5864" s="134">
        <v>0</v>
      </c>
      <c r="J5864" s="109"/>
      <c r="K5864" s="122" t="s">
        <v>8970</v>
      </c>
    </row>
    <row r="5865" spans="1:11">
      <c r="A5865" s="425">
        <v>1173</v>
      </c>
      <c r="B5865" s="412" t="s">
        <v>8971</v>
      </c>
      <c r="C5865" s="6">
        <v>1</v>
      </c>
      <c r="D5865" s="109"/>
      <c r="E5865" s="21" t="s">
        <v>7569</v>
      </c>
      <c r="F5865" s="109"/>
      <c r="G5865" s="134">
        <v>597</v>
      </c>
      <c r="H5865" s="134">
        <v>597</v>
      </c>
      <c r="I5865" s="134">
        <v>0</v>
      </c>
      <c r="J5865" s="109"/>
      <c r="K5865" s="122" t="s">
        <v>8972</v>
      </c>
    </row>
    <row r="5866" spans="1:11">
      <c r="A5866" s="425">
        <v>1174</v>
      </c>
      <c r="B5866" s="412" t="s">
        <v>8973</v>
      </c>
      <c r="C5866" s="6">
        <v>1</v>
      </c>
      <c r="D5866" s="109"/>
      <c r="E5866" s="21" t="s">
        <v>8131</v>
      </c>
      <c r="F5866" s="109"/>
      <c r="G5866" s="134">
        <v>455</v>
      </c>
      <c r="H5866" s="134">
        <v>455</v>
      </c>
      <c r="I5866" s="134">
        <v>0</v>
      </c>
      <c r="J5866" s="109"/>
      <c r="K5866" s="122" t="s">
        <v>8974</v>
      </c>
    </row>
    <row r="5867" spans="1:11">
      <c r="A5867" s="425">
        <v>1175</v>
      </c>
      <c r="B5867" s="213" t="s">
        <v>8975</v>
      </c>
      <c r="C5867" s="6">
        <v>0</v>
      </c>
      <c r="D5867" s="109"/>
      <c r="E5867" s="21" t="s">
        <v>8131</v>
      </c>
      <c r="F5867" s="109"/>
      <c r="G5867" s="134">
        <v>0</v>
      </c>
      <c r="H5867" s="134">
        <v>0</v>
      </c>
      <c r="I5867" s="134">
        <v>0</v>
      </c>
      <c r="J5867" s="109"/>
      <c r="K5867" s="122" t="s">
        <v>8976</v>
      </c>
    </row>
    <row r="5868" spans="1:11" ht="22.5">
      <c r="A5868" s="425">
        <v>1176</v>
      </c>
      <c r="B5868" s="213" t="s">
        <v>8977</v>
      </c>
      <c r="C5868" s="6">
        <v>0</v>
      </c>
      <c r="D5868" s="109"/>
      <c r="E5868" s="21" t="s">
        <v>8131</v>
      </c>
      <c r="F5868" s="109"/>
      <c r="G5868" s="134">
        <v>0</v>
      </c>
      <c r="H5868" s="134">
        <v>0</v>
      </c>
      <c r="I5868" s="134">
        <v>0</v>
      </c>
      <c r="J5868" s="109"/>
      <c r="K5868" s="122" t="s">
        <v>8978</v>
      </c>
    </row>
    <row r="5869" spans="1:11" ht="22.5">
      <c r="A5869" s="425">
        <v>1177</v>
      </c>
      <c r="B5869" s="213" t="s">
        <v>8979</v>
      </c>
      <c r="C5869" s="6">
        <v>0</v>
      </c>
      <c r="D5869" s="109"/>
      <c r="E5869" s="21" t="s">
        <v>8131</v>
      </c>
      <c r="F5869" s="109"/>
      <c r="G5869" s="134">
        <v>0</v>
      </c>
      <c r="H5869" s="134">
        <v>0</v>
      </c>
      <c r="I5869" s="134">
        <v>0</v>
      </c>
      <c r="J5869" s="109"/>
      <c r="K5869" s="122" t="s">
        <v>8980</v>
      </c>
    </row>
    <row r="5870" spans="1:11" ht="96">
      <c r="A5870" s="194" t="s">
        <v>5</v>
      </c>
      <c r="B5870" s="194" t="s">
        <v>155</v>
      </c>
      <c r="C5870" s="194" t="s">
        <v>156</v>
      </c>
      <c r="D5870" s="194" t="s">
        <v>8</v>
      </c>
      <c r="E5870" s="194" t="s">
        <v>157</v>
      </c>
      <c r="F5870" s="194" t="s">
        <v>158</v>
      </c>
      <c r="G5870" s="416" t="s">
        <v>10</v>
      </c>
      <c r="H5870" s="416" t="s">
        <v>159</v>
      </c>
      <c r="I5870" s="416" t="s">
        <v>160</v>
      </c>
      <c r="J5870" s="194" t="s">
        <v>161</v>
      </c>
      <c r="K5870" s="195" t="s">
        <v>14</v>
      </c>
    </row>
    <row r="5871" spans="1:11" ht="22.5">
      <c r="A5871" s="425">
        <v>1178</v>
      </c>
      <c r="B5871" s="213" t="s">
        <v>8979</v>
      </c>
      <c r="C5871" s="6">
        <v>0</v>
      </c>
      <c r="D5871" s="109"/>
      <c r="E5871" s="21" t="s">
        <v>8131</v>
      </c>
      <c r="F5871" s="109"/>
      <c r="G5871" s="134">
        <v>0</v>
      </c>
      <c r="H5871" s="134">
        <v>0</v>
      </c>
      <c r="I5871" s="134">
        <v>0</v>
      </c>
      <c r="J5871" s="109"/>
      <c r="K5871" s="122" t="s">
        <v>8981</v>
      </c>
    </row>
    <row r="5872" spans="1:11" ht="22.5">
      <c r="A5872" s="425">
        <v>1179</v>
      </c>
      <c r="B5872" s="213" t="s">
        <v>8982</v>
      </c>
      <c r="C5872" s="6">
        <v>1</v>
      </c>
      <c r="D5872" s="109"/>
      <c r="E5872" s="21" t="s">
        <v>8131</v>
      </c>
      <c r="F5872" s="109"/>
      <c r="G5872" s="134">
        <v>668</v>
      </c>
      <c r="H5872" s="134">
        <v>668</v>
      </c>
      <c r="I5872" s="134">
        <v>0</v>
      </c>
      <c r="J5872" s="109"/>
      <c r="K5872" s="122" t="s">
        <v>8983</v>
      </c>
    </row>
    <row r="5873" spans="1:11">
      <c r="A5873" s="425">
        <v>1180</v>
      </c>
      <c r="B5873" s="412" t="s">
        <v>6891</v>
      </c>
      <c r="C5873" s="6">
        <v>0</v>
      </c>
      <c r="D5873" s="109"/>
      <c r="E5873" s="21" t="s">
        <v>7813</v>
      </c>
      <c r="F5873" s="109"/>
      <c r="G5873" s="134">
        <v>0</v>
      </c>
      <c r="H5873" s="134">
        <v>0</v>
      </c>
      <c r="I5873" s="134">
        <v>0</v>
      </c>
      <c r="J5873" s="109"/>
      <c r="K5873" s="122" t="s">
        <v>8984</v>
      </c>
    </row>
    <row r="5874" spans="1:11">
      <c r="A5874" s="425">
        <v>1181</v>
      </c>
      <c r="B5874" s="412" t="s">
        <v>8207</v>
      </c>
      <c r="C5874" s="6">
        <v>0</v>
      </c>
      <c r="D5874" s="109"/>
      <c r="E5874" s="21" t="s">
        <v>8131</v>
      </c>
      <c r="F5874" s="109"/>
      <c r="G5874" s="134">
        <v>0</v>
      </c>
      <c r="H5874" s="134">
        <v>0</v>
      </c>
      <c r="I5874" s="134">
        <v>0</v>
      </c>
      <c r="J5874" s="109"/>
      <c r="K5874" s="122" t="s">
        <v>8985</v>
      </c>
    </row>
    <row r="5875" spans="1:11">
      <c r="A5875" s="425">
        <v>1182</v>
      </c>
      <c r="B5875" s="213" t="s">
        <v>8986</v>
      </c>
      <c r="C5875" s="6">
        <v>1</v>
      </c>
      <c r="D5875" s="109"/>
      <c r="E5875" s="21" t="s">
        <v>8041</v>
      </c>
      <c r="F5875" s="109"/>
      <c r="G5875" s="134">
        <v>714</v>
      </c>
      <c r="H5875" s="134">
        <v>714</v>
      </c>
      <c r="I5875" s="134">
        <v>0</v>
      </c>
      <c r="J5875" s="109"/>
      <c r="K5875" s="122" t="s">
        <v>8987</v>
      </c>
    </row>
    <row r="5876" spans="1:11">
      <c r="A5876" s="425">
        <v>1183</v>
      </c>
      <c r="B5876" s="213" t="s">
        <v>8988</v>
      </c>
      <c r="C5876" s="6">
        <v>1</v>
      </c>
      <c r="D5876" s="109"/>
      <c r="E5876" s="21" t="s">
        <v>8041</v>
      </c>
      <c r="F5876" s="109"/>
      <c r="G5876" s="134">
        <v>255</v>
      </c>
      <c r="H5876" s="134">
        <v>255</v>
      </c>
      <c r="I5876" s="134">
        <v>0</v>
      </c>
      <c r="J5876" s="109"/>
      <c r="K5876" s="122" t="s">
        <v>8989</v>
      </c>
    </row>
    <row r="5877" spans="1:11" ht="22.5">
      <c r="A5877" s="425">
        <v>1184</v>
      </c>
      <c r="B5877" s="213" t="s">
        <v>8990</v>
      </c>
      <c r="C5877" s="6">
        <v>0</v>
      </c>
      <c r="D5877" s="109"/>
      <c r="E5877" s="21" t="s">
        <v>8991</v>
      </c>
      <c r="F5877" s="109"/>
      <c r="G5877" s="134">
        <v>0</v>
      </c>
      <c r="H5877" s="134">
        <v>0</v>
      </c>
      <c r="I5877" s="134">
        <v>0</v>
      </c>
      <c r="J5877" s="109"/>
      <c r="K5877" s="122" t="s">
        <v>8992</v>
      </c>
    </row>
    <row r="5878" spans="1:11" ht="22.5">
      <c r="A5878" s="425">
        <v>1185</v>
      </c>
      <c r="B5878" s="213" t="s">
        <v>8993</v>
      </c>
      <c r="C5878" s="6">
        <v>0</v>
      </c>
      <c r="D5878" s="109"/>
      <c r="E5878" s="21" t="s">
        <v>8131</v>
      </c>
      <c r="F5878" s="109"/>
      <c r="G5878" s="134">
        <v>0</v>
      </c>
      <c r="H5878" s="134">
        <v>0</v>
      </c>
      <c r="I5878" s="134">
        <v>0</v>
      </c>
      <c r="J5878" s="109"/>
      <c r="K5878" s="122" t="s">
        <v>8994</v>
      </c>
    </row>
    <row r="5879" spans="1:11" ht="22.5">
      <c r="A5879" s="425">
        <v>1186</v>
      </c>
      <c r="B5879" s="213" t="s">
        <v>8995</v>
      </c>
      <c r="C5879" s="6">
        <v>0</v>
      </c>
      <c r="D5879" s="109"/>
      <c r="E5879" s="21" t="s">
        <v>8146</v>
      </c>
      <c r="F5879" s="109"/>
      <c r="G5879" s="134">
        <v>0</v>
      </c>
      <c r="H5879" s="134">
        <v>0</v>
      </c>
      <c r="I5879" s="134">
        <v>0</v>
      </c>
      <c r="J5879" s="109"/>
      <c r="K5879" s="122" t="s">
        <v>8996</v>
      </c>
    </row>
    <row r="5880" spans="1:11" ht="22.5">
      <c r="A5880" s="425">
        <v>1187</v>
      </c>
      <c r="B5880" s="213" t="s">
        <v>8997</v>
      </c>
      <c r="C5880" s="6">
        <v>1</v>
      </c>
      <c r="D5880" s="109"/>
      <c r="E5880" s="21" t="s">
        <v>8131</v>
      </c>
      <c r="F5880" s="109"/>
      <c r="G5880" s="134">
        <v>667</v>
      </c>
      <c r="H5880" s="134">
        <v>667</v>
      </c>
      <c r="I5880" s="134">
        <v>0</v>
      </c>
      <c r="J5880" s="109"/>
      <c r="K5880" s="122" t="s">
        <v>8998</v>
      </c>
    </row>
    <row r="5881" spans="1:11">
      <c r="A5881" s="425">
        <v>1188</v>
      </c>
      <c r="B5881" s="213" t="s">
        <v>8999</v>
      </c>
      <c r="C5881" s="6">
        <v>1</v>
      </c>
      <c r="D5881" s="109"/>
      <c r="E5881" s="21" t="s">
        <v>8131</v>
      </c>
      <c r="F5881" s="109"/>
      <c r="G5881" s="134">
        <v>123</v>
      </c>
      <c r="H5881" s="134">
        <v>123</v>
      </c>
      <c r="I5881" s="134">
        <v>0</v>
      </c>
      <c r="J5881" s="109"/>
      <c r="K5881" s="122" t="s">
        <v>9000</v>
      </c>
    </row>
    <row r="5882" spans="1:11">
      <c r="A5882" s="425">
        <v>1189</v>
      </c>
      <c r="B5882" s="213" t="s">
        <v>9001</v>
      </c>
      <c r="C5882" s="6">
        <v>0</v>
      </c>
      <c r="D5882" s="109"/>
      <c r="E5882" s="21" t="s">
        <v>9002</v>
      </c>
      <c r="F5882" s="109"/>
      <c r="G5882" s="134">
        <v>0</v>
      </c>
      <c r="H5882" s="134">
        <v>0</v>
      </c>
      <c r="I5882" s="134">
        <v>0</v>
      </c>
      <c r="J5882" s="109"/>
      <c r="K5882" s="122" t="s">
        <v>9003</v>
      </c>
    </row>
    <row r="5883" spans="1:11" ht="22.5">
      <c r="A5883" s="425">
        <v>1190</v>
      </c>
      <c r="B5883" s="213" t="s">
        <v>9004</v>
      </c>
      <c r="C5883" s="6">
        <v>0</v>
      </c>
      <c r="D5883" s="109"/>
      <c r="E5883" s="21" t="s">
        <v>9005</v>
      </c>
      <c r="F5883" s="109"/>
      <c r="G5883" s="134">
        <v>0</v>
      </c>
      <c r="H5883" s="134">
        <v>0</v>
      </c>
      <c r="I5883" s="134">
        <v>0</v>
      </c>
      <c r="J5883" s="109"/>
      <c r="K5883" s="122" t="s">
        <v>9006</v>
      </c>
    </row>
    <row r="5884" spans="1:11">
      <c r="A5884" s="425">
        <v>1191</v>
      </c>
      <c r="B5884" s="213" t="s">
        <v>9007</v>
      </c>
      <c r="C5884" s="6">
        <v>1</v>
      </c>
      <c r="D5884" s="109"/>
      <c r="E5884" s="21" t="s">
        <v>9008</v>
      </c>
      <c r="F5884" s="109"/>
      <c r="G5884" s="134">
        <v>244.38</v>
      </c>
      <c r="H5884" s="134">
        <v>244.38</v>
      </c>
      <c r="I5884" s="134">
        <v>0</v>
      </c>
      <c r="J5884" s="109"/>
      <c r="K5884" s="122" t="s">
        <v>9009</v>
      </c>
    </row>
    <row r="5885" spans="1:11" ht="22.5">
      <c r="A5885" s="425">
        <v>1192</v>
      </c>
      <c r="B5885" s="213" t="s">
        <v>9010</v>
      </c>
      <c r="C5885" s="6">
        <v>0</v>
      </c>
      <c r="D5885" s="109"/>
      <c r="E5885" s="21" t="s">
        <v>9011</v>
      </c>
      <c r="F5885" s="109"/>
      <c r="G5885" s="134">
        <v>0</v>
      </c>
      <c r="H5885" s="134">
        <v>0</v>
      </c>
      <c r="I5885" s="134">
        <v>0</v>
      </c>
      <c r="J5885" s="109"/>
      <c r="K5885" s="122" t="s">
        <v>9012</v>
      </c>
    </row>
    <row r="5886" spans="1:11">
      <c r="A5886" s="425">
        <v>1193</v>
      </c>
      <c r="B5886" s="213" t="s">
        <v>9013</v>
      </c>
      <c r="C5886" s="6">
        <v>0</v>
      </c>
      <c r="D5886" s="109"/>
      <c r="E5886" s="21" t="s">
        <v>9014</v>
      </c>
      <c r="F5886" s="109"/>
      <c r="G5886" s="134">
        <v>0</v>
      </c>
      <c r="H5886" s="134">
        <v>0</v>
      </c>
      <c r="I5886" s="134">
        <v>0</v>
      </c>
      <c r="J5886" s="109"/>
      <c r="K5886" s="122" t="s">
        <v>9015</v>
      </c>
    </row>
    <row r="5887" spans="1:11">
      <c r="A5887" s="425">
        <v>1194</v>
      </c>
      <c r="B5887" s="213" t="s">
        <v>9016</v>
      </c>
      <c r="C5887" s="6">
        <v>0</v>
      </c>
      <c r="D5887" s="109"/>
      <c r="E5887" s="21" t="s">
        <v>9017</v>
      </c>
      <c r="F5887" s="109"/>
      <c r="G5887" s="134">
        <v>0</v>
      </c>
      <c r="H5887" s="134">
        <v>0</v>
      </c>
      <c r="I5887" s="134">
        <v>0</v>
      </c>
      <c r="J5887" s="109"/>
      <c r="K5887" s="122" t="s">
        <v>9018</v>
      </c>
    </row>
    <row r="5888" spans="1:11" ht="22.5">
      <c r="A5888" s="425">
        <v>1195</v>
      </c>
      <c r="B5888" s="213" t="s">
        <v>9019</v>
      </c>
      <c r="C5888" s="6">
        <v>0</v>
      </c>
      <c r="D5888" s="109"/>
      <c r="E5888" s="21" t="s">
        <v>9020</v>
      </c>
      <c r="F5888" s="109"/>
      <c r="G5888" s="134">
        <v>0</v>
      </c>
      <c r="H5888" s="134">
        <v>0</v>
      </c>
      <c r="I5888" s="134">
        <v>0</v>
      </c>
      <c r="J5888" s="109"/>
      <c r="K5888" s="122" t="s">
        <v>9021</v>
      </c>
    </row>
    <row r="5889" spans="1:11" ht="22.5">
      <c r="A5889" s="425">
        <v>1196</v>
      </c>
      <c r="B5889" s="213" t="s">
        <v>9022</v>
      </c>
      <c r="C5889" s="6">
        <v>0</v>
      </c>
      <c r="D5889" s="109"/>
      <c r="E5889" s="21" t="s">
        <v>9023</v>
      </c>
      <c r="F5889" s="109"/>
      <c r="G5889" s="134">
        <v>0</v>
      </c>
      <c r="H5889" s="134">
        <v>0</v>
      </c>
      <c r="I5889" s="134">
        <v>0</v>
      </c>
      <c r="J5889" s="109"/>
      <c r="K5889" s="122" t="s">
        <v>9024</v>
      </c>
    </row>
    <row r="5890" spans="1:11" ht="22.5">
      <c r="A5890" s="425">
        <v>1197</v>
      </c>
      <c r="B5890" s="213" t="s">
        <v>9025</v>
      </c>
      <c r="C5890" s="6">
        <v>0</v>
      </c>
      <c r="D5890" s="109"/>
      <c r="E5890" s="21" t="s">
        <v>9026</v>
      </c>
      <c r="F5890" s="109"/>
      <c r="G5890" s="134">
        <v>0</v>
      </c>
      <c r="H5890" s="134">
        <v>0</v>
      </c>
      <c r="I5890" s="134">
        <v>0</v>
      </c>
      <c r="J5890" s="109"/>
      <c r="K5890" s="122" t="s">
        <v>9027</v>
      </c>
    </row>
    <row r="5891" spans="1:11" ht="22.5">
      <c r="A5891" s="425">
        <v>1198</v>
      </c>
      <c r="B5891" s="213" t="s">
        <v>9028</v>
      </c>
      <c r="C5891" s="6">
        <v>0</v>
      </c>
      <c r="D5891" s="109"/>
      <c r="E5891" s="21" t="s">
        <v>9029</v>
      </c>
      <c r="F5891" s="109"/>
      <c r="G5891" s="134">
        <v>0</v>
      </c>
      <c r="H5891" s="134">
        <v>0</v>
      </c>
      <c r="I5891" s="134">
        <v>0</v>
      </c>
      <c r="J5891" s="109"/>
      <c r="K5891" s="122" t="s">
        <v>9030</v>
      </c>
    </row>
    <row r="5892" spans="1:11" ht="22.5">
      <c r="A5892" s="425">
        <v>1199</v>
      </c>
      <c r="B5892" s="213" t="s">
        <v>9031</v>
      </c>
      <c r="C5892" s="6">
        <v>1</v>
      </c>
      <c r="D5892" s="109"/>
      <c r="E5892" s="21" t="s">
        <v>7864</v>
      </c>
      <c r="F5892" s="109"/>
      <c r="G5892" s="134">
        <v>109</v>
      </c>
      <c r="H5892" s="134">
        <v>109</v>
      </c>
      <c r="I5892" s="134">
        <v>0</v>
      </c>
      <c r="J5892" s="109"/>
      <c r="K5892" s="122" t="s">
        <v>9032</v>
      </c>
    </row>
    <row r="5893" spans="1:11" ht="22.5">
      <c r="A5893" s="425">
        <v>1200</v>
      </c>
      <c r="B5893" s="213" t="s">
        <v>9033</v>
      </c>
      <c r="C5893" s="6">
        <v>0</v>
      </c>
      <c r="D5893" s="109"/>
      <c r="E5893" s="21" t="s">
        <v>7864</v>
      </c>
      <c r="F5893" s="109"/>
      <c r="G5893" s="134">
        <v>0</v>
      </c>
      <c r="H5893" s="134">
        <v>0</v>
      </c>
      <c r="I5893" s="134">
        <v>0</v>
      </c>
      <c r="J5893" s="109"/>
      <c r="K5893" s="122" t="s">
        <v>9034</v>
      </c>
    </row>
    <row r="5894" spans="1:11" ht="96">
      <c r="A5894" s="194" t="s">
        <v>5</v>
      </c>
      <c r="B5894" s="194" t="s">
        <v>155</v>
      </c>
      <c r="C5894" s="194" t="s">
        <v>156</v>
      </c>
      <c r="D5894" s="194" t="s">
        <v>8</v>
      </c>
      <c r="E5894" s="194" t="s">
        <v>157</v>
      </c>
      <c r="F5894" s="194" t="s">
        <v>158</v>
      </c>
      <c r="G5894" s="416" t="s">
        <v>10</v>
      </c>
      <c r="H5894" s="416" t="s">
        <v>159</v>
      </c>
      <c r="I5894" s="416" t="s">
        <v>160</v>
      </c>
      <c r="J5894" s="194" t="s">
        <v>161</v>
      </c>
      <c r="K5894" s="195" t="s">
        <v>14</v>
      </c>
    </row>
    <row r="5895" spans="1:11">
      <c r="A5895" s="425">
        <v>1201</v>
      </c>
      <c r="B5895" s="412" t="s">
        <v>9035</v>
      </c>
      <c r="C5895" s="6">
        <v>1</v>
      </c>
      <c r="D5895" s="109"/>
      <c r="E5895" s="21" t="s">
        <v>9036</v>
      </c>
      <c r="F5895" s="109"/>
      <c r="G5895" s="134">
        <v>228.57</v>
      </c>
      <c r="H5895" s="134">
        <v>228.57</v>
      </c>
      <c r="I5895" s="134">
        <v>0</v>
      </c>
      <c r="J5895" s="109"/>
      <c r="K5895" s="122" t="s">
        <v>9037</v>
      </c>
    </row>
    <row r="5896" spans="1:11">
      <c r="A5896" s="425">
        <v>1202</v>
      </c>
      <c r="B5896" s="412" t="s">
        <v>9038</v>
      </c>
      <c r="C5896" s="6">
        <v>1</v>
      </c>
      <c r="D5896" s="109"/>
      <c r="E5896" s="21" t="s">
        <v>7895</v>
      </c>
      <c r="F5896" s="109"/>
      <c r="G5896" s="134">
        <v>35</v>
      </c>
      <c r="H5896" s="134">
        <v>35</v>
      </c>
      <c r="I5896" s="134">
        <v>0</v>
      </c>
      <c r="J5896" s="109"/>
      <c r="K5896" s="122" t="s">
        <v>9039</v>
      </c>
    </row>
    <row r="5897" spans="1:11">
      <c r="A5897" s="425">
        <v>1203</v>
      </c>
      <c r="B5897" s="412" t="s">
        <v>9040</v>
      </c>
      <c r="C5897" s="6">
        <v>2</v>
      </c>
      <c r="D5897" s="109"/>
      <c r="E5897" s="21" t="s">
        <v>8523</v>
      </c>
      <c r="F5897" s="109"/>
      <c r="G5897" s="134">
        <v>120</v>
      </c>
      <c r="H5897" s="134">
        <v>120</v>
      </c>
      <c r="I5897" s="134">
        <v>0</v>
      </c>
      <c r="J5897" s="109"/>
      <c r="K5897" s="122" t="s">
        <v>9041</v>
      </c>
    </row>
    <row r="5898" spans="1:11">
      <c r="A5898" s="425">
        <v>1204</v>
      </c>
      <c r="B5898" s="412" t="s">
        <v>9042</v>
      </c>
      <c r="C5898" s="6">
        <v>0</v>
      </c>
      <c r="D5898" s="109"/>
      <c r="E5898" s="21" t="s">
        <v>7895</v>
      </c>
      <c r="F5898" s="109"/>
      <c r="G5898" s="134">
        <v>0</v>
      </c>
      <c r="H5898" s="134">
        <v>0</v>
      </c>
      <c r="I5898" s="134">
        <v>0</v>
      </c>
      <c r="J5898" s="109"/>
      <c r="K5898" s="122" t="s">
        <v>9043</v>
      </c>
    </row>
    <row r="5899" spans="1:11" ht="22.5">
      <c r="A5899" s="425">
        <v>1205</v>
      </c>
      <c r="B5899" s="213" t="s">
        <v>9044</v>
      </c>
      <c r="C5899" s="6">
        <v>0</v>
      </c>
      <c r="D5899" s="109"/>
      <c r="E5899" s="21" t="s">
        <v>8523</v>
      </c>
      <c r="F5899" s="109"/>
      <c r="G5899" s="134">
        <v>0</v>
      </c>
      <c r="H5899" s="134">
        <v>0</v>
      </c>
      <c r="I5899" s="134">
        <v>0</v>
      </c>
      <c r="J5899" s="109"/>
      <c r="K5899" s="122" t="s">
        <v>9045</v>
      </c>
    </row>
    <row r="5900" spans="1:11">
      <c r="A5900" s="425">
        <v>1206</v>
      </c>
      <c r="B5900" s="213" t="s">
        <v>9046</v>
      </c>
      <c r="C5900" s="6">
        <v>1</v>
      </c>
      <c r="D5900" s="109"/>
      <c r="E5900" s="21" t="s">
        <v>9047</v>
      </c>
      <c r="F5900" s="109"/>
      <c r="G5900" s="134">
        <v>244.38</v>
      </c>
      <c r="H5900" s="134">
        <v>244.38</v>
      </c>
      <c r="I5900" s="134">
        <v>0</v>
      </c>
      <c r="J5900" s="109"/>
      <c r="K5900" s="122" t="s">
        <v>9048</v>
      </c>
    </row>
    <row r="5901" spans="1:11">
      <c r="A5901" s="425">
        <v>1207</v>
      </c>
      <c r="B5901" s="213" t="s">
        <v>9049</v>
      </c>
      <c r="C5901" s="6">
        <v>0</v>
      </c>
      <c r="D5901" s="109"/>
      <c r="E5901" s="21" t="s">
        <v>9050</v>
      </c>
      <c r="F5901" s="109"/>
      <c r="G5901" s="134">
        <v>0</v>
      </c>
      <c r="H5901" s="134">
        <v>0</v>
      </c>
      <c r="I5901" s="134">
        <v>0</v>
      </c>
      <c r="J5901" s="109"/>
      <c r="K5901" s="122" t="s">
        <v>9051</v>
      </c>
    </row>
    <row r="5902" spans="1:11" ht="22.5">
      <c r="A5902" s="425">
        <v>1208</v>
      </c>
      <c r="B5902" s="213" t="s">
        <v>9052</v>
      </c>
      <c r="C5902" s="6">
        <v>1</v>
      </c>
      <c r="D5902" s="109"/>
      <c r="E5902" s="21" t="s">
        <v>9053</v>
      </c>
      <c r="F5902" s="109"/>
      <c r="G5902" s="134">
        <v>1120.5</v>
      </c>
      <c r="H5902" s="134">
        <v>1120.5</v>
      </c>
      <c r="I5902" s="134">
        <v>0</v>
      </c>
      <c r="J5902" s="109"/>
      <c r="K5902" s="122" t="s">
        <v>9054</v>
      </c>
    </row>
    <row r="5903" spans="1:11">
      <c r="A5903" s="425">
        <v>1209</v>
      </c>
      <c r="B5903" s="412" t="s">
        <v>7907</v>
      </c>
      <c r="C5903" s="6">
        <v>0</v>
      </c>
      <c r="D5903" s="109"/>
      <c r="E5903" s="21" t="s">
        <v>9050</v>
      </c>
      <c r="F5903" s="109"/>
      <c r="G5903" s="134">
        <v>0</v>
      </c>
      <c r="H5903" s="134">
        <v>0</v>
      </c>
      <c r="I5903" s="134">
        <v>0</v>
      </c>
      <c r="J5903" s="109"/>
      <c r="K5903" s="122" t="s">
        <v>9055</v>
      </c>
    </row>
    <row r="5904" spans="1:11">
      <c r="A5904" s="425">
        <v>1210</v>
      </c>
      <c r="B5904" s="412" t="s">
        <v>9056</v>
      </c>
      <c r="C5904" s="6">
        <v>0</v>
      </c>
      <c r="D5904" s="109"/>
      <c r="E5904" s="21" t="s">
        <v>6806</v>
      </c>
      <c r="F5904" s="109"/>
      <c r="G5904" s="134">
        <v>0</v>
      </c>
      <c r="H5904" s="134">
        <v>0</v>
      </c>
      <c r="I5904" s="134">
        <v>0</v>
      </c>
      <c r="J5904" s="109"/>
      <c r="K5904" s="122" t="s">
        <v>9057</v>
      </c>
    </row>
    <row r="5905" spans="1:11">
      <c r="A5905" s="425">
        <v>1211</v>
      </c>
      <c r="B5905" s="213" t="s">
        <v>9058</v>
      </c>
      <c r="C5905" s="6">
        <v>0</v>
      </c>
      <c r="D5905" s="109"/>
      <c r="E5905" s="21" t="s">
        <v>9059</v>
      </c>
      <c r="F5905" s="109"/>
      <c r="G5905" s="134">
        <v>0</v>
      </c>
      <c r="H5905" s="134">
        <v>0</v>
      </c>
      <c r="I5905" s="134">
        <v>0</v>
      </c>
      <c r="J5905" s="109"/>
      <c r="K5905" s="122" t="s">
        <v>9060</v>
      </c>
    </row>
    <row r="5906" spans="1:11">
      <c r="A5906" s="425">
        <v>1212</v>
      </c>
      <c r="B5906" s="412" t="s">
        <v>9061</v>
      </c>
      <c r="C5906" s="6">
        <v>1</v>
      </c>
      <c r="D5906" s="109"/>
      <c r="E5906" s="21" t="s">
        <v>8041</v>
      </c>
      <c r="F5906" s="109"/>
      <c r="G5906" s="134">
        <v>250</v>
      </c>
      <c r="H5906" s="134">
        <v>250</v>
      </c>
      <c r="I5906" s="134">
        <v>0</v>
      </c>
      <c r="J5906" s="109"/>
      <c r="K5906" s="122" t="s">
        <v>9062</v>
      </c>
    </row>
    <row r="5907" spans="1:11" ht="22.5">
      <c r="A5907" s="425">
        <v>1213</v>
      </c>
      <c r="B5907" s="213" t="s">
        <v>9063</v>
      </c>
      <c r="C5907" s="6">
        <v>0</v>
      </c>
      <c r="D5907" s="109"/>
      <c r="E5907" s="21" t="s">
        <v>8523</v>
      </c>
      <c r="F5907" s="109"/>
      <c r="G5907" s="134">
        <v>0</v>
      </c>
      <c r="H5907" s="134">
        <v>0</v>
      </c>
      <c r="I5907" s="134">
        <v>0</v>
      </c>
      <c r="J5907" s="109"/>
      <c r="K5907" s="122" t="s">
        <v>9064</v>
      </c>
    </row>
    <row r="5908" spans="1:11" ht="22.5">
      <c r="A5908" s="425">
        <v>1214</v>
      </c>
      <c r="B5908" s="213" t="s">
        <v>9065</v>
      </c>
      <c r="C5908" s="6">
        <v>0</v>
      </c>
      <c r="D5908" s="109"/>
      <c r="E5908" s="21" t="s">
        <v>8523</v>
      </c>
      <c r="F5908" s="109"/>
      <c r="G5908" s="134">
        <v>0</v>
      </c>
      <c r="H5908" s="134">
        <v>0</v>
      </c>
      <c r="I5908" s="134">
        <v>0</v>
      </c>
      <c r="J5908" s="109"/>
      <c r="K5908" s="122" t="s">
        <v>9066</v>
      </c>
    </row>
    <row r="5909" spans="1:11">
      <c r="A5909" s="425">
        <v>1215</v>
      </c>
      <c r="B5909" s="412" t="s">
        <v>8207</v>
      </c>
      <c r="C5909" s="6">
        <v>0</v>
      </c>
      <c r="D5909" s="109"/>
      <c r="E5909" s="21" t="s">
        <v>8777</v>
      </c>
      <c r="F5909" s="109"/>
      <c r="G5909" s="134">
        <v>0</v>
      </c>
      <c r="H5909" s="134">
        <v>0</v>
      </c>
      <c r="I5909" s="134">
        <v>0</v>
      </c>
      <c r="J5909" s="109"/>
      <c r="K5909" s="122" t="s">
        <v>9067</v>
      </c>
    </row>
    <row r="5910" spans="1:11">
      <c r="A5910" s="425">
        <v>1216</v>
      </c>
      <c r="B5910" s="412" t="s">
        <v>9068</v>
      </c>
      <c r="C5910" s="6">
        <v>0</v>
      </c>
      <c r="D5910" s="109"/>
      <c r="E5910" s="21" t="s">
        <v>8777</v>
      </c>
      <c r="F5910" s="109"/>
      <c r="G5910" s="134">
        <v>0</v>
      </c>
      <c r="H5910" s="134">
        <v>0</v>
      </c>
      <c r="I5910" s="134">
        <v>0</v>
      </c>
      <c r="J5910" s="109"/>
      <c r="K5910" s="122" t="s">
        <v>9069</v>
      </c>
    </row>
    <row r="5911" spans="1:11">
      <c r="A5911" s="425">
        <v>1217</v>
      </c>
      <c r="B5911" s="412" t="s">
        <v>9070</v>
      </c>
      <c r="C5911" s="6">
        <v>0</v>
      </c>
      <c r="D5911" s="109"/>
      <c r="E5911" s="21" t="s">
        <v>9071</v>
      </c>
      <c r="F5911" s="109"/>
      <c r="G5911" s="134">
        <v>0</v>
      </c>
      <c r="H5911" s="134">
        <v>0</v>
      </c>
      <c r="I5911" s="134">
        <v>0</v>
      </c>
      <c r="J5911" s="109"/>
      <c r="K5911" s="122" t="s">
        <v>9072</v>
      </c>
    </row>
    <row r="5912" spans="1:11">
      <c r="A5912" s="425">
        <v>1218</v>
      </c>
      <c r="B5912" s="412" t="s">
        <v>8207</v>
      </c>
      <c r="C5912" s="6">
        <v>0</v>
      </c>
      <c r="D5912" s="109"/>
      <c r="E5912" s="21" t="s">
        <v>8041</v>
      </c>
      <c r="F5912" s="109"/>
      <c r="G5912" s="134">
        <v>0</v>
      </c>
      <c r="H5912" s="134">
        <v>0</v>
      </c>
      <c r="I5912" s="134">
        <v>0</v>
      </c>
      <c r="J5912" s="109"/>
      <c r="K5912" s="122" t="s">
        <v>9073</v>
      </c>
    </row>
    <row r="5913" spans="1:11">
      <c r="A5913" s="425">
        <v>1219</v>
      </c>
      <c r="B5913" s="412" t="s">
        <v>8256</v>
      </c>
      <c r="C5913" s="6">
        <v>0</v>
      </c>
      <c r="D5913" s="109"/>
      <c r="E5913" s="21" t="s">
        <v>8041</v>
      </c>
      <c r="F5913" s="109"/>
      <c r="G5913" s="134">
        <v>0</v>
      </c>
      <c r="H5913" s="134">
        <v>0</v>
      </c>
      <c r="I5913" s="134">
        <v>0</v>
      </c>
      <c r="J5913" s="109"/>
      <c r="K5913" s="122" t="s">
        <v>9074</v>
      </c>
    </row>
    <row r="5914" spans="1:11" ht="22.5">
      <c r="A5914" s="425">
        <v>1220</v>
      </c>
      <c r="B5914" s="213" t="s">
        <v>9075</v>
      </c>
      <c r="C5914" s="6">
        <v>0</v>
      </c>
      <c r="D5914" s="109"/>
      <c r="E5914" s="21" t="s">
        <v>9029</v>
      </c>
      <c r="F5914" s="109"/>
      <c r="G5914" s="134">
        <v>0</v>
      </c>
      <c r="H5914" s="134">
        <v>0</v>
      </c>
      <c r="I5914" s="134">
        <v>0</v>
      </c>
      <c r="J5914" s="109"/>
      <c r="K5914" s="122" t="s">
        <v>9076</v>
      </c>
    </row>
    <row r="5915" spans="1:11" ht="22.5">
      <c r="A5915" s="425">
        <v>1221</v>
      </c>
      <c r="B5915" s="213" t="s">
        <v>9077</v>
      </c>
      <c r="C5915" s="6">
        <v>0</v>
      </c>
      <c r="D5915" s="109"/>
      <c r="E5915" s="21" t="s">
        <v>9078</v>
      </c>
      <c r="F5915" s="109"/>
      <c r="G5915" s="134">
        <v>0</v>
      </c>
      <c r="H5915" s="134">
        <v>0</v>
      </c>
      <c r="I5915" s="134">
        <v>0</v>
      </c>
      <c r="J5915" s="109"/>
      <c r="K5915" s="122" t="s">
        <v>9079</v>
      </c>
    </row>
    <row r="5916" spans="1:11">
      <c r="A5916" s="425">
        <v>1222</v>
      </c>
      <c r="B5916" s="412" t="s">
        <v>9080</v>
      </c>
      <c r="C5916" s="6">
        <v>0</v>
      </c>
      <c r="D5916" s="109"/>
      <c r="E5916" s="21" t="s">
        <v>9081</v>
      </c>
      <c r="F5916" s="109"/>
      <c r="G5916" s="134">
        <v>0</v>
      </c>
      <c r="H5916" s="134">
        <v>0</v>
      </c>
      <c r="I5916" s="134">
        <v>0</v>
      </c>
      <c r="J5916" s="109"/>
      <c r="K5916" s="122" t="s">
        <v>9082</v>
      </c>
    </row>
    <row r="5917" spans="1:11" ht="22.5">
      <c r="A5917" s="425">
        <v>1223</v>
      </c>
      <c r="B5917" s="213" t="s">
        <v>9083</v>
      </c>
      <c r="C5917" s="6">
        <v>0</v>
      </c>
      <c r="D5917" s="109"/>
      <c r="E5917" s="21" t="s">
        <v>9029</v>
      </c>
      <c r="F5917" s="109"/>
      <c r="G5917" s="134">
        <v>0</v>
      </c>
      <c r="H5917" s="134">
        <v>0</v>
      </c>
      <c r="I5917" s="134">
        <v>0</v>
      </c>
      <c r="J5917" s="109"/>
      <c r="K5917" s="122" t="s">
        <v>9084</v>
      </c>
    </row>
    <row r="5918" spans="1:11" ht="22.5">
      <c r="A5918" s="425">
        <v>1224</v>
      </c>
      <c r="B5918" s="213" t="s">
        <v>9085</v>
      </c>
      <c r="C5918" s="6">
        <v>0</v>
      </c>
      <c r="D5918" s="109"/>
      <c r="E5918" s="21" t="s">
        <v>9081</v>
      </c>
      <c r="F5918" s="109"/>
      <c r="G5918" s="134">
        <v>0</v>
      </c>
      <c r="H5918" s="134">
        <v>0</v>
      </c>
      <c r="I5918" s="134">
        <v>0</v>
      </c>
      <c r="J5918" s="109"/>
      <c r="K5918" s="122" t="s">
        <v>9086</v>
      </c>
    </row>
    <row r="5919" spans="1:11" ht="22.5">
      <c r="A5919" s="425">
        <v>1225</v>
      </c>
      <c r="B5919" s="213" t="s">
        <v>9087</v>
      </c>
      <c r="C5919" s="6">
        <v>0</v>
      </c>
      <c r="D5919" s="109"/>
      <c r="E5919" s="21" t="s">
        <v>9029</v>
      </c>
      <c r="F5919" s="109"/>
      <c r="G5919" s="134">
        <v>0</v>
      </c>
      <c r="H5919" s="134">
        <v>0</v>
      </c>
      <c r="I5919" s="134">
        <v>0</v>
      </c>
      <c r="J5919" s="109"/>
      <c r="K5919" s="122" t="s">
        <v>9088</v>
      </c>
    </row>
    <row r="5920" spans="1:11" ht="96">
      <c r="A5920" s="194" t="s">
        <v>5</v>
      </c>
      <c r="B5920" s="194" t="s">
        <v>155</v>
      </c>
      <c r="C5920" s="194" t="s">
        <v>156</v>
      </c>
      <c r="D5920" s="194" t="s">
        <v>8</v>
      </c>
      <c r="E5920" s="194" t="s">
        <v>157</v>
      </c>
      <c r="F5920" s="194" t="s">
        <v>158</v>
      </c>
      <c r="G5920" s="416" t="s">
        <v>10</v>
      </c>
      <c r="H5920" s="416" t="s">
        <v>159</v>
      </c>
      <c r="I5920" s="416" t="s">
        <v>160</v>
      </c>
      <c r="J5920" s="194" t="s">
        <v>161</v>
      </c>
      <c r="K5920" s="195" t="s">
        <v>14</v>
      </c>
    </row>
    <row r="5921" spans="1:11" ht="22.5">
      <c r="A5921" s="425">
        <v>1226</v>
      </c>
      <c r="B5921" s="213" t="s">
        <v>9089</v>
      </c>
      <c r="C5921" s="6">
        <v>0</v>
      </c>
      <c r="D5921" s="109"/>
      <c r="E5921" s="21" t="s">
        <v>9029</v>
      </c>
      <c r="F5921" s="109"/>
      <c r="G5921" s="134">
        <v>0</v>
      </c>
      <c r="H5921" s="134">
        <v>0</v>
      </c>
      <c r="I5921" s="134">
        <v>0</v>
      </c>
      <c r="J5921" s="109"/>
      <c r="K5921" s="122" t="s">
        <v>9090</v>
      </c>
    </row>
    <row r="5922" spans="1:11">
      <c r="A5922" s="425">
        <v>1227</v>
      </c>
      <c r="B5922" s="412" t="s">
        <v>7086</v>
      </c>
      <c r="C5922" s="6">
        <v>0</v>
      </c>
      <c r="D5922" s="109"/>
      <c r="E5922" s="21" t="s">
        <v>7586</v>
      </c>
      <c r="F5922" s="109"/>
      <c r="G5922" s="134">
        <v>0</v>
      </c>
      <c r="H5922" s="134">
        <v>0</v>
      </c>
      <c r="I5922" s="134">
        <v>0</v>
      </c>
      <c r="J5922" s="109"/>
      <c r="K5922" s="122" t="s">
        <v>9091</v>
      </c>
    </row>
    <row r="5923" spans="1:11">
      <c r="A5923" s="425">
        <v>1228</v>
      </c>
      <c r="B5923" s="412" t="s">
        <v>7659</v>
      </c>
      <c r="C5923" s="6">
        <v>0</v>
      </c>
      <c r="D5923" s="109"/>
      <c r="E5923" s="21" t="s">
        <v>7586</v>
      </c>
      <c r="F5923" s="109"/>
      <c r="G5923" s="134">
        <v>0</v>
      </c>
      <c r="H5923" s="134">
        <v>0</v>
      </c>
      <c r="I5923" s="134">
        <v>0</v>
      </c>
      <c r="J5923" s="109"/>
      <c r="K5923" s="122" t="s">
        <v>9092</v>
      </c>
    </row>
    <row r="5924" spans="1:11">
      <c r="A5924" s="425">
        <v>1229</v>
      </c>
      <c r="B5924" s="412" t="s">
        <v>9093</v>
      </c>
      <c r="C5924" s="6">
        <v>1</v>
      </c>
      <c r="D5924" s="109"/>
      <c r="E5924" s="21" t="s">
        <v>6786</v>
      </c>
      <c r="F5924" s="109"/>
      <c r="G5924" s="134">
        <v>120</v>
      </c>
      <c r="H5924" s="134">
        <v>120</v>
      </c>
      <c r="I5924" s="134">
        <v>0</v>
      </c>
      <c r="J5924" s="109"/>
      <c r="K5924" s="122" t="s">
        <v>9094</v>
      </c>
    </row>
    <row r="5925" spans="1:11">
      <c r="A5925" s="425">
        <v>1230</v>
      </c>
      <c r="B5925" s="412" t="s">
        <v>7255</v>
      </c>
      <c r="C5925" s="6">
        <v>2</v>
      </c>
      <c r="D5925" s="109"/>
      <c r="E5925" s="21" t="s">
        <v>8777</v>
      </c>
      <c r="F5925" s="109"/>
      <c r="G5925" s="134">
        <v>120</v>
      </c>
      <c r="H5925" s="134">
        <v>120</v>
      </c>
      <c r="I5925" s="134">
        <v>0</v>
      </c>
      <c r="J5925" s="109"/>
      <c r="K5925" s="122" t="s">
        <v>9095</v>
      </c>
    </row>
    <row r="5926" spans="1:11">
      <c r="A5926" s="425">
        <v>1231</v>
      </c>
      <c r="B5926" s="412" t="s">
        <v>6865</v>
      </c>
      <c r="C5926" s="6">
        <v>4</v>
      </c>
      <c r="D5926" s="109"/>
      <c r="E5926" s="21" t="s">
        <v>8777</v>
      </c>
      <c r="F5926" s="109"/>
      <c r="G5926" s="134">
        <v>100</v>
      </c>
      <c r="H5926" s="134">
        <v>100</v>
      </c>
      <c r="I5926" s="134">
        <v>0</v>
      </c>
      <c r="J5926" s="109"/>
      <c r="K5926" s="122" t="s">
        <v>9096</v>
      </c>
    </row>
    <row r="5927" spans="1:11">
      <c r="A5927" s="425">
        <v>1232</v>
      </c>
      <c r="B5927" s="412" t="s">
        <v>7247</v>
      </c>
      <c r="C5927" s="6">
        <v>2</v>
      </c>
      <c r="D5927" s="109"/>
      <c r="E5927" s="21" t="s">
        <v>8777</v>
      </c>
      <c r="F5927" s="109"/>
      <c r="G5927" s="134">
        <v>60</v>
      </c>
      <c r="H5927" s="134">
        <v>60</v>
      </c>
      <c r="I5927" s="134">
        <v>0</v>
      </c>
      <c r="J5927" s="109"/>
      <c r="K5927" s="122" t="s">
        <v>9097</v>
      </c>
    </row>
    <row r="5928" spans="1:11">
      <c r="A5928" s="425">
        <v>1233</v>
      </c>
      <c r="B5928" s="412" t="s">
        <v>9098</v>
      </c>
      <c r="C5928" s="6">
        <v>0</v>
      </c>
      <c r="D5928" s="109"/>
      <c r="E5928" s="21" t="s">
        <v>8777</v>
      </c>
      <c r="F5928" s="109"/>
      <c r="G5928" s="134">
        <v>0</v>
      </c>
      <c r="H5928" s="134">
        <v>0</v>
      </c>
      <c r="I5928" s="134">
        <v>0</v>
      </c>
      <c r="J5928" s="109"/>
      <c r="K5928" s="122" t="s">
        <v>9099</v>
      </c>
    </row>
    <row r="5929" spans="1:11">
      <c r="A5929" s="425">
        <v>1234</v>
      </c>
      <c r="B5929" s="213" t="s">
        <v>9100</v>
      </c>
      <c r="C5929" s="6">
        <v>0</v>
      </c>
      <c r="D5929" s="109"/>
      <c r="E5929" s="21" t="s">
        <v>8777</v>
      </c>
      <c r="F5929" s="109"/>
      <c r="G5929" s="134">
        <v>0</v>
      </c>
      <c r="H5929" s="134">
        <v>0</v>
      </c>
      <c r="I5929" s="134">
        <v>0</v>
      </c>
      <c r="J5929" s="109"/>
      <c r="K5929" s="122" t="s">
        <v>9101</v>
      </c>
    </row>
    <row r="5930" spans="1:11">
      <c r="A5930" s="425">
        <v>1235</v>
      </c>
      <c r="B5930" s="412" t="s">
        <v>9102</v>
      </c>
      <c r="C5930" s="6">
        <v>0</v>
      </c>
      <c r="D5930" s="109"/>
      <c r="E5930" s="21" t="s">
        <v>8041</v>
      </c>
      <c r="F5930" s="109"/>
      <c r="G5930" s="134">
        <v>0</v>
      </c>
      <c r="H5930" s="134">
        <v>0</v>
      </c>
      <c r="I5930" s="134">
        <v>0</v>
      </c>
      <c r="J5930" s="109"/>
      <c r="K5930" s="122" t="s">
        <v>9103</v>
      </c>
    </row>
    <row r="5931" spans="1:11">
      <c r="A5931" s="425">
        <v>1236</v>
      </c>
      <c r="B5931" s="412" t="s">
        <v>9104</v>
      </c>
      <c r="C5931" s="6">
        <v>1</v>
      </c>
      <c r="D5931" s="109"/>
      <c r="E5931" s="21" t="s">
        <v>9105</v>
      </c>
      <c r="F5931" s="109"/>
      <c r="G5931" s="134">
        <v>1950</v>
      </c>
      <c r="H5931" s="134">
        <v>1950</v>
      </c>
      <c r="I5931" s="134">
        <v>0</v>
      </c>
      <c r="J5931" s="109"/>
      <c r="K5931" s="122" t="s">
        <v>9106</v>
      </c>
    </row>
    <row r="5932" spans="1:11" ht="24">
      <c r="A5932" s="425">
        <v>1237</v>
      </c>
      <c r="B5932" s="414" t="s">
        <v>9107</v>
      </c>
      <c r="C5932" s="6">
        <v>1</v>
      </c>
      <c r="D5932" s="109"/>
      <c r="E5932" s="21" t="s">
        <v>9108</v>
      </c>
      <c r="F5932" s="109"/>
      <c r="G5932" s="134">
        <v>59900</v>
      </c>
      <c r="H5932" s="134">
        <v>59900</v>
      </c>
      <c r="I5932" s="134">
        <v>0</v>
      </c>
      <c r="J5932" s="109"/>
      <c r="K5932" s="122" t="s">
        <v>9109</v>
      </c>
    </row>
    <row r="5933" spans="1:11">
      <c r="A5933" s="425">
        <v>1238</v>
      </c>
      <c r="B5933" s="412" t="s">
        <v>9110</v>
      </c>
      <c r="C5933" s="6">
        <v>0</v>
      </c>
      <c r="D5933" s="109"/>
      <c r="E5933" s="21" t="s">
        <v>8523</v>
      </c>
      <c r="F5933" s="109"/>
      <c r="G5933" s="134">
        <v>0</v>
      </c>
      <c r="H5933" s="134">
        <v>0</v>
      </c>
      <c r="I5933" s="134">
        <v>0</v>
      </c>
      <c r="J5933" s="109"/>
      <c r="K5933" s="122" t="s">
        <v>9111</v>
      </c>
    </row>
    <row r="5934" spans="1:11" ht="22.5">
      <c r="A5934" s="425">
        <v>1239</v>
      </c>
      <c r="B5934" s="213" t="s">
        <v>9112</v>
      </c>
      <c r="C5934" s="6">
        <v>1</v>
      </c>
      <c r="D5934" s="109"/>
      <c r="E5934" s="21" t="s">
        <v>7345</v>
      </c>
      <c r="F5934" s="109"/>
      <c r="G5934" s="134">
        <v>154.1</v>
      </c>
      <c r="H5934" s="134">
        <v>154.1</v>
      </c>
      <c r="I5934" s="134">
        <v>0</v>
      </c>
      <c r="J5934" s="109"/>
      <c r="K5934" s="122" t="s">
        <v>9113</v>
      </c>
    </row>
    <row r="5935" spans="1:11" ht="22.5">
      <c r="A5935" s="425">
        <v>1240</v>
      </c>
      <c r="B5935" s="213" t="s">
        <v>9114</v>
      </c>
      <c r="C5935" s="6">
        <v>1</v>
      </c>
      <c r="D5935" s="109"/>
      <c r="E5935" s="21" t="s">
        <v>7345</v>
      </c>
      <c r="F5935" s="109"/>
      <c r="G5935" s="134">
        <v>32.15</v>
      </c>
      <c r="H5935" s="134">
        <v>32.15</v>
      </c>
      <c r="I5935" s="134">
        <v>0</v>
      </c>
      <c r="J5935" s="109"/>
      <c r="K5935" s="122" t="s">
        <v>9115</v>
      </c>
    </row>
    <row r="5936" spans="1:11" ht="22.5">
      <c r="A5936" s="425">
        <v>1241</v>
      </c>
      <c r="B5936" s="213" t="s">
        <v>9116</v>
      </c>
      <c r="C5936" s="6">
        <v>1</v>
      </c>
      <c r="D5936" s="109"/>
      <c r="E5936" s="21" t="s">
        <v>9117</v>
      </c>
      <c r="F5936" s="109"/>
      <c r="G5936" s="134">
        <v>886.8</v>
      </c>
      <c r="H5936" s="134">
        <v>886.8</v>
      </c>
      <c r="I5936" s="134">
        <v>0</v>
      </c>
      <c r="J5936" s="109"/>
      <c r="K5936" s="122" t="s">
        <v>9118</v>
      </c>
    </row>
    <row r="5937" spans="1:11" ht="22.5">
      <c r="A5937" s="425">
        <v>1242</v>
      </c>
      <c r="B5937" s="213" t="s">
        <v>9119</v>
      </c>
      <c r="C5937" s="6">
        <v>0</v>
      </c>
      <c r="D5937" s="109"/>
      <c r="E5937" s="21" t="s">
        <v>9120</v>
      </c>
      <c r="F5937" s="109"/>
      <c r="G5937" s="134">
        <v>0</v>
      </c>
      <c r="H5937" s="134">
        <v>0</v>
      </c>
      <c r="I5937" s="134">
        <v>0</v>
      </c>
      <c r="J5937" s="109"/>
      <c r="K5937" s="122" t="s">
        <v>9121</v>
      </c>
    </row>
    <row r="5938" spans="1:11" ht="22.5">
      <c r="A5938" s="425">
        <v>1243</v>
      </c>
      <c r="B5938" s="213" t="s">
        <v>9122</v>
      </c>
      <c r="C5938" s="6">
        <v>0</v>
      </c>
      <c r="D5938" s="109"/>
      <c r="E5938" s="21" t="s">
        <v>9120</v>
      </c>
      <c r="F5938" s="109"/>
      <c r="G5938" s="134">
        <v>0</v>
      </c>
      <c r="H5938" s="134">
        <v>0</v>
      </c>
      <c r="I5938" s="134">
        <v>0</v>
      </c>
      <c r="J5938" s="109"/>
      <c r="K5938" s="122" t="s">
        <v>9123</v>
      </c>
    </row>
    <row r="5939" spans="1:11">
      <c r="A5939" s="425">
        <v>1244</v>
      </c>
      <c r="B5939" s="213" t="s">
        <v>9124</v>
      </c>
      <c r="C5939" s="6">
        <v>1</v>
      </c>
      <c r="D5939" s="109"/>
      <c r="E5939" s="21" t="s">
        <v>9125</v>
      </c>
      <c r="F5939" s="109"/>
      <c r="G5939" s="134">
        <v>233.75</v>
      </c>
      <c r="H5939" s="134">
        <v>233.75</v>
      </c>
      <c r="I5939" s="134">
        <v>0</v>
      </c>
      <c r="J5939" s="109"/>
      <c r="K5939" s="122" t="s">
        <v>9126</v>
      </c>
    </row>
    <row r="5940" spans="1:11" ht="22.5">
      <c r="A5940" s="425">
        <v>1245</v>
      </c>
      <c r="B5940" s="213" t="s">
        <v>9127</v>
      </c>
      <c r="C5940" s="6">
        <v>1</v>
      </c>
      <c r="D5940" s="109"/>
      <c r="E5940" s="21" t="s">
        <v>7345</v>
      </c>
      <c r="F5940" s="109"/>
      <c r="G5940" s="134">
        <v>24.31</v>
      </c>
      <c r="H5940" s="134">
        <v>24.31</v>
      </c>
      <c r="I5940" s="134">
        <v>0</v>
      </c>
      <c r="J5940" s="109"/>
      <c r="K5940" s="122" t="s">
        <v>9128</v>
      </c>
    </row>
    <row r="5941" spans="1:11" ht="22.5">
      <c r="A5941" s="425">
        <v>1246</v>
      </c>
      <c r="B5941" s="213" t="s">
        <v>9129</v>
      </c>
      <c r="C5941" s="6">
        <v>0</v>
      </c>
      <c r="D5941" s="109"/>
      <c r="E5941" s="21" t="s">
        <v>7345</v>
      </c>
      <c r="F5941" s="109"/>
      <c r="G5941" s="134">
        <v>0</v>
      </c>
      <c r="H5941" s="134">
        <v>0</v>
      </c>
      <c r="I5941" s="134">
        <v>0</v>
      </c>
      <c r="J5941" s="109"/>
      <c r="K5941" s="122" t="s">
        <v>9130</v>
      </c>
    </row>
    <row r="5942" spans="1:11" ht="22.5">
      <c r="A5942" s="425">
        <v>1247</v>
      </c>
      <c r="B5942" s="213" t="s">
        <v>9131</v>
      </c>
      <c r="C5942" s="6">
        <v>0</v>
      </c>
      <c r="D5942" s="109"/>
      <c r="E5942" s="21" t="s">
        <v>7345</v>
      </c>
      <c r="F5942" s="109"/>
      <c r="G5942" s="134">
        <v>0</v>
      </c>
      <c r="H5942" s="134">
        <v>0</v>
      </c>
      <c r="I5942" s="134">
        <v>0</v>
      </c>
      <c r="J5942" s="109"/>
      <c r="K5942" s="122" t="s">
        <v>9132</v>
      </c>
    </row>
    <row r="5943" spans="1:11" ht="22.5">
      <c r="A5943" s="425">
        <v>1248</v>
      </c>
      <c r="B5943" s="213" t="s">
        <v>9133</v>
      </c>
      <c r="C5943" s="6">
        <v>1</v>
      </c>
      <c r="D5943" s="109"/>
      <c r="E5943" s="21" t="s">
        <v>8131</v>
      </c>
      <c r="F5943" s="109"/>
      <c r="G5943" s="134">
        <v>580.35</v>
      </c>
      <c r="H5943" s="134">
        <v>580.35</v>
      </c>
      <c r="I5943" s="134">
        <v>0</v>
      </c>
      <c r="J5943" s="109"/>
      <c r="K5943" s="122" t="s">
        <v>9134</v>
      </c>
    </row>
    <row r="5944" spans="1:11">
      <c r="A5944" s="425">
        <v>1249</v>
      </c>
      <c r="B5944" s="412" t="s">
        <v>8095</v>
      </c>
      <c r="C5944" s="6">
        <v>1</v>
      </c>
      <c r="D5944" s="109"/>
      <c r="E5944" s="21" t="s">
        <v>8131</v>
      </c>
      <c r="F5944" s="109"/>
      <c r="G5944" s="134">
        <v>174.32</v>
      </c>
      <c r="H5944" s="134">
        <v>174.32</v>
      </c>
      <c r="I5944" s="134">
        <v>0</v>
      </c>
      <c r="J5944" s="109"/>
      <c r="K5944" s="122" t="s">
        <v>9135</v>
      </c>
    </row>
    <row r="5945" spans="1:11">
      <c r="A5945" s="425">
        <v>1250</v>
      </c>
      <c r="B5945" s="412" t="s">
        <v>9136</v>
      </c>
      <c r="C5945" s="6">
        <v>1</v>
      </c>
      <c r="D5945" s="109"/>
      <c r="E5945" s="21" t="s">
        <v>9125</v>
      </c>
      <c r="F5945" s="109"/>
      <c r="G5945" s="134">
        <v>233.75</v>
      </c>
      <c r="H5945" s="134">
        <v>233.75</v>
      </c>
      <c r="I5945" s="134">
        <v>0</v>
      </c>
      <c r="J5945" s="109"/>
      <c r="K5945" s="122" t="s">
        <v>9137</v>
      </c>
    </row>
    <row r="5946" spans="1:11" ht="96">
      <c r="A5946" s="194" t="s">
        <v>5</v>
      </c>
      <c r="B5946" s="194" t="s">
        <v>155</v>
      </c>
      <c r="C5946" s="194" t="s">
        <v>156</v>
      </c>
      <c r="D5946" s="194" t="s">
        <v>8</v>
      </c>
      <c r="E5946" s="194" t="s">
        <v>157</v>
      </c>
      <c r="F5946" s="194" t="s">
        <v>158</v>
      </c>
      <c r="G5946" s="416" t="s">
        <v>10</v>
      </c>
      <c r="H5946" s="416" t="s">
        <v>159</v>
      </c>
      <c r="I5946" s="416" t="s">
        <v>160</v>
      </c>
      <c r="J5946" s="194" t="s">
        <v>161</v>
      </c>
      <c r="K5946" s="195" t="s">
        <v>14</v>
      </c>
    </row>
    <row r="5947" spans="1:11" ht="22.5">
      <c r="A5947" s="425">
        <v>1251</v>
      </c>
      <c r="B5947" s="213" t="s">
        <v>9138</v>
      </c>
      <c r="C5947" s="6">
        <v>1</v>
      </c>
      <c r="D5947" s="109"/>
      <c r="E5947" s="21" t="s">
        <v>9125</v>
      </c>
      <c r="F5947" s="109"/>
      <c r="G5947" s="134">
        <v>233.75</v>
      </c>
      <c r="H5947" s="134">
        <v>233.75</v>
      </c>
      <c r="I5947" s="134">
        <v>0</v>
      </c>
      <c r="J5947" s="109"/>
      <c r="K5947" s="122" t="s">
        <v>9139</v>
      </c>
    </row>
    <row r="5948" spans="1:11" ht="22.5">
      <c r="A5948" s="425">
        <v>1252</v>
      </c>
      <c r="B5948" s="213" t="s">
        <v>9140</v>
      </c>
      <c r="C5948" s="6">
        <v>0</v>
      </c>
      <c r="D5948" s="109"/>
      <c r="E5948" s="21" t="s">
        <v>9141</v>
      </c>
      <c r="F5948" s="109"/>
      <c r="G5948" s="134">
        <v>0</v>
      </c>
      <c r="H5948" s="134">
        <v>0</v>
      </c>
      <c r="I5948" s="134">
        <v>0</v>
      </c>
      <c r="J5948" s="109"/>
      <c r="K5948" s="122" t="s">
        <v>9142</v>
      </c>
    </row>
    <row r="5949" spans="1:11">
      <c r="A5949" s="425">
        <v>1253</v>
      </c>
      <c r="B5949" s="412" t="s">
        <v>9143</v>
      </c>
      <c r="C5949" s="6">
        <v>0</v>
      </c>
      <c r="D5949" s="109"/>
      <c r="E5949" s="21" t="s">
        <v>7864</v>
      </c>
      <c r="F5949" s="109"/>
      <c r="G5949" s="134">
        <v>0</v>
      </c>
      <c r="H5949" s="134">
        <v>0</v>
      </c>
      <c r="I5949" s="134">
        <v>0</v>
      </c>
      <c r="J5949" s="109"/>
      <c r="K5949" s="122" t="s">
        <v>9144</v>
      </c>
    </row>
    <row r="5950" spans="1:11">
      <c r="A5950" s="425">
        <v>1254</v>
      </c>
      <c r="B5950" s="412" t="s">
        <v>9145</v>
      </c>
      <c r="C5950" s="6">
        <v>0</v>
      </c>
      <c r="D5950" s="109"/>
      <c r="E5950" s="21" t="s">
        <v>7864</v>
      </c>
      <c r="F5950" s="109"/>
      <c r="G5950" s="134">
        <v>0</v>
      </c>
      <c r="H5950" s="134">
        <v>0</v>
      </c>
      <c r="I5950" s="134">
        <v>0</v>
      </c>
      <c r="J5950" s="109"/>
      <c r="K5950" s="122" t="s">
        <v>9146</v>
      </c>
    </row>
    <row r="5951" spans="1:11">
      <c r="A5951" s="425">
        <v>1255</v>
      </c>
      <c r="B5951" s="412" t="s">
        <v>9147</v>
      </c>
      <c r="C5951" s="6">
        <v>0</v>
      </c>
      <c r="D5951" s="109"/>
      <c r="E5951" s="21" t="s">
        <v>7864</v>
      </c>
      <c r="F5951" s="109"/>
      <c r="G5951" s="134">
        <v>0</v>
      </c>
      <c r="H5951" s="134">
        <v>0</v>
      </c>
      <c r="I5951" s="134">
        <v>0</v>
      </c>
      <c r="J5951" s="109"/>
      <c r="K5951" s="122" t="s">
        <v>9148</v>
      </c>
    </row>
    <row r="5952" spans="1:11">
      <c r="A5952" s="425">
        <v>1256</v>
      </c>
      <c r="B5952" s="213" t="s">
        <v>9149</v>
      </c>
      <c r="C5952" s="6">
        <v>0</v>
      </c>
      <c r="D5952" s="109"/>
      <c r="E5952" s="21" t="s">
        <v>7864</v>
      </c>
      <c r="F5952" s="109"/>
      <c r="G5952" s="134">
        <v>0</v>
      </c>
      <c r="H5952" s="134">
        <v>0</v>
      </c>
      <c r="I5952" s="134">
        <v>0</v>
      </c>
      <c r="J5952" s="109"/>
      <c r="K5952" s="122" t="s">
        <v>9150</v>
      </c>
    </row>
    <row r="5953" spans="1:11">
      <c r="A5953" s="425">
        <v>1257</v>
      </c>
      <c r="B5953" s="213" t="s">
        <v>9151</v>
      </c>
      <c r="C5953" s="6">
        <v>1</v>
      </c>
      <c r="D5953" s="109"/>
      <c r="E5953" s="21" t="s">
        <v>6806</v>
      </c>
      <c r="F5953" s="109"/>
      <c r="G5953" s="134">
        <v>86.43</v>
      </c>
      <c r="H5953" s="134">
        <v>86.43</v>
      </c>
      <c r="I5953" s="134">
        <v>0</v>
      </c>
      <c r="J5953" s="109"/>
      <c r="K5953" s="122" t="s">
        <v>9152</v>
      </c>
    </row>
    <row r="5954" spans="1:11">
      <c r="A5954" s="425">
        <v>1258</v>
      </c>
      <c r="B5954" s="412" t="s">
        <v>9153</v>
      </c>
      <c r="C5954" s="6">
        <v>0</v>
      </c>
      <c r="D5954" s="109"/>
      <c r="E5954" s="21" t="s">
        <v>6806</v>
      </c>
      <c r="F5954" s="109"/>
      <c r="G5954" s="134">
        <v>0</v>
      </c>
      <c r="H5954" s="134">
        <v>0</v>
      </c>
      <c r="I5954" s="134">
        <v>0</v>
      </c>
      <c r="J5954" s="109"/>
      <c r="K5954" s="122" t="s">
        <v>9154</v>
      </c>
    </row>
    <row r="5955" spans="1:11">
      <c r="A5955" s="425">
        <v>1259</v>
      </c>
      <c r="B5955" s="213" t="s">
        <v>9155</v>
      </c>
      <c r="C5955" s="6">
        <v>1</v>
      </c>
      <c r="D5955" s="109"/>
      <c r="E5955" s="21" t="s">
        <v>6806</v>
      </c>
      <c r="F5955" s="109"/>
      <c r="G5955" s="134">
        <v>38.409999999999997</v>
      </c>
      <c r="H5955" s="134">
        <v>38.409999999999997</v>
      </c>
      <c r="I5955" s="134">
        <v>0</v>
      </c>
      <c r="J5955" s="109"/>
      <c r="K5955" s="122" t="s">
        <v>9156</v>
      </c>
    </row>
    <row r="5956" spans="1:11">
      <c r="A5956" s="425">
        <v>1260</v>
      </c>
      <c r="B5956" s="412" t="s">
        <v>9157</v>
      </c>
      <c r="C5956" s="6">
        <v>1</v>
      </c>
      <c r="D5956" s="109"/>
      <c r="E5956" s="21" t="s">
        <v>6806</v>
      </c>
      <c r="F5956" s="109"/>
      <c r="G5956" s="134">
        <v>23.57</v>
      </c>
      <c r="H5956" s="134">
        <v>23.57</v>
      </c>
      <c r="I5956" s="134">
        <v>0</v>
      </c>
      <c r="J5956" s="109"/>
      <c r="K5956" s="122" t="s">
        <v>9158</v>
      </c>
    </row>
    <row r="5957" spans="1:11">
      <c r="A5957" s="425">
        <v>1261</v>
      </c>
      <c r="B5957" s="412" t="s">
        <v>9159</v>
      </c>
      <c r="C5957" s="6">
        <v>6</v>
      </c>
      <c r="D5957" s="109"/>
      <c r="E5957" s="21" t="s">
        <v>6806</v>
      </c>
      <c r="F5957" s="109"/>
      <c r="G5957" s="134">
        <v>518.58000000000004</v>
      </c>
      <c r="H5957" s="134">
        <v>518.58000000000004</v>
      </c>
      <c r="I5957" s="134">
        <v>0</v>
      </c>
      <c r="J5957" s="109"/>
      <c r="K5957" s="122" t="s">
        <v>9160</v>
      </c>
    </row>
    <row r="5958" spans="1:11">
      <c r="A5958" s="425">
        <v>1262</v>
      </c>
      <c r="B5958" s="412" t="s">
        <v>9161</v>
      </c>
      <c r="C5958" s="6">
        <v>2</v>
      </c>
      <c r="D5958" s="109"/>
      <c r="E5958" s="21" t="s">
        <v>7864</v>
      </c>
      <c r="F5958" s="109"/>
      <c r="G5958" s="134">
        <v>123.96</v>
      </c>
      <c r="H5958" s="134">
        <v>123.96</v>
      </c>
      <c r="I5958" s="134">
        <v>0</v>
      </c>
      <c r="J5958" s="109"/>
      <c r="K5958" s="122" t="s">
        <v>9162</v>
      </c>
    </row>
    <row r="5959" spans="1:11">
      <c r="A5959" s="425">
        <v>1263</v>
      </c>
      <c r="B5959" s="412" t="s">
        <v>9157</v>
      </c>
      <c r="C5959" s="6">
        <v>0</v>
      </c>
      <c r="D5959" s="109"/>
      <c r="E5959" s="21" t="s">
        <v>7864</v>
      </c>
      <c r="F5959" s="109"/>
      <c r="G5959" s="134">
        <v>0</v>
      </c>
      <c r="H5959" s="134">
        <v>0</v>
      </c>
      <c r="I5959" s="134">
        <v>0</v>
      </c>
      <c r="J5959" s="109"/>
      <c r="K5959" s="122" t="s">
        <v>9163</v>
      </c>
    </row>
    <row r="5960" spans="1:11">
      <c r="A5960" s="425">
        <v>1264</v>
      </c>
      <c r="B5960" s="412" t="s">
        <v>9161</v>
      </c>
      <c r="C5960" s="6">
        <v>0</v>
      </c>
      <c r="D5960" s="109"/>
      <c r="E5960" s="21" t="s">
        <v>7864</v>
      </c>
      <c r="F5960" s="109"/>
      <c r="G5960" s="134">
        <v>0</v>
      </c>
      <c r="H5960" s="134">
        <v>0</v>
      </c>
      <c r="I5960" s="134">
        <v>0</v>
      </c>
      <c r="J5960" s="109"/>
      <c r="K5960" s="122" t="s">
        <v>9164</v>
      </c>
    </row>
    <row r="5961" spans="1:11">
      <c r="A5961" s="425">
        <v>1265</v>
      </c>
      <c r="B5961" s="412" t="s">
        <v>9157</v>
      </c>
      <c r="C5961" s="6">
        <v>0</v>
      </c>
      <c r="D5961" s="109"/>
      <c r="E5961" s="21" t="s">
        <v>7864</v>
      </c>
      <c r="F5961" s="109"/>
      <c r="G5961" s="134">
        <v>0</v>
      </c>
      <c r="H5961" s="134">
        <v>0</v>
      </c>
      <c r="I5961" s="134">
        <v>0</v>
      </c>
      <c r="J5961" s="109"/>
      <c r="K5961" s="122" t="s">
        <v>9165</v>
      </c>
    </row>
    <row r="5962" spans="1:11">
      <c r="A5962" s="425">
        <v>1266</v>
      </c>
      <c r="B5962" s="412" t="s">
        <v>9166</v>
      </c>
      <c r="C5962" s="6">
        <v>0</v>
      </c>
      <c r="D5962" s="109"/>
      <c r="E5962" s="21" t="s">
        <v>7864</v>
      </c>
      <c r="F5962" s="109"/>
      <c r="G5962" s="134">
        <v>0</v>
      </c>
      <c r="H5962" s="134">
        <v>0</v>
      </c>
      <c r="I5962" s="134">
        <v>0</v>
      </c>
      <c r="J5962" s="109"/>
      <c r="K5962" s="122" t="s">
        <v>9167</v>
      </c>
    </row>
    <row r="5963" spans="1:11">
      <c r="A5963" s="425">
        <v>1267</v>
      </c>
      <c r="B5963" s="412" t="s">
        <v>9168</v>
      </c>
      <c r="C5963" s="6">
        <v>1</v>
      </c>
      <c r="D5963" s="109"/>
      <c r="E5963" s="21" t="s">
        <v>7864</v>
      </c>
      <c r="F5963" s="109"/>
      <c r="G5963" s="134">
        <v>119.6</v>
      </c>
      <c r="H5963" s="134">
        <v>119.6</v>
      </c>
      <c r="I5963" s="134">
        <v>0</v>
      </c>
      <c r="J5963" s="109"/>
      <c r="K5963" s="122" t="s">
        <v>9169</v>
      </c>
    </row>
    <row r="5964" spans="1:11">
      <c r="A5964" s="425">
        <v>1268</v>
      </c>
      <c r="B5964" s="412" t="s">
        <v>9166</v>
      </c>
      <c r="C5964" s="6">
        <v>1</v>
      </c>
      <c r="D5964" s="109"/>
      <c r="E5964" s="21" t="s">
        <v>7864</v>
      </c>
      <c r="F5964" s="109"/>
      <c r="G5964" s="134">
        <v>23.57</v>
      </c>
      <c r="H5964" s="134">
        <v>23.57</v>
      </c>
      <c r="I5964" s="134">
        <v>0</v>
      </c>
      <c r="J5964" s="109"/>
      <c r="K5964" s="122" t="s">
        <v>9170</v>
      </c>
    </row>
    <row r="5965" spans="1:11">
      <c r="A5965" s="425">
        <v>1269</v>
      </c>
      <c r="B5965" s="412" t="s">
        <v>9171</v>
      </c>
      <c r="C5965" s="6">
        <v>1</v>
      </c>
      <c r="D5965" s="109"/>
      <c r="E5965" s="21" t="s">
        <v>7569</v>
      </c>
      <c r="F5965" s="109"/>
      <c r="G5965" s="134">
        <v>20</v>
      </c>
      <c r="H5965" s="134">
        <v>20</v>
      </c>
      <c r="I5965" s="134">
        <v>0</v>
      </c>
      <c r="J5965" s="109"/>
      <c r="K5965" s="122" t="s">
        <v>9172</v>
      </c>
    </row>
    <row r="5966" spans="1:11" ht="22.5">
      <c r="A5966" s="425">
        <v>1270</v>
      </c>
      <c r="B5966" s="213" t="s">
        <v>9173</v>
      </c>
      <c r="C5966" s="6">
        <v>1</v>
      </c>
      <c r="D5966" s="109"/>
      <c r="E5966" s="21" t="s">
        <v>9174</v>
      </c>
      <c r="F5966" s="109"/>
      <c r="G5966" s="134">
        <v>482.85</v>
      </c>
      <c r="H5966" s="134">
        <v>482.85</v>
      </c>
      <c r="I5966" s="134">
        <v>0</v>
      </c>
      <c r="J5966" s="109"/>
      <c r="K5966" s="122" t="s">
        <v>9175</v>
      </c>
    </row>
    <row r="5967" spans="1:11" ht="22.5">
      <c r="A5967" s="425">
        <v>1271</v>
      </c>
      <c r="B5967" s="213" t="s">
        <v>9176</v>
      </c>
      <c r="C5967" s="6">
        <v>1</v>
      </c>
      <c r="D5967" s="109"/>
      <c r="E5967" s="21" t="s">
        <v>9174</v>
      </c>
      <c r="F5967" s="109"/>
      <c r="G5967" s="134">
        <v>136.85</v>
      </c>
      <c r="H5967" s="134">
        <v>136.85</v>
      </c>
      <c r="I5967" s="134">
        <v>0</v>
      </c>
      <c r="J5967" s="109"/>
      <c r="K5967" s="122" t="s">
        <v>9177</v>
      </c>
    </row>
    <row r="5968" spans="1:11" ht="22.5">
      <c r="A5968" s="425">
        <v>1272</v>
      </c>
      <c r="B5968" s="213" t="s">
        <v>9178</v>
      </c>
      <c r="C5968" s="6">
        <v>1</v>
      </c>
      <c r="D5968" s="109"/>
      <c r="E5968" s="21" t="s">
        <v>9174</v>
      </c>
      <c r="F5968" s="109"/>
      <c r="G5968" s="134">
        <v>136.85</v>
      </c>
      <c r="H5968" s="134">
        <v>136.85</v>
      </c>
      <c r="I5968" s="134">
        <v>0</v>
      </c>
      <c r="J5968" s="109"/>
      <c r="K5968" s="122" t="s">
        <v>9179</v>
      </c>
    </row>
    <row r="5969" spans="1:11">
      <c r="A5969" s="425">
        <v>1273</v>
      </c>
      <c r="B5969" s="213" t="s">
        <v>9180</v>
      </c>
      <c r="C5969" s="6">
        <v>1</v>
      </c>
      <c r="D5969" s="109"/>
      <c r="E5969" s="21" t="s">
        <v>9174</v>
      </c>
      <c r="F5969" s="109"/>
      <c r="G5969" s="134">
        <v>136.85</v>
      </c>
      <c r="H5969" s="134">
        <v>136.85</v>
      </c>
      <c r="I5969" s="134">
        <v>0</v>
      </c>
      <c r="J5969" s="109"/>
      <c r="K5969" s="122" t="s">
        <v>9181</v>
      </c>
    </row>
    <row r="5970" spans="1:11" ht="22.5">
      <c r="A5970" s="425">
        <v>1274</v>
      </c>
      <c r="B5970" s="213" t="s">
        <v>9182</v>
      </c>
      <c r="C5970" s="6">
        <v>1</v>
      </c>
      <c r="D5970" s="109"/>
      <c r="E5970" s="21" t="s">
        <v>9183</v>
      </c>
      <c r="F5970" s="109"/>
      <c r="G5970" s="134">
        <v>482.85</v>
      </c>
      <c r="H5970" s="134">
        <v>482.85</v>
      </c>
      <c r="I5970" s="134">
        <v>0</v>
      </c>
      <c r="J5970" s="109"/>
      <c r="K5970" s="122" t="s">
        <v>9184</v>
      </c>
    </row>
    <row r="5971" spans="1:11" ht="22.5">
      <c r="A5971" s="425">
        <v>1275</v>
      </c>
      <c r="B5971" s="213" t="s">
        <v>9185</v>
      </c>
      <c r="C5971" s="6">
        <v>1</v>
      </c>
      <c r="D5971" s="109"/>
      <c r="E5971" s="21" t="s">
        <v>9174</v>
      </c>
      <c r="F5971" s="109"/>
      <c r="G5971" s="134">
        <v>482.85</v>
      </c>
      <c r="H5971" s="134">
        <v>482.85</v>
      </c>
      <c r="I5971" s="134">
        <v>0</v>
      </c>
      <c r="J5971" s="109"/>
      <c r="K5971" s="122" t="s">
        <v>9186</v>
      </c>
    </row>
    <row r="5972" spans="1:11" ht="22.5">
      <c r="A5972" s="425">
        <v>1276</v>
      </c>
      <c r="B5972" s="213" t="s">
        <v>9187</v>
      </c>
      <c r="C5972" s="6">
        <v>1</v>
      </c>
      <c r="D5972" s="109"/>
      <c r="E5972" s="21" t="s">
        <v>9174</v>
      </c>
      <c r="F5972" s="109"/>
      <c r="G5972" s="134">
        <v>136.85</v>
      </c>
      <c r="H5972" s="134">
        <v>136.85</v>
      </c>
      <c r="I5972" s="134">
        <v>0</v>
      </c>
      <c r="J5972" s="109"/>
      <c r="K5972" s="122" t="s">
        <v>9188</v>
      </c>
    </row>
    <row r="5973" spans="1:11" ht="96">
      <c r="A5973" s="194" t="s">
        <v>5</v>
      </c>
      <c r="B5973" s="194" t="s">
        <v>155</v>
      </c>
      <c r="C5973" s="194" t="s">
        <v>156</v>
      </c>
      <c r="D5973" s="194" t="s">
        <v>8</v>
      </c>
      <c r="E5973" s="194" t="s">
        <v>157</v>
      </c>
      <c r="F5973" s="194" t="s">
        <v>158</v>
      </c>
      <c r="G5973" s="416" t="s">
        <v>10</v>
      </c>
      <c r="H5973" s="416" t="s">
        <v>159</v>
      </c>
      <c r="I5973" s="416" t="s">
        <v>160</v>
      </c>
      <c r="J5973" s="194" t="s">
        <v>161</v>
      </c>
      <c r="K5973" s="195" t="s">
        <v>14</v>
      </c>
    </row>
    <row r="5974" spans="1:11">
      <c r="A5974" s="425">
        <v>1277</v>
      </c>
      <c r="B5974" s="412" t="s">
        <v>9189</v>
      </c>
      <c r="C5974" s="6">
        <v>1</v>
      </c>
      <c r="D5974" s="109"/>
      <c r="E5974" s="21" t="s">
        <v>9183</v>
      </c>
      <c r="F5974" s="109"/>
      <c r="G5974" s="134">
        <v>554.65</v>
      </c>
      <c r="H5974" s="134">
        <v>554.65</v>
      </c>
      <c r="I5974" s="134">
        <v>0</v>
      </c>
      <c r="J5974" s="109"/>
      <c r="K5974" s="122" t="s">
        <v>9190</v>
      </c>
    </row>
    <row r="5975" spans="1:11" ht="22.5">
      <c r="A5975" s="425">
        <v>1278</v>
      </c>
      <c r="B5975" s="213" t="s">
        <v>9191</v>
      </c>
      <c r="C5975" s="6">
        <v>0</v>
      </c>
      <c r="D5975" s="109"/>
      <c r="E5975" s="21" t="s">
        <v>9174</v>
      </c>
      <c r="F5975" s="109"/>
      <c r="G5975" s="134">
        <v>0</v>
      </c>
      <c r="H5975" s="134">
        <v>0</v>
      </c>
      <c r="I5975" s="134">
        <v>0</v>
      </c>
      <c r="J5975" s="109"/>
      <c r="K5975" s="122" t="s">
        <v>9192</v>
      </c>
    </row>
    <row r="5976" spans="1:11">
      <c r="A5976" s="425">
        <v>1279</v>
      </c>
      <c r="B5976" s="412" t="s">
        <v>9193</v>
      </c>
      <c r="C5976" s="6">
        <v>0</v>
      </c>
      <c r="D5976" s="109"/>
      <c r="E5976" s="21" t="s">
        <v>9174</v>
      </c>
      <c r="F5976" s="109"/>
      <c r="G5976" s="134">
        <v>0</v>
      </c>
      <c r="H5976" s="134">
        <v>0</v>
      </c>
      <c r="I5976" s="134">
        <v>0</v>
      </c>
      <c r="J5976" s="109"/>
      <c r="K5976" s="122" t="s">
        <v>9194</v>
      </c>
    </row>
    <row r="5977" spans="1:11">
      <c r="A5977" s="425">
        <v>1280</v>
      </c>
      <c r="B5977" s="412" t="s">
        <v>9195</v>
      </c>
      <c r="C5977" s="6">
        <v>1</v>
      </c>
      <c r="D5977" s="109"/>
      <c r="E5977" s="21" t="s">
        <v>9196</v>
      </c>
      <c r="F5977" s="109"/>
      <c r="G5977" s="134">
        <v>566.44000000000005</v>
      </c>
      <c r="H5977" s="134">
        <v>566.44000000000005</v>
      </c>
      <c r="I5977" s="134">
        <v>0</v>
      </c>
      <c r="J5977" s="109"/>
      <c r="K5977" s="122" t="s">
        <v>9197</v>
      </c>
    </row>
    <row r="5978" spans="1:11">
      <c r="A5978" s="425">
        <v>1281</v>
      </c>
      <c r="B5978" s="412" t="s">
        <v>9195</v>
      </c>
      <c r="C5978" s="6">
        <v>1</v>
      </c>
      <c r="D5978" s="109"/>
      <c r="E5978" s="21" t="s">
        <v>9196</v>
      </c>
      <c r="F5978" s="109"/>
      <c r="G5978" s="134">
        <v>197.24</v>
      </c>
      <c r="H5978" s="134">
        <v>197.24</v>
      </c>
      <c r="I5978" s="134">
        <v>0</v>
      </c>
      <c r="J5978" s="109"/>
      <c r="K5978" s="122" t="s">
        <v>9198</v>
      </c>
    </row>
    <row r="5979" spans="1:11" ht="22.5">
      <c r="A5979" s="425">
        <v>1282</v>
      </c>
      <c r="B5979" s="213" t="s">
        <v>9199</v>
      </c>
      <c r="C5979" s="6">
        <v>1</v>
      </c>
      <c r="D5979" s="109"/>
      <c r="E5979" s="21" t="s">
        <v>9029</v>
      </c>
      <c r="F5979" s="109"/>
      <c r="G5979" s="134">
        <v>430.8</v>
      </c>
      <c r="H5979" s="134">
        <v>430.8</v>
      </c>
      <c r="I5979" s="134">
        <v>0</v>
      </c>
      <c r="J5979" s="109"/>
      <c r="K5979" s="122" t="s">
        <v>9200</v>
      </c>
    </row>
    <row r="5980" spans="1:11" ht="22.5">
      <c r="A5980" s="425">
        <v>1283</v>
      </c>
      <c r="B5980" s="213" t="s">
        <v>9201</v>
      </c>
      <c r="C5980" s="6">
        <v>0</v>
      </c>
      <c r="D5980" s="109"/>
      <c r="E5980" s="21" t="s">
        <v>9202</v>
      </c>
      <c r="F5980" s="109"/>
      <c r="G5980" s="134">
        <v>0</v>
      </c>
      <c r="H5980" s="134">
        <v>0</v>
      </c>
      <c r="I5980" s="134">
        <v>0</v>
      </c>
      <c r="J5980" s="109"/>
      <c r="K5980" s="122" t="s">
        <v>9203</v>
      </c>
    </row>
    <row r="5981" spans="1:11" ht="22.5">
      <c r="A5981" s="425">
        <v>1284</v>
      </c>
      <c r="B5981" s="213" t="s">
        <v>9204</v>
      </c>
      <c r="C5981" s="6">
        <v>0</v>
      </c>
      <c r="D5981" s="109"/>
      <c r="E5981" s="21" t="s">
        <v>9205</v>
      </c>
      <c r="F5981" s="109"/>
      <c r="G5981" s="134">
        <v>0</v>
      </c>
      <c r="H5981" s="134">
        <v>0</v>
      </c>
      <c r="I5981" s="134">
        <v>0</v>
      </c>
      <c r="J5981" s="109"/>
      <c r="K5981" s="122" t="s">
        <v>9206</v>
      </c>
    </row>
    <row r="5982" spans="1:11" ht="22.5">
      <c r="A5982" s="425">
        <v>1285</v>
      </c>
      <c r="B5982" s="213" t="s">
        <v>9207</v>
      </c>
      <c r="C5982" s="6">
        <v>0</v>
      </c>
      <c r="D5982" s="109"/>
      <c r="E5982" s="21" t="s">
        <v>9120</v>
      </c>
      <c r="F5982" s="109"/>
      <c r="G5982" s="134">
        <v>0</v>
      </c>
      <c r="H5982" s="134">
        <v>0</v>
      </c>
      <c r="I5982" s="134">
        <v>0</v>
      </c>
      <c r="J5982" s="109"/>
      <c r="K5982" s="122" t="s">
        <v>9208</v>
      </c>
    </row>
    <row r="5983" spans="1:11">
      <c r="A5983" s="425">
        <v>1286</v>
      </c>
      <c r="B5983" s="412" t="s">
        <v>7376</v>
      </c>
      <c r="C5983" s="6">
        <v>1</v>
      </c>
      <c r="D5983" s="109"/>
      <c r="E5983" s="21" t="s">
        <v>9209</v>
      </c>
      <c r="F5983" s="109"/>
      <c r="G5983" s="134">
        <v>56</v>
      </c>
      <c r="H5983" s="134">
        <v>56</v>
      </c>
      <c r="I5983" s="134">
        <v>0</v>
      </c>
      <c r="J5983" s="109"/>
      <c r="K5983" s="122" t="s">
        <v>9210</v>
      </c>
    </row>
    <row r="5984" spans="1:11">
      <c r="A5984" s="425">
        <v>1287</v>
      </c>
      <c r="B5984" s="213" t="s">
        <v>9211</v>
      </c>
      <c r="C5984" s="6">
        <v>1</v>
      </c>
      <c r="D5984" s="109"/>
      <c r="E5984" s="21" t="s">
        <v>9212</v>
      </c>
      <c r="F5984" s="109"/>
      <c r="G5984" s="134">
        <v>117.81</v>
      </c>
      <c r="H5984" s="134">
        <v>117.81</v>
      </c>
      <c r="I5984" s="134">
        <v>0</v>
      </c>
      <c r="J5984" s="109"/>
      <c r="K5984" s="122" t="s">
        <v>9213</v>
      </c>
    </row>
    <row r="5985" spans="1:11" ht="22.5">
      <c r="A5985" s="425">
        <v>1288</v>
      </c>
      <c r="B5985" s="213" t="s">
        <v>9214</v>
      </c>
      <c r="C5985" s="6">
        <v>0</v>
      </c>
      <c r="D5985" s="109"/>
      <c r="E5985" s="21" t="s">
        <v>9215</v>
      </c>
      <c r="F5985" s="109"/>
      <c r="G5985" s="134">
        <v>0</v>
      </c>
      <c r="H5985" s="134">
        <v>0</v>
      </c>
      <c r="I5985" s="134">
        <v>0</v>
      </c>
      <c r="J5985" s="109"/>
      <c r="K5985" s="122" t="s">
        <v>9216</v>
      </c>
    </row>
    <row r="5986" spans="1:11">
      <c r="A5986" s="425">
        <v>1289</v>
      </c>
      <c r="B5986" s="412" t="s">
        <v>9217</v>
      </c>
      <c r="C5986" s="6">
        <v>1</v>
      </c>
      <c r="D5986" s="109"/>
      <c r="E5986" s="21" t="s">
        <v>9218</v>
      </c>
      <c r="F5986" s="109"/>
      <c r="G5986" s="134">
        <v>25980</v>
      </c>
      <c r="H5986" s="134">
        <v>25980</v>
      </c>
      <c r="I5986" s="134">
        <v>0</v>
      </c>
      <c r="J5986" s="109"/>
      <c r="K5986" s="122" t="s">
        <v>9219</v>
      </c>
    </row>
    <row r="5987" spans="1:11" ht="22.5">
      <c r="A5987" s="425">
        <v>1290</v>
      </c>
      <c r="B5987" s="213" t="s">
        <v>9220</v>
      </c>
      <c r="C5987" s="6">
        <v>1</v>
      </c>
      <c r="D5987" s="109"/>
      <c r="E5987" s="21" t="s">
        <v>9221</v>
      </c>
      <c r="F5987" s="109"/>
      <c r="G5987" s="134">
        <v>9990</v>
      </c>
      <c r="H5987" s="134">
        <v>9990</v>
      </c>
      <c r="I5987" s="134">
        <v>0</v>
      </c>
      <c r="J5987" s="109"/>
      <c r="K5987" s="122" t="s">
        <v>9222</v>
      </c>
    </row>
    <row r="5988" spans="1:11">
      <c r="A5988" s="425">
        <v>1291</v>
      </c>
      <c r="B5988" s="412" t="s">
        <v>9223</v>
      </c>
      <c r="C5988" s="6">
        <v>0</v>
      </c>
      <c r="D5988" s="109"/>
      <c r="E5988" s="21" t="s">
        <v>9224</v>
      </c>
      <c r="F5988" s="109"/>
      <c r="G5988" s="134">
        <v>0</v>
      </c>
      <c r="H5988" s="134">
        <v>0</v>
      </c>
      <c r="I5988" s="134">
        <v>0</v>
      </c>
      <c r="J5988" s="109"/>
      <c r="K5988" s="122" t="s">
        <v>9225</v>
      </c>
    </row>
    <row r="5989" spans="1:11" ht="22.5">
      <c r="A5989" s="425">
        <v>1292</v>
      </c>
      <c r="B5989" s="213" t="s">
        <v>9226</v>
      </c>
      <c r="C5989" s="6">
        <v>1</v>
      </c>
      <c r="D5989" s="109"/>
      <c r="E5989" s="21" t="s">
        <v>9227</v>
      </c>
      <c r="F5989" s="109"/>
      <c r="G5989" s="134">
        <v>16345.18</v>
      </c>
      <c r="H5989" s="134">
        <v>16345.18</v>
      </c>
      <c r="I5989" s="134">
        <v>0</v>
      </c>
      <c r="J5989" s="109"/>
      <c r="K5989" s="122" t="s">
        <v>9228</v>
      </c>
    </row>
    <row r="5990" spans="1:11">
      <c r="A5990" s="425">
        <v>1293</v>
      </c>
      <c r="B5990" s="412" t="s">
        <v>8195</v>
      </c>
      <c r="C5990" s="6">
        <v>0</v>
      </c>
      <c r="D5990" s="109"/>
      <c r="E5990" s="21" t="s">
        <v>7484</v>
      </c>
      <c r="F5990" s="109"/>
      <c r="G5990" s="134">
        <v>0</v>
      </c>
      <c r="H5990" s="134">
        <v>0</v>
      </c>
      <c r="I5990" s="134">
        <v>0</v>
      </c>
      <c r="J5990" s="109"/>
      <c r="K5990" s="122" t="s">
        <v>9229</v>
      </c>
    </row>
    <row r="5991" spans="1:11">
      <c r="A5991" s="425">
        <v>1294</v>
      </c>
      <c r="B5991" s="213" t="s">
        <v>9230</v>
      </c>
      <c r="C5991" s="6">
        <v>1</v>
      </c>
      <c r="D5991" s="109"/>
      <c r="E5991" s="21" t="s">
        <v>7484</v>
      </c>
      <c r="F5991" s="109"/>
      <c r="G5991" s="134">
        <v>40</v>
      </c>
      <c r="H5991" s="134">
        <v>40</v>
      </c>
      <c r="I5991" s="134">
        <v>0</v>
      </c>
      <c r="J5991" s="109"/>
      <c r="K5991" s="122" t="s">
        <v>9231</v>
      </c>
    </row>
    <row r="5992" spans="1:11">
      <c r="A5992" s="425">
        <v>1295</v>
      </c>
      <c r="B5992" s="412" t="s">
        <v>9232</v>
      </c>
      <c r="C5992" s="6">
        <v>0</v>
      </c>
      <c r="D5992" s="109"/>
      <c r="E5992" s="21" t="s">
        <v>7484</v>
      </c>
      <c r="F5992" s="109"/>
      <c r="G5992" s="134">
        <v>0</v>
      </c>
      <c r="H5992" s="134">
        <v>0</v>
      </c>
      <c r="I5992" s="134">
        <v>0</v>
      </c>
      <c r="J5992" s="109"/>
      <c r="K5992" s="122" t="s">
        <v>9233</v>
      </c>
    </row>
    <row r="5993" spans="1:11">
      <c r="A5993" s="425">
        <v>1296</v>
      </c>
      <c r="B5993" s="412" t="s">
        <v>8195</v>
      </c>
      <c r="C5993" s="6">
        <v>0</v>
      </c>
      <c r="D5993" s="109"/>
      <c r="E5993" s="21" t="s">
        <v>7484</v>
      </c>
      <c r="F5993" s="109"/>
      <c r="G5993" s="134">
        <v>0</v>
      </c>
      <c r="H5993" s="134">
        <v>0</v>
      </c>
      <c r="I5993" s="134">
        <v>0</v>
      </c>
      <c r="J5993" s="109"/>
      <c r="K5993" s="122" t="s">
        <v>9234</v>
      </c>
    </row>
    <row r="5994" spans="1:11">
      <c r="A5994" s="425">
        <v>1297</v>
      </c>
      <c r="B5994" s="412" t="s">
        <v>9235</v>
      </c>
      <c r="C5994" s="6">
        <v>1</v>
      </c>
      <c r="D5994" s="109"/>
      <c r="E5994" s="21" t="s">
        <v>7484</v>
      </c>
      <c r="F5994" s="109"/>
      <c r="G5994" s="134">
        <v>90</v>
      </c>
      <c r="H5994" s="134">
        <v>90</v>
      </c>
      <c r="I5994" s="134">
        <v>0</v>
      </c>
      <c r="J5994" s="109"/>
      <c r="K5994" s="122" t="s">
        <v>9236</v>
      </c>
    </row>
    <row r="5995" spans="1:11">
      <c r="A5995" s="425">
        <v>1298</v>
      </c>
      <c r="B5995" s="412" t="s">
        <v>9237</v>
      </c>
      <c r="C5995" s="6">
        <v>0</v>
      </c>
      <c r="D5995" s="109"/>
      <c r="E5995" s="21" t="s">
        <v>7484</v>
      </c>
      <c r="F5995" s="109"/>
      <c r="G5995" s="134">
        <v>0</v>
      </c>
      <c r="H5995" s="134">
        <v>0</v>
      </c>
      <c r="I5995" s="134">
        <v>0</v>
      </c>
      <c r="J5995" s="109"/>
      <c r="K5995" s="122" t="s">
        <v>9238</v>
      </c>
    </row>
    <row r="5996" spans="1:11">
      <c r="A5996" s="425">
        <v>1299</v>
      </c>
      <c r="B5996" s="412" t="s">
        <v>9239</v>
      </c>
      <c r="C5996" s="6">
        <v>0</v>
      </c>
      <c r="D5996" s="109"/>
      <c r="E5996" s="21" t="s">
        <v>7484</v>
      </c>
      <c r="F5996" s="109"/>
      <c r="G5996" s="134">
        <v>0</v>
      </c>
      <c r="H5996" s="134">
        <v>0</v>
      </c>
      <c r="I5996" s="134">
        <v>0</v>
      </c>
      <c r="J5996" s="109"/>
      <c r="K5996" s="122" t="s">
        <v>9240</v>
      </c>
    </row>
    <row r="5997" spans="1:11">
      <c r="A5997" s="425">
        <v>1300</v>
      </c>
      <c r="B5997" s="412" t="s">
        <v>7866</v>
      </c>
      <c r="C5997" s="6">
        <v>1</v>
      </c>
      <c r="D5997" s="109"/>
      <c r="E5997" s="21" t="s">
        <v>7484</v>
      </c>
      <c r="F5997" s="109"/>
      <c r="G5997" s="134">
        <v>180</v>
      </c>
      <c r="H5997" s="134">
        <v>180</v>
      </c>
      <c r="I5997" s="134">
        <v>0</v>
      </c>
      <c r="J5997" s="109"/>
      <c r="K5997" s="122" t="s">
        <v>9241</v>
      </c>
    </row>
    <row r="5998" spans="1:11">
      <c r="A5998" s="425">
        <v>1301</v>
      </c>
      <c r="B5998" s="412" t="s">
        <v>8195</v>
      </c>
      <c r="C5998" s="6">
        <v>0</v>
      </c>
      <c r="D5998" s="109"/>
      <c r="E5998" s="21" t="s">
        <v>7528</v>
      </c>
      <c r="F5998" s="109"/>
      <c r="G5998" s="134">
        <v>0</v>
      </c>
      <c r="H5998" s="134">
        <v>0</v>
      </c>
      <c r="I5998" s="134">
        <v>0</v>
      </c>
      <c r="J5998" s="109"/>
      <c r="K5998" s="122" t="s">
        <v>9242</v>
      </c>
    </row>
    <row r="5999" spans="1:11">
      <c r="A5999" s="425">
        <v>1302</v>
      </c>
      <c r="B5999" s="412" t="s">
        <v>9243</v>
      </c>
      <c r="C5999" s="6">
        <v>0</v>
      </c>
      <c r="D5999" s="109"/>
      <c r="E5999" s="21" t="s">
        <v>7528</v>
      </c>
      <c r="F5999" s="109"/>
      <c r="G5999" s="134">
        <v>0</v>
      </c>
      <c r="H5999" s="134">
        <v>0</v>
      </c>
      <c r="I5999" s="134">
        <v>0</v>
      </c>
      <c r="J5999" s="109"/>
      <c r="K5999" s="122" t="s">
        <v>9244</v>
      </c>
    </row>
    <row r="6000" spans="1:11" ht="96">
      <c r="A6000" s="194" t="s">
        <v>5</v>
      </c>
      <c r="B6000" s="194" t="s">
        <v>155</v>
      </c>
      <c r="C6000" s="194" t="s">
        <v>156</v>
      </c>
      <c r="D6000" s="194" t="s">
        <v>8</v>
      </c>
      <c r="E6000" s="194" t="s">
        <v>157</v>
      </c>
      <c r="F6000" s="194" t="s">
        <v>158</v>
      </c>
      <c r="G6000" s="416" t="s">
        <v>10</v>
      </c>
      <c r="H6000" s="416" t="s">
        <v>159</v>
      </c>
      <c r="I6000" s="416" t="s">
        <v>160</v>
      </c>
      <c r="J6000" s="194" t="s">
        <v>161</v>
      </c>
      <c r="K6000" s="195" t="s">
        <v>14</v>
      </c>
    </row>
    <row r="6001" spans="1:11">
      <c r="A6001" s="425">
        <v>1303</v>
      </c>
      <c r="B6001" s="412" t="s">
        <v>9245</v>
      </c>
      <c r="C6001" s="6">
        <v>0</v>
      </c>
      <c r="D6001" s="109"/>
      <c r="E6001" s="21" t="s">
        <v>7528</v>
      </c>
      <c r="F6001" s="109"/>
      <c r="G6001" s="134">
        <v>0</v>
      </c>
      <c r="H6001" s="134">
        <v>0</v>
      </c>
      <c r="I6001" s="134">
        <v>0</v>
      </c>
      <c r="J6001" s="109"/>
      <c r="K6001" s="122" t="s">
        <v>9246</v>
      </c>
    </row>
    <row r="6002" spans="1:11">
      <c r="A6002" s="425">
        <v>1304</v>
      </c>
      <c r="B6002" s="412" t="s">
        <v>9247</v>
      </c>
      <c r="C6002" s="6">
        <v>1</v>
      </c>
      <c r="D6002" s="109"/>
      <c r="E6002" s="21" t="s">
        <v>7528</v>
      </c>
      <c r="F6002" s="109"/>
      <c r="G6002" s="134">
        <v>80</v>
      </c>
      <c r="H6002" s="134">
        <v>80</v>
      </c>
      <c r="I6002" s="134">
        <v>0</v>
      </c>
      <c r="J6002" s="109"/>
      <c r="K6002" s="122" t="s">
        <v>9248</v>
      </c>
    </row>
    <row r="6003" spans="1:11">
      <c r="A6003" s="425">
        <v>1305</v>
      </c>
      <c r="B6003" s="412" t="s">
        <v>8207</v>
      </c>
      <c r="C6003" s="6">
        <v>0</v>
      </c>
      <c r="D6003" s="109"/>
      <c r="E6003" s="21" t="s">
        <v>7484</v>
      </c>
      <c r="F6003" s="109"/>
      <c r="G6003" s="134">
        <v>0</v>
      </c>
      <c r="H6003" s="134">
        <v>0</v>
      </c>
      <c r="I6003" s="134">
        <v>0</v>
      </c>
      <c r="J6003" s="109"/>
      <c r="K6003" s="122" t="s">
        <v>9249</v>
      </c>
    </row>
    <row r="6004" spans="1:11">
      <c r="A6004" s="425">
        <v>1306</v>
      </c>
      <c r="B6004" s="412" t="s">
        <v>6863</v>
      </c>
      <c r="C6004" s="6">
        <v>3</v>
      </c>
      <c r="D6004" s="109"/>
      <c r="E6004" s="21" t="s">
        <v>7484</v>
      </c>
      <c r="F6004" s="109"/>
      <c r="G6004" s="134">
        <v>83.25</v>
      </c>
      <c r="H6004" s="134">
        <v>83.25</v>
      </c>
      <c r="I6004" s="134">
        <v>0</v>
      </c>
      <c r="J6004" s="109"/>
      <c r="K6004" s="122" t="s">
        <v>9250</v>
      </c>
    </row>
    <row r="6005" spans="1:11">
      <c r="A6005" s="425">
        <v>1307</v>
      </c>
      <c r="B6005" s="412" t="s">
        <v>9251</v>
      </c>
      <c r="C6005" s="6">
        <v>4</v>
      </c>
      <c r="D6005" s="109"/>
      <c r="E6005" s="21" t="s">
        <v>9252</v>
      </c>
      <c r="F6005" s="109"/>
      <c r="G6005" s="134">
        <v>304.39999999999998</v>
      </c>
      <c r="H6005" s="134">
        <v>304.39999999999998</v>
      </c>
      <c r="I6005" s="134">
        <v>0</v>
      </c>
      <c r="J6005" s="109"/>
      <c r="K6005" s="122" t="s">
        <v>9253</v>
      </c>
    </row>
    <row r="6006" spans="1:11" ht="22.5">
      <c r="A6006" s="425">
        <v>1308</v>
      </c>
      <c r="B6006" s="213" t="s">
        <v>9254</v>
      </c>
      <c r="C6006" s="6">
        <v>1</v>
      </c>
      <c r="D6006" s="109"/>
      <c r="E6006" s="21" t="s">
        <v>9255</v>
      </c>
      <c r="F6006" s="109"/>
      <c r="G6006" s="134">
        <v>130</v>
      </c>
      <c r="H6006" s="134">
        <v>130</v>
      </c>
      <c r="I6006" s="134">
        <v>0</v>
      </c>
      <c r="J6006" s="109"/>
      <c r="K6006" s="122" t="s">
        <v>9256</v>
      </c>
    </row>
    <row r="6007" spans="1:11">
      <c r="A6007" s="425">
        <v>1309</v>
      </c>
      <c r="B6007" s="412" t="s">
        <v>9257</v>
      </c>
      <c r="C6007" s="6">
        <v>0</v>
      </c>
      <c r="D6007" s="109"/>
      <c r="E6007" s="21" t="s">
        <v>9258</v>
      </c>
      <c r="F6007" s="109"/>
      <c r="G6007" s="134">
        <v>0</v>
      </c>
      <c r="H6007" s="134">
        <v>0</v>
      </c>
      <c r="I6007" s="134">
        <v>0</v>
      </c>
      <c r="J6007" s="109"/>
      <c r="K6007" s="122" t="s">
        <v>9259</v>
      </c>
    </row>
    <row r="6008" spans="1:11">
      <c r="A6008" s="425">
        <v>1310</v>
      </c>
      <c r="B6008" s="412" t="s">
        <v>9260</v>
      </c>
      <c r="C6008" s="6">
        <v>1</v>
      </c>
      <c r="D6008" s="109"/>
      <c r="E6008" s="21" t="s">
        <v>9261</v>
      </c>
      <c r="F6008" s="109"/>
      <c r="G6008" s="134">
        <v>717</v>
      </c>
      <c r="H6008" s="134">
        <v>717</v>
      </c>
      <c r="I6008" s="134">
        <v>0</v>
      </c>
      <c r="J6008" s="109"/>
      <c r="K6008" s="122" t="s">
        <v>9262</v>
      </c>
    </row>
    <row r="6009" spans="1:11">
      <c r="A6009" s="425">
        <v>1311</v>
      </c>
      <c r="B6009" s="412" t="s">
        <v>9263</v>
      </c>
      <c r="C6009" s="6">
        <v>0</v>
      </c>
      <c r="D6009" s="109"/>
      <c r="E6009" s="21" t="s">
        <v>9120</v>
      </c>
      <c r="F6009" s="109"/>
      <c r="G6009" s="134">
        <v>0</v>
      </c>
      <c r="H6009" s="134">
        <v>0</v>
      </c>
      <c r="I6009" s="134">
        <v>0</v>
      </c>
      <c r="J6009" s="109"/>
      <c r="K6009" s="122" t="s">
        <v>9264</v>
      </c>
    </row>
    <row r="6010" spans="1:11" ht="24">
      <c r="A6010" s="425">
        <v>1312</v>
      </c>
      <c r="B6010" s="414" t="s">
        <v>9265</v>
      </c>
      <c r="C6010" s="6">
        <v>0</v>
      </c>
      <c r="D6010" s="109"/>
      <c r="E6010" s="21" t="s">
        <v>9120</v>
      </c>
      <c r="F6010" s="109"/>
      <c r="G6010" s="134">
        <v>0</v>
      </c>
      <c r="H6010" s="134">
        <v>0</v>
      </c>
      <c r="I6010" s="134">
        <v>0</v>
      </c>
      <c r="J6010" s="109"/>
      <c r="K6010" s="122" t="s">
        <v>9266</v>
      </c>
    </row>
    <row r="6011" spans="1:11">
      <c r="A6011" s="425">
        <v>1313</v>
      </c>
      <c r="B6011" s="412" t="s">
        <v>9267</v>
      </c>
      <c r="C6011" s="6">
        <v>1</v>
      </c>
      <c r="D6011" s="109"/>
      <c r="E6011" s="21" t="s">
        <v>9268</v>
      </c>
      <c r="F6011" s="109"/>
      <c r="G6011" s="134">
        <v>277.27</v>
      </c>
      <c r="H6011" s="134">
        <v>277.27</v>
      </c>
      <c r="I6011" s="134">
        <v>0</v>
      </c>
      <c r="J6011" s="109"/>
      <c r="K6011" s="122" t="s">
        <v>9269</v>
      </c>
    </row>
    <row r="6012" spans="1:11">
      <c r="A6012" s="425">
        <v>1314</v>
      </c>
      <c r="B6012" s="412" t="s">
        <v>9270</v>
      </c>
      <c r="C6012" s="6">
        <v>1</v>
      </c>
      <c r="D6012" s="109"/>
      <c r="E6012" s="21" t="s">
        <v>9271</v>
      </c>
      <c r="F6012" s="109"/>
      <c r="G6012" s="134">
        <v>782.58</v>
      </c>
      <c r="H6012" s="134">
        <v>782.58</v>
      </c>
      <c r="I6012" s="134">
        <v>0</v>
      </c>
      <c r="J6012" s="109"/>
      <c r="K6012" s="122" t="s">
        <v>9272</v>
      </c>
    </row>
    <row r="6013" spans="1:11">
      <c r="A6013" s="425">
        <v>1315</v>
      </c>
      <c r="B6013" s="412" t="s">
        <v>9270</v>
      </c>
      <c r="C6013" s="6">
        <v>0</v>
      </c>
      <c r="D6013" s="109"/>
      <c r="E6013" s="21" t="s">
        <v>9273</v>
      </c>
      <c r="F6013" s="109"/>
      <c r="G6013" s="134">
        <v>0</v>
      </c>
      <c r="H6013" s="134">
        <v>0</v>
      </c>
      <c r="I6013" s="134">
        <v>0</v>
      </c>
      <c r="J6013" s="109"/>
      <c r="K6013" s="122" t="s">
        <v>9274</v>
      </c>
    </row>
    <row r="6014" spans="1:11">
      <c r="A6014" s="425">
        <v>1316</v>
      </c>
      <c r="B6014" s="412" t="s">
        <v>9275</v>
      </c>
      <c r="C6014" s="6">
        <v>1</v>
      </c>
      <c r="D6014" s="109"/>
      <c r="E6014" s="21" t="s">
        <v>9276</v>
      </c>
      <c r="F6014" s="109"/>
      <c r="G6014" s="134">
        <v>298.5</v>
      </c>
      <c r="H6014" s="134">
        <v>298.5</v>
      </c>
      <c r="I6014" s="134">
        <v>0</v>
      </c>
      <c r="J6014" s="109"/>
      <c r="K6014" s="122" t="s">
        <v>9277</v>
      </c>
    </row>
    <row r="6015" spans="1:11">
      <c r="A6015" s="425">
        <v>1317</v>
      </c>
      <c r="B6015" s="412" t="s">
        <v>9278</v>
      </c>
      <c r="C6015" s="6">
        <v>1</v>
      </c>
      <c r="D6015" s="109"/>
      <c r="E6015" s="21" t="s">
        <v>9279</v>
      </c>
      <c r="F6015" s="109"/>
      <c r="G6015" s="134">
        <v>298.5</v>
      </c>
      <c r="H6015" s="134">
        <v>298.5</v>
      </c>
      <c r="I6015" s="134">
        <v>0</v>
      </c>
      <c r="J6015" s="109"/>
      <c r="K6015" s="122" t="s">
        <v>9280</v>
      </c>
    </row>
    <row r="6016" spans="1:11">
      <c r="A6016" s="425">
        <v>1318</v>
      </c>
      <c r="B6016" s="412" t="s">
        <v>9281</v>
      </c>
      <c r="C6016" s="6">
        <v>1</v>
      </c>
      <c r="D6016" s="109"/>
      <c r="E6016" s="21" t="s">
        <v>9282</v>
      </c>
      <c r="F6016" s="109"/>
      <c r="G6016" s="134">
        <v>298.5</v>
      </c>
      <c r="H6016" s="134">
        <v>298.5</v>
      </c>
      <c r="I6016" s="134">
        <v>0</v>
      </c>
      <c r="J6016" s="109"/>
      <c r="K6016" s="122" t="s">
        <v>9283</v>
      </c>
    </row>
    <row r="6017" spans="1:11">
      <c r="A6017" s="425">
        <v>1319</v>
      </c>
      <c r="B6017" s="412" t="s">
        <v>9284</v>
      </c>
      <c r="C6017" s="6">
        <v>0</v>
      </c>
      <c r="D6017" s="109"/>
      <c r="E6017" s="21" t="s">
        <v>9285</v>
      </c>
      <c r="F6017" s="109"/>
      <c r="G6017" s="134">
        <v>0</v>
      </c>
      <c r="H6017" s="134">
        <v>0</v>
      </c>
      <c r="I6017" s="134">
        <v>0</v>
      </c>
      <c r="J6017" s="109"/>
      <c r="K6017" s="122" t="s">
        <v>9286</v>
      </c>
    </row>
    <row r="6018" spans="1:11" ht="22.5">
      <c r="A6018" s="425">
        <v>1320</v>
      </c>
      <c r="B6018" s="213" t="s">
        <v>9287</v>
      </c>
      <c r="C6018" s="6">
        <v>1</v>
      </c>
      <c r="D6018" s="109"/>
      <c r="E6018" s="21" t="s">
        <v>9288</v>
      </c>
      <c r="F6018" s="109"/>
      <c r="G6018" s="134">
        <v>16388.2</v>
      </c>
      <c r="H6018" s="134">
        <v>16388.2</v>
      </c>
      <c r="I6018" s="134">
        <v>0</v>
      </c>
      <c r="J6018" s="109"/>
      <c r="K6018" s="122" t="s">
        <v>9289</v>
      </c>
    </row>
    <row r="6019" spans="1:11">
      <c r="A6019" s="425">
        <v>1321</v>
      </c>
      <c r="B6019" s="412" t="s">
        <v>9290</v>
      </c>
      <c r="C6019" s="6">
        <v>0</v>
      </c>
      <c r="D6019" s="109"/>
      <c r="E6019" s="21" t="s">
        <v>9291</v>
      </c>
      <c r="F6019" s="109"/>
      <c r="G6019" s="134">
        <v>0</v>
      </c>
      <c r="H6019" s="134">
        <v>0</v>
      </c>
      <c r="I6019" s="134">
        <v>0</v>
      </c>
      <c r="J6019" s="109"/>
      <c r="K6019" s="122" t="s">
        <v>9292</v>
      </c>
    </row>
    <row r="6020" spans="1:11">
      <c r="A6020" s="425">
        <v>1322</v>
      </c>
      <c r="B6020" s="412" t="s">
        <v>9293</v>
      </c>
      <c r="C6020" s="6">
        <v>1</v>
      </c>
      <c r="D6020" s="109"/>
      <c r="E6020" s="21" t="s">
        <v>9294</v>
      </c>
      <c r="F6020" s="109"/>
      <c r="G6020" s="134">
        <v>92.9</v>
      </c>
      <c r="H6020" s="134">
        <v>92.9</v>
      </c>
      <c r="I6020" s="134">
        <v>0</v>
      </c>
      <c r="J6020" s="109"/>
      <c r="K6020" s="122" t="s">
        <v>9295</v>
      </c>
    </row>
    <row r="6021" spans="1:11">
      <c r="A6021" s="425">
        <v>1323</v>
      </c>
      <c r="B6021" s="412" t="s">
        <v>9296</v>
      </c>
      <c r="C6021" s="6">
        <v>0</v>
      </c>
      <c r="D6021" s="109"/>
      <c r="E6021" s="21" t="s">
        <v>9297</v>
      </c>
      <c r="F6021" s="109"/>
      <c r="G6021" s="134">
        <v>0</v>
      </c>
      <c r="H6021" s="134">
        <v>0</v>
      </c>
      <c r="I6021" s="134">
        <v>0</v>
      </c>
      <c r="J6021" s="109"/>
      <c r="K6021" s="122" t="s">
        <v>9298</v>
      </c>
    </row>
    <row r="6022" spans="1:11">
      <c r="A6022" s="425">
        <v>1324</v>
      </c>
      <c r="B6022" s="412" t="s">
        <v>9299</v>
      </c>
      <c r="C6022" s="6">
        <v>0</v>
      </c>
      <c r="D6022" s="109"/>
      <c r="E6022" s="21" t="s">
        <v>9300</v>
      </c>
      <c r="F6022" s="109"/>
      <c r="G6022" s="134">
        <v>0</v>
      </c>
      <c r="H6022" s="134">
        <v>0</v>
      </c>
      <c r="I6022" s="134">
        <v>0</v>
      </c>
      <c r="J6022" s="109"/>
      <c r="K6022" s="122" t="s">
        <v>9301</v>
      </c>
    </row>
    <row r="6023" spans="1:11">
      <c r="A6023" s="425">
        <v>1325</v>
      </c>
      <c r="B6023" s="412" t="s">
        <v>9302</v>
      </c>
      <c r="C6023" s="6">
        <v>2</v>
      </c>
      <c r="D6023" s="109"/>
      <c r="E6023" s="21" t="s">
        <v>9303</v>
      </c>
      <c r="F6023" s="109"/>
      <c r="G6023" s="134">
        <v>2689.68</v>
      </c>
      <c r="H6023" s="134">
        <v>2689.68</v>
      </c>
      <c r="I6023" s="134">
        <v>0</v>
      </c>
      <c r="J6023" s="109"/>
      <c r="K6023" s="122" t="s">
        <v>9304</v>
      </c>
    </row>
    <row r="6024" spans="1:11">
      <c r="A6024" s="425">
        <v>1326</v>
      </c>
      <c r="B6024" s="412" t="s">
        <v>9305</v>
      </c>
      <c r="C6024" s="6">
        <v>5</v>
      </c>
      <c r="D6024" s="109"/>
      <c r="E6024" s="21" t="s">
        <v>9306</v>
      </c>
      <c r="F6024" s="109"/>
      <c r="G6024" s="134">
        <v>3182.5</v>
      </c>
      <c r="H6024" s="134">
        <v>3182.5</v>
      </c>
      <c r="I6024" s="134">
        <v>0</v>
      </c>
      <c r="J6024" s="109"/>
      <c r="K6024" s="122" t="s">
        <v>9307</v>
      </c>
    </row>
    <row r="6025" spans="1:11">
      <c r="A6025" s="425">
        <v>1327</v>
      </c>
      <c r="B6025" s="213" t="s">
        <v>9308</v>
      </c>
      <c r="C6025" s="6">
        <v>7</v>
      </c>
      <c r="D6025" s="109"/>
      <c r="E6025" s="21" t="s">
        <v>9306</v>
      </c>
      <c r="F6025" s="109"/>
      <c r="G6025" s="134">
        <v>957.95</v>
      </c>
      <c r="H6025" s="134">
        <v>957.95</v>
      </c>
      <c r="I6025" s="134">
        <v>0</v>
      </c>
      <c r="J6025" s="109"/>
      <c r="K6025" s="122" t="s">
        <v>9309</v>
      </c>
    </row>
    <row r="6026" spans="1:11">
      <c r="A6026" s="425">
        <v>1328</v>
      </c>
      <c r="B6026" s="412" t="s">
        <v>9310</v>
      </c>
      <c r="C6026" s="6">
        <v>1</v>
      </c>
      <c r="D6026" s="109"/>
      <c r="E6026" s="21" t="s">
        <v>9311</v>
      </c>
      <c r="F6026" s="109"/>
      <c r="G6026" s="134">
        <v>70</v>
      </c>
      <c r="H6026" s="134">
        <v>70</v>
      </c>
      <c r="I6026" s="134">
        <v>0</v>
      </c>
      <c r="J6026" s="109"/>
      <c r="K6026" s="122" t="s">
        <v>9312</v>
      </c>
    </row>
    <row r="6027" spans="1:11">
      <c r="A6027" s="425">
        <v>1329</v>
      </c>
      <c r="B6027" s="412" t="s">
        <v>9313</v>
      </c>
      <c r="C6027" s="6">
        <v>1</v>
      </c>
      <c r="D6027" s="109"/>
      <c r="E6027" s="21" t="s">
        <v>9311</v>
      </c>
      <c r="F6027" s="109"/>
      <c r="G6027" s="134">
        <v>100</v>
      </c>
      <c r="H6027" s="134">
        <v>100</v>
      </c>
      <c r="I6027" s="134">
        <v>0</v>
      </c>
      <c r="J6027" s="109"/>
      <c r="K6027" s="122" t="s">
        <v>9314</v>
      </c>
    </row>
    <row r="6028" spans="1:11">
      <c r="A6028" s="425">
        <v>1330</v>
      </c>
      <c r="B6028" s="412" t="s">
        <v>9315</v>
      </c>
      <c r="C6028" s="6">
        <v>1</v>
      </c>
      <c r="D6028" s="109"/>
      <c r="E6028" s="21" t="s">
        <v>9316</v>
      </c>
      <c r="F6028" s="109"/>
      <c r="G6028" s="134">
        <v>120</v>
      </c>
      <c r="H6028" s="134">
        <v>120</v>
      </c>
      <c r="I6028" s="134">
        <v>0</v>
      </c>
      <c r="J6028" s="109"/>
      <c r="K6028" s="122" t="s">
        <v>9317</v>
      </c>
    </row>
    <row r="6029" spans="1:11">
      <c r="A6029" s="425">
        <v>1331</v>
      </c>
      <c r="B6029" s="412" t="s">
        <v>7469</v>
      </c>
      <c r="C6029" s="6">
        <v>2</v>
      </c>
      <c r="D6029" s="109"/>
      <c r="E6029" s="21" t="s">
        <v>9318</v>
      </c>
      <c r="F6029" s="109"/>
      <c r="G6029" s="134">
        <v>40</v>
      </c>
      <c r="H6029" s="134">
        <v>40</v>
      </c>
      <c r="I6029" s="134">
        <v>0</v>
      </c>
      <c r="J6029" s="109"/>
      <c r="K6029" s="122" t="s">
        <v>9319</v>
      </c>
    </row>
    <row r="6030" spans="1:11" ht="96">
      <c r="A6030" s="194" t="s">
        <v>5</v>
      </c>
      <c r="B6030" s="194" t="s">
        <v>155</v>
      </c>
      <c r="C6030" s="194" t="s">
        <v>156</v>
      </c>
      <c r="D6030" s="194" t="s">
        <v>8</v>
      </c>
      <c r="E6030" s="194" t="s">
        <v>157</v>
      </c>
      <c r="F6030" s="194" t="s">
        <v>158</v>
      </c>
      <c r="G6030" s="416" t="s">
        <v>10</v>
      </c>
      <c r="H6030" s="416" t="s">
        <v>159</v>
      </c>
      <c r="I6030" s="416" t="s">
        <v>160</v>
      </c>
      <c r="J6030" s="194" t="s">
        <v>161</v>
      </c>
      <c r="K6030" s="195" t="s">
        <v>14</v>
      </c>
    </row>
    <row r="6031" spans="1:11">
      <c r="A6031" s="425">
        <v>1332</v>
      </c>
      <c r="B6031" s="412" t="s">
        <v>7086</v>
      </c>
      <c r="C6031" s="6">
        <v>1</v>
      </c>
      <c r="D6031" s="109"/>
      <c r="E6031" s="21" t="s">
        <v>9320</v>
      </c>
      <c r="F6031" s="109"/>
      <c r="G6031" s="134">
        <v>80</v>
      </c>
      <c r="H6031" s="134">
        <v>80</v>
      </c>
      <c r="I6031" s="134">
        <v>0</v>
      </c>
      <c r="J6031" s="109"/>
      <c r="K6031" s="122" t="s">
        <v>9321</v>
      </c>
    </row>
    <row r="6032" spans="1:11">
      <c r="A6032" s="425">
        <v>1333</v>
      </c>
      <c r="B6032" s="412" t="s">
        <v>9322</v>
      </c>
      <c r="C6032" s="6">
        <v>0</v>
      </c>
      <c r="D6032" s="109"/>
      <c r="E6032" s="21" t="s">
        <v>9323</v>
      </c>
      <c r="F6032" s="109"/>
      <c r="G6032" s="134">
        <v>0</v>
      </c>
      <c r="H6032" s="134">
        <v>0</v>
      </c>
      <c r="I6032" s="134">
        <v>0</v>
      </c>
      <c r="J6032" s="109"/>
      <c r="K6032" s="122" t="s">
        <v>9324</v>
      </c>
    </row>
    <row r="6033" spans="1:11">
      <c r="A6033" s="425">
        <v>1334</v>
      </c>
      <c r="B6033" s="213" t="s">
        <v>9325</v>
      </c>
      <c r="C6033" s="6">
        <v>1</v>
      </c>
      <c r="D6033" s="109"/>
      <c r="E6033" s="21" t="s">
        <v>9326</v>
      </c>
      <c r="F6033" s="109"/>
      <c r="G6033" s="134">
        <v>70</v>
      </c>
      <c r="H6033" s="134">
        <v>70</v>
      </c>
      <c r="I6033" s="134">
        <v>0</v>
      </c>
      <c r="J6033" s="109"/>
      <c r="K6033" s="122" t="s">
        <v>9327</v>
      </c>
    </row>
    <row r="6034" spans="1:11" ht="22.5">
      <c r="A6034" s="425">
        <v>1335</v>
      </c>
      <c r="B6034" s="213" t="s">
        <v>9328</v>
      </c>
      <c r="C6034" s="6">
        <v>2</v>
      </c>
      <c r="D6034" s="109"/>
      <c r="E6034" s="21" t="s">
        <v>7528</v>
      </c>
      <c r="F6034" s="109"/>
      <c r="G6034" s="134">
        <v>600</v>
      </c>
      <c r="H6034" s="134">
        <v>600</v>
      </c>
      <c r="I6034" s="134">
        <v>0</v>
      </c>
      <c r="J6034" s="109"/>
      <c r="K6034" s="122" t="s">
        <v>9329</v>
      </c>
    </row>
    <row r="6035" spans="1:11">
      <c r="A6035" s="425">
        <v>1336</v>
      </c>
      <c r="B6035" s="412" t="s">
        <v>9330</v>
      </c>
      <c r="C6035" s="6">
        <v>0</v>
      </c>
      <c r="D6035" s="109"/>
      <c r="E6035" s="21" t="s">
        <v>9331</v>
      </c>
      <c r="F6035" s="109"/>
      <c r="G6035" s="134">
        <v>0</v>
      </c>
      <c r="H6035" s="134">
        <v>0</v>
      </c>
      <c r="I6035" s="134">
        <v>0</v>
      </c>
      <c r="J6035" s="109"/>
      <c r="K6035" s="122" t="s">
        <v>9332</v>
      </c>
    </row>
    <row r="6036" spans="1:11">
      <c r="A6036" s="425">
        <v>1337</v>
      </c>
      <c r="B6036" s="412" t="s">
        <v>9313</v>
      </c>
      <c r="C6036" s="6">
        <v>1</v>
      </c>
      <c r="D6036" s="109"/>
      <c r="E6036" s="21" t="s">
        <v>9333</v>
      </c>
      <c r="F6036" s="109"/>
      <c r="G6036" s="134">
        <v>220</v>
      </c>
      <c r="H6036" s="134">
        <v>220</v>
      </c>
      <c r="I6036" s="134">
        <v>0</v>
      </c>
      <c r="J6036" s="109"/>
      <c r="K6036" s="122" t="s">
        <v>9334</v>
      </c>
    </row>
    <row r="6037" spans="1:11">
      <c r="A6037" s="425">
        <v>1338</v>
      </c>
      <c r="B6037" s="412" t="s">
        <v>9335</v>
      </c>
      <c r="C6037" s="6">
        <v>0</v>
      </c>
      <c r="D6037" s="109"/>
      <c r="E6037" s="21" t="s">
        <v>9336</v>
      </c>
      <c r="F6037" s="109"/>
      <c r="G6037" s="134">
        <v>0</v>
      </c>
      <c r="H6037" s="134">
        <v>0</v>
      </c>
      <c r="I6037" s="134">
        <v>0</v>
      </c>
      <c r="J6037" s="109"/>
      <c r="K6037" s="122" t="s">
        <v>9337</v>
      </c>
    </row>
    <row r="6038" spans="1:11">
      <c r="A6038" s="425">
        <v>1339</v>
      </c>
      <c r="B6038" s="412" t="s">
        <v>9338</v>
      </c>
      <c r="C6038" s="6">
        <v>2</v>
      </c>
      <c r="D6038" s="109"/>
      <c r="E6038" s="21" t="s">
        <v>9339</v>
      </c>
      <c r="F6038" s="109"/>
      <c r="G6038" s="134">
        <v>156</v>
      </c>
      <c r="H6038" s="134">
        <v>156</v>
      </c>
      <c r="I6038" s="134">
        <v>0</v>
      </c>
      <c r="J6038" s="109"/>
      <c r="K6038" s="122" t="s">
        <v>9340</v>
      </c>
    </row>
    <row r="6039" spans="1:11">
      <c r="A6039" s="425">
        <v>1340</v>
      </c>
      <c r="B6039" s="412" t="s">
        <v>9341</v>
      </c>
      <c r="C6039" s="6">
        <v>1</v>
      </c>
      <c r="D6039" s="109"/>
      <c r="E6039" s="21" t="s">
        <v>9342</v>
      </c>
      <c r="F6039" s="109"/>
      <c r="G6039" s="134">
        <v>384</v>
      </c>
      <c r="H6039" s="134">
        <v>384</v>
      </c>
      <c r="I6039" s="134">
        <v>0</v>
      </c>
      <c r="J6039" s="109"/>
      <c r="K6039" s="122" t="s">
        <v>9343</v>
      </c>
    </row>
    <row r="6040" spans="1:11">
      <c r="A6040" s="425">
        <v>1341</v>
      </c>
      <c r="B6040" s="412" t="s">
        <v>9344</v>
      </c>
      <c r="C6040" s="6">
        <v>1</v>
      </c>
      <c r="D6040" s="109"/>
      <c r="E6040" s="21" t="s">
        <v>9345</v>
      </c>
      <c r="F6040" s="109"/>
      <c r="G6040" s="134">
        <v>72</v>
      </c>
      <c r="H6040" s="134">
        <v>72</v>
      </c>
      <c r="I6040" s="134">
        <v>0</v>
      </c>
      <c r="J6040" s="109"/>
      <c r="K6040" s="122" t="s">
        <v>9346</v>
      </c>
    </row>
    <row r="6041" spans="1:11">
      <c r="A6041" s="425">
        <v>1342</v>
      </c>
      <c r="B6041" s="412" t="s">
        <v>9347</v>
      </c>
      <c r="C6041" s="6">
        <v>5</v>
      </c>
      <c r="D6041" s="109"/>
      <c r="E6041" s="21" t="s">
        <v>9348</v>
      </c>
      <c r="F6041" s="109"/>
      <c r="G6041" s="134">
        <v>625.04999999999995</v>
      </c>
      <c r="H6041" s="134">
        <v>625.04999999999995</v>
      </c>
      <c r="I6041" s="134">
        <v>0</v>
      </c>
      <c r="J6041" s="109"/>
      <c r="K6041" s="122" t="s">
        <v>9349</v>
      </c>
    </row>
    <row r="6042" spans="1:11">
      <c r="A6042" s="425">
        <v>1343</v>
      </c>
      <c r="B6042" s="412" t="s">
        <v>9350</v>
      </c>
      <c r="C6042" s="6">
        <v>0</v>
      </c>
      <c r="D6042" s="109"/>
      <c r="E6042" s="21" t="s">
        <v>9351</v>
      </c>
      <c r="F6042" s="109"/>
      <c r="G6042" s="134">
        <v>0</v>
      </c>
      <c r="H6042" s="134">
        <v>0</v>
      </c>
      <c r="I6042" s="134">
        <v>0</v>
      </c>
      <c r="J6042" s="109"/>
      <c r="K6042" s="122" t="s">
        <v>9352</v>
      </c>
    </row>
    <row r="6043" spans="1:11">
      <c r="A6043" s="425">
        <v>1344</v>
      </c>
      <c r="B6043" s="412" t="s">
        <v>9353</v>
      </c>
      <c r="C6043" s="6">
        <v>1</v>
      </c>
      <c r="D6043" s="109"/>
      <c r="E6043" s="21" t="s">
        <v>9354</v>
      </c>
      <c r="F6043" s="109"/>
      <c r="G6043" s="134">
        <v>214.2</v>
      </c>
      <c r="H6043" s="134">
        <v>214.2</v>
      </c>
      <c r="I6043" s="134">
        <v>0</v>
      </c>
      <c r="J6043" s="109"/>
      <c r="K6043" s="122" t="s">
        <v>9355</v>
      </c>
    </row>
    <row r="6044" spans="1:11" ht="22.5">
      <c r="A6044" s="425">
        <v>1345</v>
      </c>
      <c r="B6044" s="213" t="s">
        <v>9356</v>
      </c>
      <c r="C6044" s="6">
        <v>0</v>
      </c>
      <c r="D6044" s="109"/>
      <c r="E6044" s="21" t="s">
        <v>9357</v>
      </c>
      <c r="F6044" s="109"/>
      <c r="G6044" s="134">
        <v>0</v>
      </c>
      <c r="H6044" s="134">
        <v>0</v>
      </c>
      <c r="I6044" s="134">
        <v>0</v>
      </c>
      <c r="J6044" s="109"/>
      <c r="K6044" s="122" t="s">
        <v>9358</v>
      </c>
    </row>
    <row r="6045" spans="1:11" ht="22.5">
      <c r="A6045" s="425">
        <v>1346</v>
      </c>
      <c r="B6045" s="213" t="s">
        <v>9359</v>
      </c>
      <c r="C6045" s="6">
        <v>0</v>
      </c>
      <c r="D6045" s="109"/>
      <c r="E6045" s="21" t="s">
        <v>9360</v>
      </c>
      <c r="F6045" s="109"/>
      <c r="G6045" s="134">
        <v>0</v>
      </c>
      <c r="H6045" s="134">
        <v>0</v>
      </c>
      <c r="I6045" s="134">
        <v>0</v>
      </c>
      <c r="J6045" s="109"/>
      <c r="K6045" s="122" t="s">
        <v>9361</v>
      </c>
    </row>
    <row r="6046" spans="1:11" ht="22.5">
      <c r="A6046" s="425">
        <v>1347</v>
      </c>
      <c r="B6046" s="213" t="s">
        <v>9362</v>
      </c>
      <c r="C6046" s="6">
        <v>0</v>
      </c>
      <c r="D6046" s="109"/>
      <c r="E6046" s="21" t="s">
        <v>9363</v>
      </c>
      <c r="F6046" s="109"/>
      <c r="G6046" s="134">
        <v>0</v>
      </c>
      <c r="H6046" s="134">
        <v>0</v>
      </c>
      <c r="I6046" s="134">
        <v>0</v>
      </c>
      <c r="J6046" s="109"/>
      <c r="K6046" s="122" t="s">
        <v>9364</v>
      </c>
    </row>
    <row r="6047" spans="1:11">
      <c r="A6047" s="425">
        <v>1348</v>
      </c>
      <c r="B6047" s="412" t="s">
        <v>9365</v>
      </c>
      <c r="C6047" s="6">
        <v>1</v>
      </c>
      <c r="D6047" s="109"/>
      <c r="E6047" s="21" t="s">
        <v>9366</v>
      </c>
      <c r="F6047" s="109"/>
      <c r="G6047" s="134">
        <v>111.25</v>
      </c>
      <c r="H6047" s="134">
        <v>111.25</v>
      </c>
      <c r="I6047" s="134">
        <v>0</v>
      </c>
      <c r="J6047" s="109"/>
      <c r="K6047" s="122" t="s">
        <v>9367</v>
      </c>
    </row>
    <row r="6048" spans="1:11">
      <c r="A6048" s="425">
        <v>1349</v>
      </c>
      <c r="B6048" s="412" t="s">
        <v>9368</v>
      </c>
      <c r="C6048" s="6">
        <v>0</v>
      </c>
      <c r="D6048" s="109"/>
      <c r="E6048" s="21" t="s">
        <v>9369</v>
      </c>
      <c r="F6048" s="109"/>
      <c r="G6048" s="134">
        <v>0</v>
      </c>
      <c r="H6048" s="134">
        <v>0</v>
      </c>
      <c r="I6048" s="134">
        <v>0</v>
      </c>
      <c r="J6048" s="109"/>
      <c r="K6048" s="122" t="s">
        <v>9370</v>
      </c>
    </row>
    <row r="6049" spans="1:11">
      <c r="A6049" s="425">
        <v>1350</v>
      </c>
      <c r="B6049" s="412" t="s">
        <v>9371</v>
      </c>
      <c r="C6049" s="6">
        <v>1</v>
      </c>
      <c r="D6049" s="109"/>
      <c r="E6049" s="21" t="s">
        <v>9372</v>
      </c>
      <c r="F6049" s="109"/>
      <c r="G6049" s="134">
        <v>93.03</v>
      </c>
      <c r="H6049" s="134">
        <v>93.03</v>
      </c>
      <c r="I6049" s="134">
        <v>0</v>
      </c>
      <c r="J6049" s="109"/>
      <c r="K6049" s="122" t="s">
        <v>9373</v>
      </c>
    </row>
    <row r="6050" spans="1:11">
      <c r="A6050" s="425">
        <v>1351</v>
      </c>
      <c r="B6050" s="213" t="s">
        <v>9374</v>
      </c>
      <c r="C6050" s="6">
        <v>1</v>
      </c>
      <c r="D6050" s="109"/>
      <c r="E6050" s="21" t="s">
        <v>9375</v>
      </c>
      <c r="F6050" s="109"/>
      <c r="G6050" s="134">
        <v>1790</v>
      </c>
      <c r="H6050" s="134">
        <v>1790</v>
      </c>
      <c r="I6050" s="134">
        <v>0</v>
      </c>
      <c r="J6050" s="109"/>
      <c r="K6050" s="122" t="s">
        <v>9376</v>
      </c>
    </row>
    <row r="6051" spans="1:11">
      <c r="A6051" s="425">
        <v>1352</v>
      </c>
      <c r="B6051" s="412" t="s">
        <v>9377</v>
      </c>
      <c r="C6051" s="6">
        <v>3</v>
      </c>
      <c r="D6051" s="109"/>
      <c r="E6051" s="21" t="s">
        <v>9378</v>
      </c>
      <c r="F6051" s="109"/>
      <c r="G6051" s="134">
        <v>171</v>
      </c>
      <c r="H6051" s="134">
        <v>171</v>
      </c>
      <c r="I6051" s="134">
        <v>0</v>
      </c>
      <c r="J6051" s="109"/>
      <c r="K6051" s="122" t="s">
        <v>9379</v>
      </c>
    </row>
    <row r="6052" spans="1:11">
      <c r="A6052" s="425">
        <v>1353</v>
      </c>
      <c r="B6052" s="412" t="s">
        <v>9380</v>
      </c>
      <c r="C6052" s="6">
        <v>0</v>
      </c>
      <c r="D6052" s="109"/>
      <c r="E6052" s="21" t="s">
        <v>9381</v>
      </c>
      <c r="F6052" s="109"/>
      <c r="G6052" s="134">
        <v>0</v>
      </c>
      <c r="H6052" s="134">
        <v>0</v>
      </c>
      <c r="I6052" s="134">
        <v>0</v>
      </c>
      <c r="J6052" s="109"/>
      <c r="K6052" s="122" t="s">
        <v>9382</v>
      </c>
    </row>
    <row r="6053" spans="1:11" ht="22.5">
      <c r="A6053" s="425">
        <v>1354</v>
      </c>
      <c r="B6053" s="213" t="s">
        <v>9383</v>
      </c>
      <c r="C6053" s="6">
        <v>1</v>
      </c>
      <c r="D6053" s="109"/>
      <c r="E6053" s="21" t="s">
        <v>9384</v>
      </c>
      <c r="F6053" s="109"/>
      <c r="G6053" s="134">
        <v>179.27</v>
      </c>
      <c r="H6053" s="134">
        <v>179.27</v>
      </c>
      <c r="I6053" s="134">
        <v>0</v>
      </c>
      <c r="J6053" s="109"/>
      <c r="K6053" s="122" t="s">
        <v>9385</v>
      </c>
    </row>
    <row r="6054" spans="1:11">
      <c r="A6054" s="425">
        <v>1355</v>
      </c>
      <c r="B6054" s="412" t="s">
        <v>9386</v>
      </c>
      <c r="C6054" s="6">
        <v>1</v>
      </c>
      <c r="D6054" s="109"/>
      <c r="E6054" s="21" t="s">
        <v>9387</v>
      </c>
      <c r="F6054" s="109"/>
      <c r="G6054" s="134">
        <v>125</v>
      </c>
      <c r="H6054" s="134">
        <v>125</v>
      </c>
      <c r="I6054" s="134">
        <v>0</v>
      </c>
      <c r="J6054" s="109"/>
      <c r="K6054" s="122" t="s">
        <v>9388</v>
      </c>
    </row>
    <row r="6055" spans="1:11">
      <c r="A6055" s="425">
        <v>1356</v>
      </c>
      <c r="B6055" s="412" t="s">
        <v>9389</v>
      </c>
      <c r="C6055" s="6">
        <v>3</v>
      </c>
      <c r="D6055" s="109"/>
      <c r="E6055" s="21" t="s">
        <v>9291</v>
      </c>
      <c r="F6055" s="109"/>
      <c r="G6055" s="134">
        <v>180.72</v>
      </c>
      <c r="H6055" s="134">
        <v>180.72</v>
      </c>
      <c r="I6055" s="134">
        <v>0</v>
      </c>
      <c r="J6055" s="109"/>
      <c r="K6055" s="122" t="s">
        <v>9390</v>
      </c>
    </row>
    <row r="6056" spans="1:11">
      <c r="A6056" s="425">
        <v>1357</v>
      </c>
      <c r="B6056" s="412" t="s">
        <v>9391</v>
      </c>
      <c r="C6056" s="6">
        <v>1</v>
      </c>
      <c r="D6056" s="109"/>
      <c r="E6056" s="21" t="s">
        <v>9291</v>
      </c>
      <c r="F6056" s="109"/>
      <c r="G6056" s="134">
        <v>67.22</v>
      </c>
      <c r="H6056" s="134">
        <v>67.22</v>
      </c>
      <c r="I6056" s="134">
        <v>0</v>
      </c>
      <c r="J6056" s="109"/>
      <c r="K6056" s="122" t="s">
        <v>9392</v>
      </c>
    </row>
    <row r="6057" spans="1:11">
      <c r="A6057" s="425">
        <v>1358</v>
      </c>
      <c r="B6057" s="412" t="s">
        <v>9393</v>
      </c>
      <c r="C6057" s="6">
        <v>2</v>
      </c>
      <c r="D6057" s="109"/>
      <c r="E6057" s="21" t="s">
        <v>9291</v>
      </c>
      <c r="F6057" s="109"/>
      <c r="G6057" s="134">
        <v>134.44</v>
      </c>
      <c r="H6057" s="134">
        <v>134.44</v>
      </c>
      <c r="I6057" s="134">
        <v>0</v>
      </c>
      <c r="J6057" s="109"/>
      <c r="K6057" s="122" t="s">
        <v>9394</v>
      </c>
    </row>
    <row r="6058" spans="1:11">
      <c r="A6058" s="425">
        <v>1359</v>
      </c>
      <c r="B6058" s="412" t="s">
        <v>9395</v>
      </c>
      <c r="C6058" s="6">
        <v>1</v>
      </c>
      <c r="D6058" s="109"/>
      <c r="E6058" s="21" t="s">
        <v>9396</v>
      </c>
      <c r="F6058" s="109"/>
      <c r="G6058" s="134">
        <v>559.44000000000005</v>
      </c>
      <c r="H6058" s="134">
        <v>559.44000000000005</v>
      </c>
      <c r="I6058" s="134">
        <v>0</v>
      </c>
      <c r="J6058" s="109"/>
      <c r="K6058" s="122" t="s">
        <v>9397</v>
      </c>
    </row>
    <row r="6059" spans="1:11" ht="96">
      <c r="A6059" s="194" t="s">
        <v>5</v>
      </c>
      <c r="B6059" s="194" t="s">
        <v>155</v>
      </c>
      <c r="C6059" s="194" t="s">
        <v>156</v>
      </c>
      <c r="D6059" s="194" t="s">
        <v>8</v>
      </c>
      <c r="E6059" s="194" t="s">
        <v>157</v>
      </c>
      <c r="F6059" s="194" t="s">
        <v>158</v>
      </c>
      <c r="G6059" s="416" t="s">
        <v>10</v>
      </c>
      <c r="H6059" s="416" t="s">
        <v>159</v>
      </c>
      <c r="I6059" s="416" t="s">
        <v>160</v>
      </c>
      <c r="J6059" s="194" t="s">
        <v>161</v>
      </c>
      <c r="K6059" s="195" t="s">
        <v>14</v>
      </c>
    </row>
    <row r="6060" spans="1:11">
      <c r="A6060" s="425">
        <v>1360</v>
      </c>
      <c r="B6060" s="412" t="s">
        <v>9398</v>
      </c>
      <c r="C6060" s="6">
        <v>0</v>
      </c>
      <c r="D6060" s="109"/>
      <c r="E6060" s="21" t="s">
        <v>9399</v>
      </c>
      <c r="F6060" s="109"/>
      <c r="G6060" s="134">
        <v>0</v>
      </c>
      <c r="H6060" s="134">
        <v>0</v>
      </c>
      <c r="I6060" s="134">
        <v>0</v>
      </c>
      <c r="J6060" s="109"/>
      <c r="K6060" s="122" t="s">
        <v>9400</v>
      </c>
    </row>
    <row r="6061" spans="1:11">
      <c r="A6061" s="425">
        <v>1361</v>
      </c>
      <c r="B6061" s="412" t="s">
        <v>9401</v>
      </c>
      <c r="C6061" s="6">
        <v>1</v>
      </c>
      <c r="D6061" s="109"/>
      <c r="E6061" s="21" t="s">
        <v>9402</v>
      </c>
      <c r="F6061" s="109"/>
      <c r="G6061" s="134">
        <v>385.2</v>
      </c>
      <c r="H6061" s="134">
        <v>385.2</v>
      </c>
      <c r="I6061" s="134">
        <v>0</v>
      </c>
      <c r="J6061" s="109"/>
      <c r="K6061" s="122" t="s">
        <v>9403</v>
      </c>
    </row>
    <row r="6062" spans="1:11">
      <c r="A6062" s="425">
        <v>1362</v>
      </c>
      <c r="B6062" s="412" t="s">
        <v>9404</v>
      </c>
      <c r="C6062" s="6">
        <v>0</v>
      </c>
      <c r="D6062" s="109"/>
      <c r="E6062" s="21" t="s">
        <v>9405</v>
      </c>
      <c r="F6062" s="109"/>
      <c r="G6062" s="134">
        <v>0</v>
      </c>
      <c r="H6062" s="134">
        <v>0</v>
      </c>
      <c r="I6062" s="134">
        <v>0</v>
      </c>
      <c r="J6062" s="109"/>
      <c r="K6062" s="122" t="s">
        <v>9406</v>
      </c>
    </row>
    <row r="6063" spans="1:11">
      <c r="A6063" s="425">
        <v>1363</v>
      </c>
      <c r="B6063" s="412" t="s">
        <v>9407</v>
      </c>
      <c r="C6063" s="6">
        <v>2</v>
      </c>
      <c r="D6063" s="109"/>
      <c r="E6063" s="21" t="s">
        <v>6786</v>
      </c>
      <c r="F6063" s="109"/>
      <c r="G6063" s="134">
        <v>114</v>
      </c>
      <c r="H6063" s="134">
        <v>114</v>
      </c>
      <c r="I6063" s="134">
        <v>0</v>
      </c>
      <c r="J6063" s="109"/>
      <c r="K6063" s="122" t="s">
        <v>9408</v>
      </c>
    </row>
    <row r="6064" spans="1:11">
      <c r="A6064" s="425">
        <v>1364</v>
      </c>
      <c r="B6064" s="412" t="s">
        <v>9409</v>
      </c>
      <c r="C6064" s="6">
        <v>0</v>
      </c>
      <c r="D6064" s="109"/>
      <c r="E6064" s="21" t="s">
        <v>6786</v>
      </c>
      <c r="F6064" s="109"/>
      <c r="G6064" s="134">
        <v>0</v>
      </c>
      <c r="H6064" s="134">
        <v>0</v>
      </c>
      <c r="I6064" s="134">
        <v>0</v>
      </c>
      <c r="J6064" s="109"/>
      <c r="K6064" s="122" t="s">
        <v>9410</v>
      </c>
    </row>
    <row r="6065" spans="1:11">
      <c r="A6065" s="425">
        <v>1365</v>
      </c>
      <c r="B6065" s="412" t="s">
        <v>9411</v>
      </c>
      <c r="C6065" s="6">
        <v>1</v>
      </c>
      <c r="D6065" s="109"/>
      <c r="E6065" s="21" t="s">
        <v>9412</v>
      </c>
      <c r="F6065" s="109"/>
      <c r="G6065" s="134">
        <v>35</v>
      </c>
      <c r="H6065" s="134">
        <v>35</v>
      </c>
      <c r="I6065" s="134">
        <v>0</v>
      </c>
      <c r="J6065" s="109"/>
      <c r="K6065" s="122" t="s">
        <v>9413</v>
      </c>
    </row>
    <row r="6066" spans="1:11">
      <c r="A6066" s="425">
        <v>1366</v>
      </c>
      <c r="B6066" s="412" t="s">
        <v>9414</v>
      </c>
      <c r="C6066" s="6">
        <v>0</v>
      </c>
      <c r="D6066" s="109"/>
      <c r="E6066" s="21" t="s">
        <v>9415</v>
      </c>
      <c r="F6066" s="109"/>
      <c r="G6066" s="134">
        <v>0</v>
      </c>
      <c r="H6066" s="134">
        <v>0</v>
      </c>
      <c r="I6066" s="134">
        <v>0</v>
      </c>
      <c r="J6066" s="109"/>
      <c r="K6066" s="122" t="s">
        <v>9416</v>
      </c>
    </row>
    <row r="6067" spans="1:11">
      <c r="A6067" s="425">
        <v>1367</v>
      </c>
      <c r="B6067" s="412" t="s">
        <v>9409</v>
      </c>
      <c r="C6067" s="6">
        <v>3</v>
      </c>
      <c r="D6067" s="109"/>
      <c r="E6067" s="21" t="s">
        <v>6786</v>
      </c>
      <c r="F6067" s="109"/>
      <c r="G6067" s="134">
        <v>171</v>
      </c>
      <c r="H6067" s="134">
        <v>171</v>
      </c>
      <c r="I6067" s="134">
        <v>0</v>
      </c>
      <c r="J6067" s="109"/>
      <c r="K6067" s="122" t="s">
        <v>9417</v>
      </c>
    </row>
    <row r="6068" spans="1:11">
      <c r="A6068" s="425">
        <v>1368</v>
      </c>
      <c r="B6068" s="412" t="s">
        <v>9411</v>
      </c>
      <c r="C6068" s="6">
        <v>1</v>
      </c>
      <c r="D6068" s="109"/>
      <c r="E6068" s="21" t="s">
        <v>9412</v>
      </c>
      <c r="F6068" s="109"/>
      <c r="G6068" s="134">
        <v>35</v>
      </c>
      <c r="H6068" s="134">
        <v>35</v>
      </c>
      <c r="I6068" s="134">
        <v>0</v>
      </c>
      <c r="J6068" s="109"/>
      <c r="K6068" s="122" t="s">
        <v>9418</v>
      </c>
    </row>
    <row r="6069" spans="1:11" ht="22.5">
      <c r="A6069" s="425">
        <v>1369</v>
      </c>
      <c r="B6069" s="213" t="s">
        <v>9419</v>
      </c>
      <c r="C6069" s="6">
        <v>1</v>
      </c>
      <c r="D6069" s="109"/>
      <c r="E6069" s="21" t="s">
        <v>6786</v>
      </c>
      <c r="F6069" s="109"/>
      <c r="G6069" s="134">
        <v>57</v>
      </c>
      <c r="H6069" s="134">
        <v>57</v>
      </c>
      <c r="I6069" s="134">
        <v>0</v>
      </c>
      <c r="J6069" s="109"/>
      <c r="K6069" s="122" t="s">
        <v>9420</v>
      </c>
    </row>
    <row r="6070" spans="1:11" ht="22.5">
      <c r="A6070" s="425">
        <v>1370</v>
      </c>
      <c r="B6070" s="213" t="s">
        <v>9421</v>
      </c>
      <c r="C6070" s="6">
        <v>1</v>
      </c>
      <c r="D6070" s="109"/>
      <c r="E6070" s="21" t="s">
        <v>9291</v>
      </c>
      <c r="F6070" s="109"/>
      <c r="G6070" s="134">
        <v>72.459999999999994</v>
      </c>
      <c r="H6070" s="134">
        <v>72.459999999999994</v>
      </c>
      <c r="I6070" s="134">
        <v>0</v>
      </c>
      <c r="J6070" s="109"/>
      <c r="K6070" s="122" t="s">
        <v>9422</v>
      </c>
    </row>
    <row r="6071" spans="1:11">
      <c r="A6071" s="425">
        <v>1371</v>
      </c>
      <c r="B6071" s="213" t="s">
        <v>9423</v>
      </c>
      <c r="C6071" s="6">
        <v>1</v>
      </c>
      <c r="D6071" s="109"/>
      <c r="E6071" s="21" t="s">
        <v>9424</v>
      </c>
      <c r="F6071" s="109"/>
      <c r="G6071" s="134">
        <v>190</v>
      </c>
      <c r="H6071" s="134">
        <v>190</v>
      </c>
      <c r="I6071" s="134">
        <v>0</v>
      </c>
      <c r="J6071" s="109"/>
      <c r="K6071" s="122" t="s">
        <v>9425</v>
      </c>
    </row>
    <row r="6072" spans="1:11">
      <c r="A6072" s="425">
        <v>1372</v>
      </c>
      <c r="B6072" s="412" t="s">
        <v>7603</v>
      </c>
      <c r="C6072" s="6">
        <v>3</v>
      </c>
      <c r="D6072" s="109"/>
      <c r="E6072" s="21" t="s">
        <v>9405</v>
      </c>
      <c r="F6072" s="109"/>
      <c r="G6072" s="134">
        <v>60</v>
      </c>
      <c r="H6072" s="134">
        <v>60</v>
      </c>
      <c r="I6072" s="134">
        <v>0</v>
      </c>
      <c r="J6072" s="109"/>
      <c r="K6072" s="122" t="s">
        <v>9426</v>
      </c>
    </row>
    <row r="6073" spans="1:11">
      <c r="A6073" s="425">
        <v>1373</v>
      </c>
      <c r="B6073" s="412" t="s">
        <v>9427</v>
      </c>
      <c r="C6073" s="6">
        <v>2</v>
      </c>
      <c r="D6073" s="109"/>
      <c r="E6073" s="21" t="s">
        <v>9405</v>
      </c>
      <c r="F6073" s="109"/>
      <c r="G6073" s="134">
        <v>196.66</v>
      </c>
      <c r="H6073" s="134">
        <v>196.66</v>
      </c>
      <c r="I6073" s="134">
        <v>0</v>
      </c>
      <c r="J6073" s="109"/>
      <c r="K6073" s="122" t="s">
        <v>9428</v>
      </c>
    </row>
    <row r="6074" spans="1:11">
      <c r="A6074" s="425">
        <v>1374</v>
      </c>
      <c r="B6074" s="412" t="s">
        <v>9429</v>
      </c>
      <c r="C6074" s="6">
        <v>0</v>
      </c>
      <c r="D6074" s="109"/>
      <c r="E6074" s="21" t="s">
        <v>9405</v>
      </c>
      <c r="F6074" s="109"/>
      <c r="G6074" s="134">
        <v>0</v>
      </c>
      <c r="H6074" s="134">
        <v>0</v>
      </c>
      <c r="I6074" s="134">
        <v>0</v>
      </c>
      <c r="J6074" s="109"/>
      <c r="K6074" s="122" t="s">
        <v>9430</v>
      </c>
    </row>
    <row r="6075" spans="1:11">
      <c r="A6075" s="425">
        <v>1375</v>
      </c>
      <c r="B6075" s="412" t="s">
        <v>9431</v>
      </c>
      <c r="C6075" s="6">
        <v>4</v>
      </c>
      <c r="D6075" s="109"/>
      <c r="E6075" s="21" t="s">
        <v>9405</v>
      </c>
      <c r="F6075" s="109"/>
      <c r="G6075" s="134">
        <v>80</v>
      </c>
      <c r="H6075" s="134">
        <v>80</v>
      </c>
      <c r="I6075" s="134">
        <v>0</v>
      </c>
      <c r="J6075" s="109"/>
      <c r="K6075" s="122" t="s">
        <v>9432</v>
      </c>
    </row>
    <row r="6076" spans="1:11">
      <c r="A6076" s="425">
        <v>1376</v>
      </c>
      <c r="B6076" s="412" t="s">
        <v>9433</v>
      </c>
      <c r="C6076" s="6">
        <v>1</v>
      </c>
      <c r="D6076" s="109"/>
      <c r="E6076" s="21" t="s">
        <v>9405</v>
      </c>
      <c r="F6076" s="109"/>
      <c r="G6076" s="134">
        <v>250</v>
      </c>
      <c r="H6076" s="134">
        <v>250</v>
      </c>
      <c r="I6076" s="134">
        <v>0</v>
      </c>
      <c r="J6076" s="109"/>
      <c r="K6076" s="122" t="s">
        <v>9434</v>
      </c>
    </row>
    <row r="6077" spans="1:11">
      <c r="A6077" s="425">
        <v>1377</v>
      </c>
      <c r="B6077" s="412" t="s">
        <v>9435</v>
      </c>
      <c r="C6077" s="6">
        <v>0</v>
      </c>
      <c r="D6077" s="109"/>
      <c r="E6077" s="21" t="s">
        <v>9405</v>
      </c>
      <c r="F6077" s="109"/>
      <c r="G6077" s="134">
        <v>0</v>
      </c>
      <c r="H6077" s="134">
        <v>0</v>
      </c>
      <c r="I6077" s="134">
        <v>0</v>
      </c>
      <c r="J6077" s="109"/>
      <c r="K6077" s="122" t="s">
        <v>9436</v>
      </c>
    </row>
    <row r="6078" spans="1:11">
      <c r="A6078" s="425">
        <v>1378</v>
      </c>
      <c r="B6078" s="412" t="s">
        <v>7406</v>
      </c>
      <c r="C6078" s="6">
        <v>4</v>
      </c>
      <c r="D6078" s="109"/>
      <c r="E6078" s="21" t="s">
        <v>9405</v>
      </c>
      <c r="F6078" s="109"/>
      <c r="G6078" s="134">
        <v>702.88</v>
      </c>
      <c r="H6078" s="134">
        <v>702.88</v>
      </c>
      <c r="I6078" s="134">
        <v>0</v>
      </c>
      <c r="J6078" s="109"/>
      <c r="K6078" s="122" t="s">
        <v>9437</v>
      </c>
    </row>
    <row r="6079" spans="1:11">
      <c r="A6079" s="425">
        <v>1379</v>
      </c>
      <c r="B6079" s="412" t="s">
        <v>7255</v>
      </c>
      <c r="C6079" s="6">
        <v>3</v>
      </c>
      <c r="D6079" s="109"/>
      <c r="E6079" s="21" t="s">
        <v>9405</v>
      </c>
      <c r="F6079" s="109"/>
      <c r="G6079" s="134">
        <v>570</v>
      </c>
      <c r="H6079" s="134">
        <v>570</v>
      </c>
      <c r="I6079" s="134">
        <v>0</v>
      </c>
      <c r="J6079" s="109"/>
      <c r="K6079" s="122" t="s">
        <v>9438</v>
      </c>
    </row>
    <row r="6080" spans="1:11">
      <c r="A6080" s="425">
        <v>1380</v>
      </c>
      <c r="B6080" s="412" t="s">
        <v>9439</v>
      </c>
      <c r="C6080" s="6">
        <v>0</v>
      </c>
      <c r="D6080" s="109"/>
      <c r="E6080" s="21" t="s">
        <v>9405</v>
      </c>
      <c r="F6080" s="109"/>
      <c r="G6080" s="134">
        <v>0</v>
      </c>
      <c r="H6080" s="134">
        <v>0</v>
      </c>
      <c r="I6080" s="134">
        <v>0</v>
      </c>
      <c r="J6080" s="109"/>
      <c r="K6080" s="122" t="s">
        <v>9440</v>
      </c>
    </row>
    <row r="6081" spans="1:11">
      <c r="A6081" s="425">
        <v>1381</v>
      </c>
      <c r="B6081" s="412" t="s">
        <v>7406</v>
      </c>
      <c r="C6081" s="6">
        <v>3</v>
      </c>
      <c r="D6081" s="109"/>
      <c r="E6081" s="21" t="s">
        <v>9405</v>
      </c>
      <c r="F6081" s="109"/>
      <c r="G6081" s="134">
        <v>527.16</v>
      </c>
      <c r="H6081" s="134">
        <v>527.16</v>
      </c>
      <c r="I6081" s="134">
        <v>0</v>
      </c>
      <c r="J6081" s="109"/>
      <c r="K6081" s="122" t="s">
        <v>9441</v>
      </c>
    </row>
    <row r="6082" spans="1:11" ht="22.5">
      <c r="A6082" s="425">
        <v>1382</v>
      </c>
      <c r="B6082" s="213" t="s">
        <v>9442</v>
      </c>
      <c r="C6082" s="6">
        <v>0</v>
      </c>
      <c r="D6082" s="109"/>
      <c r="E6082" s="21" t="s">
        <v>8091</v>
      </c>
      <c r="F6082" s="109"/>
      <c r="G6082" s="134">
        <v>0</v>
      </c>
      <c r="H6082" s="134">
        <v>0</v>
      </c>
      <c r="I6082" s="134">
        <v>0</v>
      </c>
      <c r="J6082" s="109"/>
      <c r="K6082" s="122" t="s">
        <v>9443</v>
      </c>
    </row>
    <row r="6083" spans="1:11">
      <c r="A6083" s="425">
        <v>1383</v>
      </c>
      <c r="B6083" s="412" t="s">
        <v>9444</v>
      </c>
      <c r="C6083" s="6">
        <v>1</v>
      </c>
      <c r="D6083" s="109"/>
      <c r="E6083" s="21" t="s">
        <v>9445</v>
      </c>
      <c r="F6083" s="109"/>
      <c r="G6083" s="134">
        <v>139</v>
      </c>
      <c r="H6083" s="134">
        <v>139</v>
      </c>
      <c r="I6083" s="134">
        <v>0</v>
      </c>
      <c r="J6083" s="109"/>
      <c r="K6083" s="122" t="s">
        <v>9446</v>
      </c>
    </row>
    <row r="6084" spans="1:11">
      <c r="A6084" s="425">
        <v>1384</v>
      </c>
      <c r="B6084" s="412" t="s">
        <v>9447</v>
      </c>
      <c r="C6084" s="6">
        <v>1</v>
      </c>
      <c r="D6084" s="109"/>
      <c r="E6084" s="21" t="s">
        <v>9448</v>
      </c>
      <c r="F6084" s="109"/>
      <c r="G6084" s="134">
        <v>999.6</v>
      </c>
      <c r="H6084" s="134">
        <v>999.6</v>
      </c>
      <c r="I6084" s="134">
        <v>0</v>
      </c>
      <c r="J6084" s="109"/>
      <c r="K6084" s="122" t="s">
        <v>9449</v>
      </c>
    </row>
    <row r="6085" spans="1:11">
      <c r="A6085" s="425">
        <v>1385</v>
      </c>
      <c r="B6085" s="412" t="s">
        <v>7869</v>
      </c>
      <c r="C6085" s="6">
        <v>1</v>
      </c>
      <c r="D6085" s="109"/>
      <c r="E6085" s="21" t="s">
        <v>9450</v>
      </c>
      <c r="F6085" s="109"/>
      <c r="G6085" s="134">
        <v>547.4</v>
      </c>
      <c r="H6085" s="134">
        <v>547.4</v>
      </c>
      <c r="I6085" s="134">
        <v>0</v>
      </c>
      <c r="J6085" s="109"/>
      <c r="K6085" s="122" t="s">
        <v>9451</v>
      </c>
    </row>
    <row r="6086" spans="1:11">
      <c r="A6086" s="425">
        <v>1386</v>
      </c>
      <c r="B6086" s="412" t="s">
        <v>9452</v>
      </c>
      <c r="C6086" s="6">
        <v>1</v>
      </c>
      <c r="D6086" s="109"/>
      <c r="E6086" s="21" t="s">
        <v>9453</v>
      </c>
      <c r="F6086" s="109"/>
      <c r="G6086" s="134">
        <v>226.1</v>
      </c>
      <c r="H6086" s="134">
        <v>226.1</v>
      </c>
      <c r="I6086" s="134">
        <v>0</v>
      </c>
      <c r="J6086" s="109"/>
      <c r="K6086" s="122" t="s">
        <v>9454</v>
      </c>
    </row>
    <row r="6087" spans="1:11">
      <c r="A6087" s="425">
        <v>1387</v>
      </c>
      <c r="B6087" s="412" t="s">
        <v>9455</v>
      </c>
      <c r="C6087" s="6">
        <v>1</v>
      </c>
      <c r="D6087" s="109"/>
      <c r="E6087" s="21" t="s">
        <v>9450</v>
      </c>
      <c r="F6087" s="109"/>
      <c r="G6087" s="134">
        <v>880.6</v>
      </c>
      <c r="H6087" s="134">
        <v>880.6</v>
      </c>
      <c r="I6087" s="134">
        <v>0</v>
      </c>
      <c r="J6087" s="109"/>
      <c r="K6087" s="122" t="s">
        <v>9456</v>
      </c>
    </row>
    <row r="6088" spans="1:11">
      <c r="A6088" s="425">
        <v>1388</v>
      </c>
      <c r="B6088" s="412" t="s">
        <v>9457</v>
      </c>
      <c r="C6088" s="6">
        <v>15</v>
      </c>
      <c r="D6088" s="109"/>
      <c r="E6088" s="21" t="s">
        <v>9450</v>
      </c>
      <c r="F6088" s="109"/>
      <c r="G6088" s="134">
        <v>1517.25</v>
      </c>
      <c r="H6088" s="134">
        <v>1517.25</v>
      </c>
      <c r="I6088" s="134">
        <v>0</v>
      </c>
      <c r="J6088" s="109"/>
      <c r="K6088" s="122" t="s">
        <v>9458</v>
      </c>
    </row>
    <row r="6089" spans="1:11" ht="96">
      <c r="A6089" s="194" t="s">
        <v>5</v>
      </c>
      <c r="B6089" s="194" t="s">
        <v>155</v>
      </c>
      <c r="C6089" s="194" t="s">
        <v>156</v>
      </c>
      <c r="D6089" s="194" t="s">
        <v>8</v>
      </c>
      <c r="E6089" s="194" t="s">
        <v>157</v>
      </c>
      <c r="F6089" s="194" t="s">
        <v>158</v>
      </c>
      <c r="G6089" s="416" t="s">
        <v>10</v>
      </c>
      <c r="H6089" s="416" t="s">
        <v>159</v>
      </c>
      <c r="I6089" s="416" t="s">
        <v>160</v>
      </c>
      <c r="J6089" s="194" t="s">
        <v>161</v>
      </c>
      <c r="K6089" s="195" t="s">
        <v>14</v>
      </c>
    </row>
    <row r="6090" spans="1:11">
      <c r="A6090" s="425">
        <v>1389</v>
      </c>
      <c r="B6090" s="412" t="s">
        <v>7086</v>
      </c>
      <c r="C6090" s="6">
        <v>1</v>
      </c>
      <c r="D6090" s="109"/>
      <c r="E6090" s="21" t="s">
        <v>9450</v>
      </c>
      <c r="F6090" s="109"/>
      <c r="G6090" s="134">
        <v>1094.8</v>
      </c>
      <c r="H6090" s="134">
        <v>1094.8</v>
      </c>
      <c r="I6090" s="134">
        <v>0</v>
      </c>
      <c r="J6090" s="109"/>
      <c r="K6090" s="122" t="s">
        <v>9459</v>
      </c>
    </row>
    <row r="6091" spans="1:11">
      <c r="A6091" s="425">
        <v>1390</v>
      </c>
      <c r="B6091" s="412" t="s">
        <v>7843</v>
      </c>
      <c r="C6091" s="6">
        <v>1</v>
      </c>
      <c r="D6091" s="109"/>
      <c r="E6091" s="21" t="s">
        <v>9448</v>
      </c>
      <c r="F6091" s="109"/>
      <c r="G6091" s="134">
        <v>916.3</v>
      </c>
      <c r="H6091" s="134">
        <v>916.3</v>
      </c>
      <c r="I6091" s="134">
        <v>0</v>
      </c>
      <c r="J6091" s="109"/>
      <c r="K6091" s="122" t="s">
        <v>9460</v>
      </c>
    </row>
    <row r="6092" spans="1:11">
      <c r="A6092" s="425">
        <v>1391</v>
      </c>
      <c r="B6092" s="412" t="s">
        <v>9461</v>
      </c>
      <c r="C6092" s="6">
        <v>1</v>
      </c>
      <c r="D6092" s="109"/>
      <c r="E6092" s="21" t="s">
        <v>9450</v>
      </c>
      <c r="F6092" s="109"/>
      <c r="G6092" s="134">
        <v>5057.5</v>
      </c>
      <c r="H6092" s="134">
        <v>5057.5</v>
      </c>
      <c r="I6092" s="134">
        <v>0</v>
      </c>
      <c r="J6092" s="109"/>
      <c r="K6092" s="122" t="s">
        <v>9462</v>
      </c>
    </row>
    <row r="6093" spans="1:11">
      <c r="A6093" s="425">
        <v>1392</v>
      </c>
      <c r="B6093" s="412" t="s">
        <v>6887</v>
      </c>
      <c r="C6093" s="6">
        <v>1</v>
      </c>
      <c r="D6093" s="109"/>
      <c r="E6093" s="21" t="s">
        <v>9448</v>
      </c>
      <c r="F6093" s="109"/>
      <c r="G6093" s="134">
        <v>1297.0999999999999</v>
      </c>
      <c r="H6093" s="134">
        <v>1297.0999999999999</v>
      </c>
      <c r="I6093" s="134">
        <v>0</v>
      </c>
      <c r="J6093" s="109"/>
      <c r="K6093" s="122" t="s">
        <v>9463</v>
      </c>
    </row>
    <row r="6094" spans="1:11">
      <c r="A6094" s="425">
        <v>1393</v>
      </c>
      <c r="B6094" s="412" t="s">
        <v>9464</v>
      </c>
      <c r="C6094" s="6">
        <v>2</v>
      </c>
      <c r="D6094" s="109"/>
      <c r="E6094" s="21" t="s">
        <v>9453</v>
      </c>
      <c r="F6094" s="109"/>
      <c r="G6094" s="134">
        <v>2070.6</v>
      </c>
      <c r="H6094" s="134">
        <v>2070.6</v>
      </c>
      <c r="I6094" s="134">
        <v>0</v>
      </c>
      <c r="J6094" s="109"/>
      <c r="K6094" s="122" t="s">
        <v>9465</v>
      </c>
    </row>
    <row r="6095" spans="1:11" ht="22.5">
      <c r="A6095" s="425">
        <v>1394</v>
      </c>
      <c r="B6095" s="213" t="s">
        <v>9466</v>
      </c>
      <c r="C6095" s="6">
        <v>1</v>
      </c>
      <c r="D6095" s="109"/>
      <c r="E6095" s="21" t="s">
        <v>9453</v>
      </c>
      <c r="F6095" s="109"/>
      <c r="G6095" s="134">
        <v>4069.8</v>
      </c>
      <c r="H6095" s="134">
        <v>4069.8</v>
      </c>
      <c r="I6095" s="134">
        <v>0</v>
      </c>
      <c r="J6095" s="109"/>
      <c r="K6095" s="122" t="s">
        <v>9467</v>
      </c>
    </row>
    <row r="6096" spans="1:11">
      <c r="A6096" s="425">
        <v>1395</v>
      </c>
      <c r="B6096" s="412" t="s">
        <v>6864</v>
      </c>
      <c r="C6096" s="6">
        <v>2</v>
      </c>
      <c r="D6096" s="109"/>
      <c r="E6096" s="21" t="s">
        <v>9468</v>
      </c>
      <c r="F6096" s="109"/>
      <c r="G6096" s="134">
        <v>511.7</v>
      </c>
      <c r="H6096" s="134">
        <v>511.7</v>
      </c>
      <c r="I6096" s="134">
        <v>0</v>
      </c>
      <c r="J6096" s="109"/>
      <c r="K6096" s="122" t="s">
        <v>9469</v>
      </c>
    </row>
    <row r="6097" spans="1:11">
      <c r="A6097" s="425">
        <v>1396</v>
      </c>
      <c r="B6097" s="412" t="s">
        <v>9470</v>
      </c>
      <c r="C6097" s="6">
        <v>1</v>
      </c>
      <c r="D6097" s="109"/>
      <c r="E6097" s="21" t="s">
        <v>9448</v>
      </c>
      <c r="F6097" s="109"/>
      <c r="G6097" s="134">
        <v>1071</v>
      </c>
      <c r="H6097" s="134">
        <v>1071</v>
      </c>
      <c r="I6097" s="134">
        <v>0</v>
      </c>
      <c r="J6097" s="109"/>
      <c r="K6097" s="122" t="s">
        <v>9471</v>
      </c>
    </row>
    <row r="6098" spans="1:11">
      <c r="A6098" s="425">
        <v>1397</v>
      </c>
      <c r="B6098" s="412" t="s">
        <v>9472</v>
      </c>
      <c r="C6098" s="6">
        <v>1</v>
      </c>
      <c r="D6098" s="109"/>
      <c r="E6098" s="21" t="s">
        <v>9448</v>
      </c>
      <c r="F6098" s="109"/>
      <c r="G6098" s="134">
        <v>940.1</v>
      </c>
      <c r="H6098" s="134">
        <v>940.1</v>
      </c>
      <c r="I6098" s="134">
        <v>0</v>
      </c>
      <c r="J6098" s="109"/>
      <c r="K6098" s="122" t="s">
        <v>9473</v>
      </c>
    </row>
    <row r="6099" spans="1:11">
      <c r="A6099" s="425">
        <v>1398</v>
      </c>
      <c r="B6099" s="412" t="s">
        <v>9474</v>
      </c>
      <c r="C6099" s="6">
        <v>1</v>
      </c>
      <c r="D6099" s="109"/>
      <c r="E6099" s="21" t="s">
        <v>9475</v>
      </c>
      <c r="F6099" s="109"/>
      <c r="G6099" s="134">
        <v>1309</v>
      </c>
      <c r="H6099" s="134">
        <v>1309</v>
      </c>
      <c r="I6099" s="134">
        <v>0</v>
      </c>
      <c r="J6099" s="109"/>
      <c r="K6099" s="122" t="s">
        <v>9476</v>
      </c>
    </row>
    <row r="6100" spans="1:11">
      <c r="A6100" s="425">
        <v>1399</v>
      </c>
      <c r="B6100" s="412" t="s">
        <v>9477</v>
      </c>
      <c r="C6100" s="6">
        <v>0</v>
      </c>
      <c r="D6100" s="109"/>
      <c r="E6100" s="21" t="s">
        <v>9306</v>
      </c>
      <c r="F6100" s="109"/>
      <c r="G6100" s="134">
        <v>0</v>
      </c>
      <c r="H6100" s="134">
        <v>0</v>
      </c>
      <c r="I6100" s="134">
        <v>0</v>
      </c>
      <c r="J6100" s="109"/>
      <c r="K6100" s="122" t="s">
        <v>9478</v>
      </c>
    </row>
    <row r="6101" spans="1:11">
      <c r="A6101" s="425">
        <v>1400</v>
      </c>
      <c r="B6101" s="412" t="s">
        <v>9479</v>
      </c>
      <c r="C6101" s="6">
        <v>1</v>
      </c>
      <c r="D6101" s="109"/>
      <c r="E6101" s="21" t="s">
        <v>9306</v>
      </c>
      <c r="F6101" s="109"/>
      <c r="G6101" s="134">
        <v>132.30000000000001</v>
      </c>
      <c r="H6101" s="134">
        <v>132.30000000000001</v>
      </c>
      <c r="I6101" s="134">
        <v>0</v>
      </c>
      <c r="J6101" s="109"/>
      <c r="K6101" s="122" t="s">
        <v>9480</v>
      </c>
    </row>
    <row r="6102" spans="1:11">
      <c r="A6102" s="425">
        <v>1401</v>
      </c>
      <c r="B6102" s="412" t="s">
        <v>9481</v>
      </c>
      <c r="C6102" s="6">
        <v>1</v>
      </c>
      <c r="D6102" s="109"/>
      <c r="E6102" s="21" t="s">
        <v>9482</v>
      </c>
      <c r="F6102" s="109"/>
      <c r="G6102" s="134">
        <v>781.95</v>
      </c>
      <c r="H6102" s="134">
        <v>781.95</v>
      </c>
      <c r="I6102" s="134">
        <v>0</v>
      </c>
      <c r="J6102" s="109"/>
      <c r="K6102" s="122" t="s">
        <v>9483</v>
      </c>
    </row>
    <row r="6103" spans="1:11">
      <c r="A6103" s="425">
        <v>1402</v>
      </c>
      <c r="B6103" s="412" t="s">
        <v>9484</v>
      </c>
      <c r="C6103" s="6">
        <v>3</v>
      </c>
      <c r="D6103" s="109"/>
      <c r="E6103" s="21" t="s">
        <v>9306</v>
      </c>
      <c r="F6103" s="109"/>
      <c r="G6103" s="134">
        <v>1200.1500000000001</v>
      </c>
      <c r="H6103" s="134">
        <v>1200.1500000000001</v>
      </c>
      <c r="I6103" s="134">
        <v>0</v>
      </c>
      <c r="J6103" s="109"/>
      <c r="K6103" s="122" t="s">
        <v>9485</v>
      </c>
    </row>
    <row r="6104" spans="1:11">
      <c r="A6104" s="425">
        <v>1403</v>
      </c>
      <c r="B6104" s="412" t="s">
        <v>9486</v>
      </c>
      <c r="C6104" s="6">
        <v>3</v>
      </c>
      <c r="D6104" s="109"/>
      <c r="E6104" s="21" t="s">
        <v>9482</v>
      </c>
      <c r="F6104" s="109"/>
      <c r="G6104" s="134">
        <v>396.9</v>
      </c>
      <c r="H6104" s="134">
        <v>396.9</v>
      </c>
      <c r="I6104" s="134">
        <v>0</v>
      </c>
      <c r="J6104" s="109"/>
      <c r="K6104" s="122" t="s">
        <v>9487</v>
      </c>
    </row>
    <row r="6105" spans="1:11">
      <c r="A6105" s="425">
        <v>1404</v>
      </c>
      <c r="B6105" s="412" t="s">
        <v>9488</v>
      </c>
      <c r="C6105" s="6">
        <v>1</v>
      </c>
      <c r="D6105" s="109"/>
      <c r="E6105" s="21" t="s">
        <v>9306</v>
      </c>
      <c r="F6105" s="109"/>
      <c r="G6105" s="134">
        <v>400.05</v>
      </c>
      <c r="H6105" s="134">
        <v>400.05</v>
      </c>
      <c r="I6105" s="134">
        <v>0</v>
      </c>
      <c r="J6105" s="109"/>
      <c r="K6105" s="122" t="s">
        <v>9489</v>
      </c>
    </row>
    <row r="6106" spans="1:11">
      <c r="A6106" s="425">
        <v>1405</v>
      </c>
      <c r="B6106" s="412" t="s">
        <v>9490</v>
      </c>
      <c r="C6106" s="6">
        <v>1</v>
      </c>
      <c r="D6106" s="109"/>
      <c r="E6106" s="21" t="s">
        <v>9306</v>
      </c>
      <c r="F6106" s="109"/>
      <c r="G6106" s="134">
        <v>132.30000000000001</v>
      </c>
      <c r="H6106" s="134">
        <v>132.30000000000001</v>
      </c>
      <c r="I6106" s="134">
        <v>0</v>
      </c>
      <c r="J6106" s="109"/>
      <c r="K6106" s="122" t="s">
        <v>9491</v>
      </c>
    </row>
    <row r="6107" spans="1:11">
      <c r="A6107" s="425">
        <v>1406</v>
      </c>
      <c r="B6107" s="412" t="s">
        <v>9492</v>
      </c>
      <c r="C6107" s="6">
        <v>0</v>
      </c>
      <c r="D6107" s="109"/>
      <c r="E6107" s="21" t="s">
        <v>9493</v>
      </c>
      <c r="F6107" s="109"/>
      <c r="G6107" s="134">
        <v>0</v>
      </c>
      <c r="H6107" s="134">
        <v>0</v>
      </c>
      <c r="I6107" s="134">
        <v>0</v>
      </c>
      <c r="J6107" s="109"/>
      <c r="K6107" s="122" t="s">
        <v>9494</v>
      </c>
    </row>
    <row r="6108" spans="1:11">
      <c r="A6108" s="425">
        <v>1407</v>
      </c>
      <c r="B6108" s="412" t="s">
        <v>9495</v>
      </c>
      <c r="C6108" s="6">
        <v>4</v>
      </c>
      <c r="D6108" s="109"/>
      <c r="E6108" s="21" t="s">
        <v>9493</v>
      </c>
      <c r="F6108" s="109"/>
      <c r="G6108" s="134">
        <v>529.20000000000005</v>
      </c>
      <c r="H6108" s="134">
        <v>529.20000000000005</v>
      </c>
      <c r="I6108" s="134">
        <v>0</v>
      </c>
      <c r="J6108" s="109"/>
      <c r="K6108" s="122" t="s">
        <v>9496</v>
      </c>
    </row>
    <row r="6109" spans="1:11">
      <c r="A6109" s="425">
        <v>1408</v>
      </c>
      <c r="B6109" s="412" t="s">
        <v>9497</v>
      </c>
      <c r="C6109" s="6">
        <v>1</v>
      </c>
      <c r="D6109" s="109"/>
      <c r="E6109" s="21" t="s">
        <v>9493</v>
      </c>
      <c r="F6109" s="109"/>
      <c r="G6109" s="134">
        <v>400.05</v>
      </c>
      <c r="H6109" s="134">
        <v>400.05</v>
      </c>
      <c r="I6109" s="134">
        <v>0</v>
      </c>
      <c r="J6109" s="109"/>
      <c r="K6109" s="122" t="s">
        <v>9498</v>
      </c>
    </row>
    <row r="6110" spans="1:11">
      <c r="A6110" s="425">
        <v>1409</v>
      </c>
      <c r="B6110" s="412" t="s">
        <v>9479</v>
      </c>
      <c r="C6110" s="6">
        <v>0</v>
      </c>
      <c r="D6110" s="109"/>
      <c r="E6110" s="21" t="s">
        <v>9306</v>
      </c>
      <c r="F6110" s="109"/>
      <c r="G6110" s="134">
        <v>0</v>
      </c>
      <c r="H6110" s="134">
        <v>0</v>
      </c>
      <c r="I6110" s="134">
        <v>0</v>
      </c>
      <c r="J6110" s="109"/>
      <c r="K6110" s="122" t="s">
        <v>9499</v>
      </c>
    </row>
    <row r="6111" spans="1:11">
      <c r="A6111" s="425">
        <v>1410</v>
      </c>
      <c r="B6111" s="412" t="s">
        <v>9500</v>
      </c>
      <c r="C6111" s="6">
        <v>2</v>
      </c>
      <c r="D6111" s="109"/>
      <c r="E6111" s="21" t="s">
        <v>9306</v>
      </c>
      <c r="F6111" s="109"/>
      <c r="G6111" s="134">
        <v>1563.9</v>
      </c>
      <c r="H6111" s="134">
        <v>1563.9</v>
      </c>
      <c r="I6111" s="134">
        <v>0</v>
      </c>
      <c r="J6111" s="109"/>
      <c r="K6111" s="122" t="s">
        <v>9501</v>
      </c>
    </row>
    <row r="6112" spans="1:11">
      <c r="A6112" s="425">
        <v>1411</v>
      </c>
      <c r="B6112" s="412" t="s">
        <v>9495</v>
      </c>
      <c r="C6112" s="6">
        <v>1</v>
      </c>
      <c r="D6112" s="109"/>
      <c r="E6112" s="21" t="s">
        <v>9306</v>
      </c>
      <c r="F6112" s="109"/>
      <c r="G6112" s="134">
        <v>132.30000000000001</v>
      </c>
      <c r="H6112" s="134">
        <v>132.30000000000001</v>
      </c>
      <c r="I6112" s="134">
        <v>0</v>
      </c>
      <c r="J6112" s="109"/>
      <c r="K6112" s="122" t="s">
        <v>9502</v>
      </c>
    </row>
    <row r="6113" spans="1:11">
      <c r="A6113" s="425">
        <v>1412</v>
      </c>
      <c r="B6113" s="412" t="s">
        <v>9503</v>
      </c>
      <c r="C6113" s="6">
        <v>0</v>
      </c>
      <c r="D6113" s="109"/>
      <c r="E6113" s="21" t="s">
        <v>9306</v>
      </c>
      <c r="F6113" s="109"/>
      <c r="G6113" s="134">
        <v>0</v>
      </c>
      <c r="H6113" s="134">
        <v>0</v>
      </c>
      <c r="I6113" s="134">
        <v>0</v>
      </c>
      <c r="J6113" s="109"/>
      <c r="K6113" s="122" t="s">
        <v>9504</v>
      </c>
    </row>
    <row r="6114" spans="1:11">
      <c r="A6114" s="425">
        <v>1413</v>
      </c>
      <c r="B6114" s="412" t="s">
        <v>9505</v>
      </c>
      <c r="C6114" s="6">
        <v>3</v>
      </c>
      <c r="D6114" s="109"/>
      <c r="E6114" s="21" t="s">
        <v>9306</v>
      </c>
      <c r="F6114" s="109"/>
      <c r="G6114" s="134">
        <v>1200.1500000000001</v>
      </c>
      <c r="H6114" s="134">
        <v>1200.1500000000001</v>
      </c>
      <c r="I6114" s="134">
        <v>0</v>
      </c>
      <c r="J6114" s="109"/>
      <c r="K6114" s="122" t="s">
        <v>9506</v>
      </c>
    </row>
    <row r="6115" spans="1:11">
      <c r="A6115" s="425">
        <v>1414</v>
      </c>
      <c r="B6115" s="412" t="s">
        <v>9495</v>
      </c>
      <c r="C6115" s="6">
        <v>2</v>
      </c>
      <c r="D6115" s="109"/>
      <c r="E6115" s="21" t="s">
        <v>9306</v>
      </c>
      <c r="F6115" s="109"/>
      <c r="G6115" s="134">
        <v>264.60000000000002</v>
      </c>
      <c r="H6115" s="134">
        <v>264.60000000000002</v>
      </c>
      <c r="I6115" s="134">
        <v>0</v>
      </c>
      <c r="J6115" s="109"/>
      <c r="K6115" s="122" t="s">
        <v>9507</v>
      </c>
    </row>
    <row r="6116" spans="1:11">
      <c r="A6116" s="425">
        <v>1415</v>
      </c>
      <c r="B6116" s="412" t="s">
        <v>9508</v>
      </c>
      <c r="C6116" s="6">
        <v>0</v>
      </c>
      <c r="D6116" s="109"/>
      <c r="E6116" s="21" t="s">
        <v>9493</v>
      </c>
      <c r="F6116" s="109"/>
      <c r="G6116" s="134">
        <v>0</v>
      </c>
      <c r="H6116" s="134">
        <v>0</v>
      </c>
      <c r="I6116" s="134">
        <v>0</v>
      </c>
      <c r="J6116" s="109"/>
      <c r="K6116" s="122" t="s">
        <v>9509</v>
      </c>
    </row>
    <row r="6117" spans="1:11">
      <c r="A6117" s="425">
        <v>1416</v>
      </c>
      <c r="B6117" s="412" t="s">
        <v>9510</v>
      </c>
      <c r="C6117" s="6">
        <v>1</v>
      </c>
      <c r="D6117" s="109"/>
      <c r="E6117" s="21" t="s">
        <v>9511</v>
      </c>
      <c r="F6117" s="109"/>
      <c r="G6117" s="134">
        <v>781.95</v>
      </c>
      <c r="H6117" s="134">
        <v>781.95</v>
      </c>
      <c r="I6117" s="134">
        <v>0</v>
      </c>
      <c r="J6117" s="109"/>
      <c r="K6117" s="122" t="s">
        <v>9512</v>
      </c>
    </row>
    <row r="6118" spans="1:11">
      <c r="A6118" s="425">
        <v>1417</v>
      </c>
      <c r="B6118" s="412" t="s">
        <v>9513</v>
      </c>
      <c r="C6118" s="6">
        <v>0</v>
      </c>
      <c r="D6118" s="109"/>
      <c r="E6118" s="21" t="s">
        <v>9306</v>
      </c>
      <c r="F6118" s="109"/>
      <c r="G6118" s="134">
        <v>0</v>
      </c>
      <c r="H6118" s="134">
        <v>0</v>
      </c>
      <c r="I6118" s="134">
        <v>0</v>
      </c>
      <c r="J6118" s="109"/>
      <c r="K6118" s="122" t="s">
        <v>9514</v>
      </c>
    </row>
    <row r="6119" spans="1:11">
      <c r="A6119" s="425">
        <v>1418</v>
      </c>
      <c r="B6119" s="412" t="s">
        <v>9515</v>
      </c>
      <c r="C6119" s="6">
        <v>1</v>
      </c>
      <c r="D6119" s="109"/>
      <c r="E6119" s="21" t="s">
        <v>9306</v>
      </c>
      <c r="F6119" s="109"/>
      <c r="G6119" s="134">
        <v>132.30000000000001</v>
      </c>
      <c r="H6119" s="134">
        <v>132.30000000000001</v>
      </c>
      <c r="I6119" s="134">
        <v>0</v>
      </c>
      <c r="J6119" s="109"/>
      <c r="K6119" s="122" t="s">
        <v>9516</v>
      </c>
    </row>
    <row r="6120" spans="1:11" ht="96">
      <c r="A6120" s="194" t="s">
        <v>5</v>
      </c>
      <c r="B6120" s="194" t="s">
        <v>155</v>
      </c>
      <c r="C6120" s="194" t="s">
        <v>156</v>
      </c>
      <c r="D6120" s="194" t="s">
        <v>8</v>
      </c>
      <c r="E6120" s="194" t="s">
        <v>157</v>
      </c>
      <c r="F6120" s="194" t="s">
        <v>158</v>
      </c>
      <c r="G6120" s="416" t="s">
        <v>10</v>
      </c>
      <c r="H6120" s="416" t="s">
        <v>159</v>
      </c>
      <c r="I6120" s="416" t="s">
        <v>160</v>
      </c>
      <c r="J6120" s="194" t="s">
        <v>161</v>
      </c>
      <c r="K6120" s="195" t="s">
        <v>14</v>
      </c>
    </row>
    <row r="6121" spans="1:11">
      <c r="A6121" s="425">
        <v>1419</v>
      </c>
      <c r="B6121" s="412" t="s">
        <v>9517</v>
      </c>
      <c r="C6121" s="6">
        <v>2</v>
      </c>
      <c r="D6121" s="109"/>
      <c r="E6121" s="21" t="s">
        <v>9306</v>
      </c>
      <c r="F6121" s="109"/>
      <c r="G6121" s="134">
        <v>800.1</v>
      </c>
      <c r="H6121" s="134">
        <v>800.1</v>
      </c>
      <c r="I6121" s="134">
        <v>0</v>
      </c>
      <c r="J6121" s="109"/>
      <c r="K6121" s="122" t="s">
        <v>9518</v>
      </c>
    </row>
    <row r="6122" spans="1:11">
      <c r="A6122" s="425">
        <v>1420</v>
      </c>
      <c r="B6122" s="412" t="s">
        <v>9519</v>
      </c>
      <c r="C6122" s="6">
        <v>2</v>
      </c>
      <c r="D6122" s="109"/>
      <c r="E6122" s="21" t="s">
        <v>9306</v>
      </c>
      <c r="F6122" s="109"/>
      <c r="G6122" s="134">
        <v>264.60000000000002</v>
      </c>
      <c r="H6122" s="134">
        <v>264.60000000000002</v>
      </c>
      <c r="I6122" s="134">
        <v>0</v>
      </c>
      <c r="J6122" s="109"/>
      <c r="K6122" s="122" t="s">
        <v>9520</v>
      </c>
    </row>
    <row r="6123" spans="1:11">
      <c r="A6123" s="425">
        <v>1421</v>
      </c>
      <c r="B6123" s="213" t="s">
        <v>9521</v>
      </c>
      <c r="C6123" s="6">
        <v>1</v>
      </c>
      <c r="D6123" s="109"/>
      <c r="E6123" s="21" t="s">
        <v>9522</v>
      </c>
      <c r="F6123" s="109"/>
      <c r="G6123" s="134">
        <v>12860</v>
      </c>
      <c r="H6123" s="134">
        <v>12860</v>
      </c>
      <c r="I6123" s="134">
        <v>0</v>
      </c>
      <c r="J6123" s="109"/>
      <c r="K6123" s="122" t="s">
        <v>9523</v>
      </c>
    </row>
    <row r="6124" spans="1:11" ht="22.5">
      <c r="A6124" s="425">
        <v>1422</v>
      </c>
      <c r="B6124" s="213" t="s">
        <v>9524</v>
      </c>
      <c r="C6124" s="6">
        <v>1</v>
      </c>
      <c r="D6124" s="109"/>
      <c r="E6124" s="21" t="s">
        <v>9525</v>
      </c>
      <c r="F6124" s="109"/>
      <c r="G6124" s="134">
        <v>12860</v>
      </c>
      <c r="H6124" s="134">
        <v>12860</v>
      </c>
      <c r="I6124" s="134">
        <v>0</v>
      </c>
      <c r="J6124" s="109"/>
      <c r="K6124" s="122" t="s">
        <v>9526</v>
      </c>
    </row>
    <row r="6125" spans="1:11">
      <c r="A6125" s="425">
        <v>1423</v>
      </c>
      <c r="B6125" s="213" t="s">
        <v>9527</v>
      </c>
      <c r="C6125" s="6">
        <v>1</v>
      </c>
      <c r="D6125" s="109"/>
      <c r="E6125" s="21" t="s">
        <v>9525</v>
      </c>
      <c r="F6125" s="109"/>
      <c r="G6125" s="134">
        <v>12860</v>
      </c>
      <c r="H6125" s="134">
        <v>12860</v>
      </c>
      <c r="I6125" s="134">
        <v>0</v>
      </c>
      <c r="J6125" s="109"/>
      <c r="K6125" s="122" t="s">
        <v>9528</v>
      </c>
    </row>
    <row r="6126" spans="1:11" ht="22.5">
      <c r="A6126" s="425">
        <v>1424</v>
      </c>
      <c r="B6126" s="213" t="s">
        <v>9529</v>
      </c>
      <c r="C6126" s="6">
        <v>0</v>
      </c>
      <c r="D6126" s="109"/>
      <c r="E6126" s="21" t="s">
        <v>9530</v>
      </c>
      <c r="F6126" s="109"/>
      <c r="G6126" s="134">
        <v>0</v>
      </c>
      <c r="H6126" s="134">
        <v>0</v>
      </c>
      <c r="I6126" s="134">
        <v>0</v>
      </c>
      <c r="J6126" s="109"/>
      <c r="K6126" s="122" t="s">
        <v>9531</v>
      </c>
    </row>
    <row r="6127" spans="1:11">
      <c r="A6127" s="425">
        <v>1425</v>
      </c>
      <c r="B6127" s="213" t="s">
        <v>9532</v>
      </c>
      <c r="C6127" s="6">
        <v>0</v>
      </c>
      <c r="D6127" s="109"/>
      <c r="E6127" s="21" t="s">
        <v>9530</v>
      </c>
      <c r="F6127" s="109"/>
      <c r="G6127" s="134">
        <v>0</v>
      </c>
      <c r="H6127" s="134">
        <v>0</v>
      </c>
      <c r="I6127" s="134">
        <v>0</v>
      </c>
      <c r="J6127" s="109"/>
      <c r="K6127" s="122" t="s">
        <v>9533</v>
      </c>
    </row>
    <row r="6128" spans="1:11">
      <c r="A6128" s="425">
        <v>1426</v>
      </c>
      <c r="B6128" s="213" t="s">
        <v>9534</v>
      </c>
      <c r="C6128" s="6">
        <v>0</v>
      </c>
      <c r="D6128" s="109"/>
      <c r="E6128" s="21" t="s">
        <v>9530</v>
      </c>
      <c r="F6128" s="109"/>
      <c r="G6128" s="134">
        <v>0</v>
      </c>
      <c r="H6128" s="134">
        <v>0</v>
      </c>
      <c r="I6128" s="134">
        <v>0</v>
      </c>
      <c r="J6128" s="109"/>
      <c r="K6128" s="122" t="s">
        <v>9535</v>
      </c>
    </row>
    <row r="6129" spans="1:11">
      <c r="A6129" s="425">
        <v>1427</v>
      </c>
      <c r="B6129" s="412" t="s">
        <v>9536</v>
      </c>
      <c r="C6129" s="6">
        <v>1</v>
      </c>
      <c r="D6129" s="109"/>
      <c r="E6129" s="21" t="s">
        <v>9537</v>
      </c>
      <c r="F6129" s="109"/>
      <c r="G6129" s="134">
        <v>139</v>
      </c>
      <c r="H6129" s="134">
        <v>139</v>
      </c>
      <c r="I6129" s="134">
        <v>0</v>
      </c>
      <c r="J6129" s="109"/>
      <c r="K6129" s="122" t="s">
        <v>9538</v>
      </c>
    </row>
    <row r="6130" spans="1:11">
      <c r="A6130" s="425">
        <v>1428</v>
      </c>
      <c r="B6130" s="412" t="s">
        <v>9539</v>
      </c>
      <c r="C6130" s="6">
        <v>1</v>
      </c>
      <c r="D6130" s="109"/>
      <c r="E6130" s="21" t="s">
        <v>7484</v>
      </c>
      <c r="F6130" s="109"/>
      <c r="G6130" s="134">
        <v>139</v>
      </c>
      <c r="H6130" s="134">
        <v>139</v>
      </c>
      <c r="I6130" s="134">
        <v>0</v>
      </c>
      <c r="J6130" s="109"/>
      <c r="K6130" s="122" t="s">
        <v>9540</v>
      </c>
    </row>
    <row r="6131" spans="1:11">
      <c r="A6131" s="425">
        <v>1429</v>
      </c>
      <c r="B6131" s="412" t="s">
        <v>9541</v>
      </c>
      <c r="C6131" s="6">
        <v>0</v>
      </c>
      <c r="D6131" s="109"/>
      <c r="E6131" s="21" t="s">
        <v>7484</v>
      </c>
      <c r="F6131" s="109"/>
      <c r="G6131" s="134">
        <v>0</v>
      </c>
      <c r="H6131" s="134">
        <v>0</v>
      </c>
      <c r="I6131" s="134">
        <v>0</v>
      </c>
      <c r="J6131" s="109"/>
      <c r="K6131" s="122" t="s">
        <v>9542</v>
      </c>
    </row>
    <row r="6132" spans="1:11">
      <c r="A6132" s="425">
        <v>1430</v>
      </c>
      <c r="B6132" s="412" t="s">
        <v>9543</v>
      </c>
      <c r="C6132" s="6">
        <v>0</v>
      </c>
      <c r="D6132" s="109"/>
      <c r="E6132" s="21" t="s">
        <v>7484</v>
      </c>
      <c r="F6132" s="109"/>
      <c r="G6132" s="134">
        <v>0</v>
      </c>
      <c r="H6132" s="134">
        <v>0</v>
      </c>
      <c r="I6132" s="134">
        <v>0</v>
      </c>
      <c r="J6132" s="109"/>
      <c r="K6132" s="122" t="s">
        <v>9544</v>
      </c>
    </row>
    <row r="6133" spans="1:11">
      <c r="A6133" s="425">
        <v>1431</v>
      </c>
      <c r="B6133" s="412" t="s">
        <v>9545</v>
      </c>
      <c r="C6133" s="6">
        <v>0</v>
      </c>
      <c r="D6133" s="109"/>
      <c r="E6133" s="21" t="s">
        <v>7484</v>
      </c>
      <c r="F6133" s="109"/>
      <c r="G6133" s="134">
        <v>0</v>
      </c>
      <c r="H6133" s="134">
        <v>0</v>
      </c>
      <c r="I6133" s="134">
        <v>0</v>
      </c>
      <c r="J6133" s="109"/>
      <c r="K6133" s="122" t="s">
        <v>9546</v>
      </c>
    </row>
    <row r="6134" spans="1:11">
      <c r="A6134" s="425">
        <v>1432</v>
      </c>
      <c r="B6134" s="412" t="s">
        <v>9547</v>
      </c>
      <c r="C6134" s="6">
        <v>0</v>
      </c>
      <c r="D6134" s="109"/>
      <c r="E6134" s="21" t="s">
        <v>7484</v>
      </c>
      <c r="F6134" s="109"/>
      <c r="G6134" s="134">
        <v>0</v>
      </c>
      <c r="H6134" s="134">
        <v>0</v>
      </c>
      <c r="I6134" s="134">
        <v>0</v>
      </c>
      <c r="J6134" s="109"/>
      <c r="K6134" s="122" t="s">
        <v>9548</v>
      </c>
    </row>
    <row r="6135" spans="1:11">
      <c r="A6135" s="425">
        <v>1433</v>
      </c>
      <c r="B6135" s="412" t="s">
        <v>9549</v>
      </c>
      <c r="C6135" s="6">
        <v>0</v>
      </c>
      <c r="D6135" s="109"/>
      <c r="E6135" s="21" t="s">
        <v>7484</v>
      </c>
      <c r="F6135" s="109"/>
      <c r="G6135" s="134">
        <v>0</v>
      </c>
      <c r="H6135" s="134">
        <v>0</v>
      </c>
      <c r="I6135" s="134">
        <v>0</v>
      </c>
      <c r="J6135" s="109"/>
      <c r="K6135" s="122" t="s">
        <v>9550</v>
      </c>
    </row>
    <row r="6136" spans="1:11">
      <c r="A6136" s="425">
        <v>1434</v>
      </c>
      <c r="B6136" s="412" t="s">
        <v>9543</v>
      </c>
      <c r="C6136" s="6">
        <v>0</v>
      </c>
      <c r="D6136" s="109"/>
      <c r="E6136" s="21" t="s">
        <v>7484</v>
      </c>
      <c r="F6136" s="109"/>
      <c r="G6136" s="134">
        <v>0</v>
      </c>
      <c r="H6136" s="134">
        <v>0</v>
      </c>
      <c r="I6136" s="134">
        <v>0</v>
      </c>
      <c r="J6136" s="109"/>
      <c r="K6136" s="122" t="s">
        <v>9551</v>
      </c>
    </row>
    <row r="6137" spans="1:11">
      <c r="A6137" s="425">
        <v>1435</v>
      </c>
      <c r="B6137" s="412" t="s">
        <v>9543</v>
      </c>
      <c r="C6137" s="6">
        <v>0</v>
      </c>
      <c r="D6137" s="109"/>
      <c r="E6137" s="21" t="s">
        <v>7484</v>
      </c>
      <c r="F6137" s="109"/>
      <c r="G6137" s="134">
        <v>0</v>
      </c>
      <c r="H6137" s="134">
        <v>0</v>
      </c>
      <c r="I6137" s="134">
        <v>0</v>
      </c>
      <c r="J6137" s="109"/>
      <c r="K6137" s="122" t="s">
        <v>9552</v>
      </c>
    </row>
    <row r="6138" spans="1:11">
      <c r="A6138" s="425">
        <v>1436</v>
      </c>
      <c r="B6138" s="412" t="s">
        <v>9549</v>
      </c>
      <c r="C6138" s="6">
        <v>0</v>
      </c>
      <c r="D6138" s="109"/>
      <c r="E6138" s="21" t="s">
        <v>7484</v>
      </c>
      <c r="F6138" s="109"/>
      <c r="G6138" s="134">
        <v>0</v>
      </c>
      <c r="H6138" s="134">
        <v>0</v>
      </c>
      <c r="I6138" s="134">
        <v>0</v>
      </c>
      <c r="J6138" s="109"/>
      <c r="K6138" s="122" t="s">
        <v>9553</v>
      </c>
    </row>
    <row r="6139" spans="1:11">
      <c r="A6139" s="425">
        <v>1437</v>
      </c>
      <c r="B6139" s="412" t="s">
        <v>9554</v>
      </c>
      <c r="C6139" s="6">
        <v>0</v>
      </c>
      <c r="D6139" s="109"/>
      <c r="E6139" s="21" t="s">
        <v>7484</v>
      </c>
      <c r="F6139" s="109"/>
      <c r="G6139" s="134">
        <v>0</v>
      </c>
      <c r="H6139" s="134">
        <v>0</v>
      </c>
      <c r="I6139" s="134">
        <v>0</v>
      </c>
      <c r="J6139" s="109"/>
      <c r="K6139" s="122" t="s">
        <v>9555</v>
      </c>
    </row>
    <row r="6140" spans="1:11">
      <c r="A6140" s="425">
        <v>1438</v>
      </c>
      <c r="B6140" s="412" t="s">
        <v>9549</v>
      </c>
      <c r="C6140" s="6">
        <v>0</v>
      </c>
      <c r="D6140" s="109"/>
      <c r="E6140" s="21" t="s">
        <v>7484</v>
      </c>
      <c r="F6140" s="109"/>
      <c r="G6140" s="134">
        <v>0</v>
      </c>
      <c r="H6140" s="134">
        <v>0</v>
      </c>
      <c r="I6140" s="134">
        <v>0</v>
      </c>
      <c r="J6140" s="109"/>
      <c r="K6140" s="122" t="s">
        <v>9556</v>
      </c>
    </row>
    <row r="6141" spans="1:11">
      <c r="A6141" s="425">
        <v>1439</v>
      </c>
      <c r="B6141" s="412" t="s">
        <v>9549</v>
      </c>
      <c r="C6141" s="6">
        <v>0</v>
      </c>
      <c r="D6141" s="109"/>
      <c r="E6141" s="21" t="s">
        <v>7484</v>
      </c>
      <c r="F6141" s="109"/>
      <c r="G6141" s="134">
        <v>0</v>
      </c>
      <c r="H6141" s="134">
        <v>0</v>
      </c>
      <c r="I6141" s="134">
        <v>0</v>
      </c>
      <c r="J6141" s="109"/>
      <c r="K6141" s="122" t="s">
        <v>9557</v>
      </c>
    </row>
    <row r="6142" spans="1:11">
      <c r="A6142" s="425">
        <v>1440</v>
      </c>
      <c r="B6142" s="412" t="s">
        <v>9549</v>
      </c>
      <c r="C6142" s="6">
        <v>0</v>
      </c>
      <c r="D6142" s="109"/>
      <c r="E6142" s="21" t="s">
        <v>9537</v>
      </c>
      <c r="F6142" s="109"/>
      <c r="G6142" s="134">
        <v>0</v>
      </c>
      <c r="H6142" s="134">
        <v>0</v>
      </c>
      <c r="I6142" s="134">
        <v>0</v>
      </c>
      <c r="J6142" s="109"/>
      <c r="K6142" s="122" t="s">
        <v>9558</v>
      </c>
    </row>
    <row r="6143" spans="1:11">
      <c r="A6143" s="425">
        <v>1441</v>
      </c>
      <c r="B6143" s="412" t="s">
        <v>9549</v>
      </c>
      <c r="C6143" s="6">
        <v>0</v>
      </c>
      <c r="D6143" s="109"/>
      <c r="E6143" s="21" t="s">
        <v>9537</v>
      </c>
      <c r="F6143" s="109"/>
      <c r="G6143" s="134">
        <v>0</v>
      </c>
      <c r="H6143" s="134">
        <v>0</v>
      </c>
      <c r="I6143" s="134">
        <v>0</v>
      </c>
      <c r="J6143" s="109"/>
      <c r="K6143" s="122" t="s">
        <v>9559</v>
      </c>
    </row>
    <row r="6144" spans="1:11">
      <c r="A6144" s="425">
        <v>1442</v>
      </c>
      <c r="B6144" s="412" t="s">
        <v>9560</v>
      </c>
      <c r="C6144" s="6">
        <v>0</v>
      </c>
      <c r="D6144" s="109"/>
      <c r="E6144" s="21" t="s">
        <v>9537</v>
      </c>
      <c r="F6144" s="109"/>
      <c r="G6144" s="134">
        <v>0</v>
      </c>
      <c r="H6144" s="134">
        <v>0</v>
      </c>
      <c r="I6144" s="134">
        <v>0</v>
      </c>
      <c r="J6144" s="109"/>
      <c r="K6144" s="122" t="s">
        <v>9561</v>
      </c>
    </row>
    <row r="6145" spans="1:11">
      <c r="A6145" s="425">
        <v>1443</v>
      </c>
      <c r="B6145" s="412" t="s">
        <v>9560</v>
      </c>
      <c r="C6145" s="6">
        <v>0</v>
      </c>
      <c r="D6145" s="109"/>
      <c r="E6145" s="21" t="s">
        <v>9537</v>
      </c>
      <c r="F6145" s="109"/>
      <c r="G6145" s="134">
        <v>0</v>
      </c>
      <c r="H6145" s="134">
        <v>0</v>
      </c>
      <c r="I6145" s="134">
        <v>0</v>
      </c>
      <c r="J6145" s="109"/>
      <c r="K6145" s="122" t="s">
        <v>9562</v>
      </c>
    </row>
    <row r="6146" spans="1:11">
      <c r="A6146" s="425">
        <v>1444</v>
      </c>
      <c r="B6146" s="412" t="s">
        <v>9563</v>
      </c>
      <c r="C6146" s="6">
        <v>0</v>
      </c>
      <c r="D6146" s="109"/>
      <c r="E6146" s="21" t="s">
        <v>7484</v>
      </c>
      <c r="F6146" s="109"/>
      <c r="G6146" s="134">
        <v>0</v>
      </c>
      <c r="H6146" s="134">
        <v>0</v>
      </c>
      <c r="I6146" s="134">
        <v>0</v>
      </c>
      <c r="J6146" s="109"/>
      <c r="K6146" s="122" t="s">
        <v>9564</v>
      </c>
    </row>
    <row r="6147" spans="1:11">
      <c r="A6147" s="425">
        <v>1445</v>
      </c>
      <c r="B6147" s="412" t="s">
        <v>9560</v>
      </c>
      <c r="C6147" s="6">
        <v>0</v>
      </c>
      <c r="D6147" s="109"/>
      <c r="E6147" s="21" t="s">
        <v>7484</v>
      </c>
      <c r="F6147" s="109"/>
      <c r="G6147" s="134">
        <v>0</v>
      </c>
      <c r="H6147" s="134">
        <v>0</v>
      </c>
      <c r="I6147" s="134">
        <v>0</v>
      </c>
      <c r="J6147" s="109"/>
      <c r="K6147" s="122" t="s">
        <v>9565</v>
      </c>
    </row>
    <row r="6148" spans="1:11">
      <c r="A6148" s="425">
        <v>1446</v>
      </c>
      <c r="B6148" s="213" t="s">
        <v>9566</v>
      </c>
      <c r="C6148" s="6">
        <v>0</v>
      </c>
      <c r="D6148" s="109"/>
      <c r="E6148" s="21" t="s">
        <v>7484</v>
      </c>
      <c r="F6148" s="109"/>
      <c r="G6148" s="134">
        <v>0</v>
      </c>
      <c r="H6148" s="134">
        <v>0</v>
      </c>
      <c r="I6148" s="134">
        <v>0</v>
      </c>
      <c r="J6148" s="109"/>
      <c r="K6148" s="122" t="s">
        <v>9567</v>
      </c>
    </row>
    <row r="6149" spans="1:11">
      <c r="A6149" s="425">
        <v>1447</v>
      </c>
      <c r="B6149" s="412" t="s">
        <v>9568</v>
      </c>
      <c r="C6149" s="6">
        <v>0</v>
      </c>
      <c r="D6149" s="109"/>
      <c r="E6149" s="21" t="s">
        <v>9537</v>
      </c>
      <c r="F6149" s="109"/>
      <c r="G6149" s="134">
        <v>0</v>
      </c>
      <c r="H6149" s="134">
        <v>0</v>
      </c>
      <c r="I6149" s="134">
        <v>0</v>
      </c>
      <c r="J6149" s="109"/>
      <c r="K6149" s="122" t="s">
        <v>9569</v>
      </c>
    </row>
    <row r="6150" spans="1:11" ht="96">
      <c r="A6150" s="194" t="s">
        <v>5</v>
      </c>
      <c r="B6150" s="194" t="s">
        <v>155</v>
      </c>
      <c r="C6150" s="194" t="s">
        <v>156</v>
      </c>
      <c r="D6150" s="194" t="s">
        <v>8</v>
      </c>
      <c r="E6150" s="194" t="s">
        <v>157</v>
      </c>
      <c r="F6150" s="194" t="s">
        <v>158</v>
      </c>
      <c r="G6150" s="416" t="s">
        <v>10</v>
      </c>
      <c r="H6150" s="416" t="s">
        <v>159</v>
      </c>
      <c r="I6150" s="416" t="s">
        <v>160</v>
      </c>
      <c r="J6150" s="194" t="s">
        <v>161</v>
      </c>
      <c r="K6150" s="195" t="s">
        <v>14</v>
      </c>
    </row>
    <row r="6151" spans="1:11">
      <c r="A6151" s="425">
        <v>1448</v>
      </c>
      <c r="B6151" s="412" t="s">
        <v>8836</v>
      </c>
      <c r="C6151" s="6">
        <v>15</v>
      </c>
      <c r="D6151" s="109"/>
      <c r="E6151" s="21" t="s">
        <v>7484</v>
      </c>
      <c r="F6151" s="109"/>
      <c r="G6151" s="134">
        <v>735</v>
      </c>
      <c r="H6151" s="134">
        <v>735</v>
      </c>
      <c r="I6151" s="134">
        <v>0</v>
      </c>
      <c r="J6151" s="109"/>
      <c r="K6151" s="122" t="s">
        <v>9570</v>
      </c>
    </row>
    <row r="6152" spans="1:11">
      <c r="A6152" s="425">
        <v>1449</v>
      </c>
      <c r="B6152" s="412" t="s">
        <v>9571</v>
      </c>
      <c r="C6152" s="6">
        <v>1</v>
      </c>
      <c r="D6152" s="109"/>
      <c r="E6152" s="21" t="s">
        <v>7484</v>
      </c>
      <c r="F6152" s="109"/>
      <c r="G6152" s="134">
        <v>595</v>
      </c>
      <c r="H6152" s="134">
        <v>595</v>
      </c>
      <c r="I6152" s="134">
        <v>0</v>
      </c>
      <c r="J6152" s="109"/>
      <c r="K6152" s="122" t="s">
        <v>9572</v>
      </c>
    </row>
    <row r="6153" spans="1:11">
      <c r="A6153" s="425">
        <v>1450</v>
      </c>
      <c r="B6153" s="412" t="s">
        <v>9573</v>
      </c>
      <c r="C6153" s="6">
        <v>1</v>
      </c>
      <c r="D6153" s="109"/>
      <c r="E6153" s="21" t="s">
        <v>9574</v>
      </c>
      <c r="F6153" s="109"/>
      <c r="G6153" s="134">
        <v>57</v>
      </c>
      <c r="H6153" s="134">
        <v>57</v>
      </c>
      <c r="I6153" s="134">
        <v>0</v>
      </c>
      <c r="J6153" s="109"/>
      <c r="K6153" s="122" t="s">
        <v>9575</v>
      </c>
    </row>
    <row r="6154" spans="1:11">
      <c r="A6154" s="425">
        <v>1451</v>
      </c>
      <c r="B6154" s="412" t="s">
        <v>9576</v>
      </c>
      <c r="C6154" s="6">
        <v>1</v>
      </c>
      <c r="D6154" s="109"/>
      <c r="E6154" s="21" t="s">
        <v>9577</v>
      </c>
      <c r="F6154" s="109"/>
      <c r="G6154" s="134">
        <v>159</v>
      </c>
      <c r="H6154" s="134">
        <v>159</v>
      </c>
      <c r="I6154" s="134">
        <v>0</v>
      </c>
      <c r="J6154" s="109"/>
      <c r="K6154" s="122" t="s">
        <v>9578</v>
      </c>
    </row>
    <row r="6155" spans="1:11">
      <c r="A6155" s="425">
        <v>1452</v>
      </c>
      <c r="B6155" s="412" t="s">
        <v>9579</v>
      </c>
      <c r="C6155" s="6">
        <v>1</v>
      </c>
      <c r="D6155" s="109"/>
      <c r="E6155" s="21" t="s">
        <v>9580</v>
      </c>
      <c r="F6155" s="109"/>
      <c r="G6155" s="134">
        <v>67.22</v>
      </c>
      <c r="H6155" s="134">
        <v>67.22</v>
      </c>
      <c r="I6155" s="134">
        <v>0</v>
      </c>
      <c r="J6155" s="109"/>
      <c r="K6155" s="122" t="s">
        <v>9581</v>
      </c>
    </row>
    <row r="6156" spans="1:11">
      <c r="A6156" s="425">
        <v>1453</v>
      </c>
      <c r="B6156" s="412" t="s">
        <v>9582</v>
      </c>
      <c r="C6156" s="6">
        <v>0</v>
      </c>
      <c r="D6156" s="109"/>
      <c r="E6156" s="21" t="s">
        <v>9577</v>
      </c>
      <c r="F6156" s="109"/>
      <c r="G6156" s="134">
        <v>0</v>
      </c>
      <c r="H6156" s="134">
        <v>0</v>
      </c>
      <c r="I6156" s="134">
        <v>0</v>
      </c>
      <c r="J6156" s="109"/>
      <c r="K6156" s="122" t="s">
        <v>9583</v>
      </c>
    </row>
    <row r="6157" spans="1:11">
      <c r="A6157" s="425">
        <v>1454</v>
      </c>
      <c r="B6157" s="412" t="s">
        <v>9584</v>
      </c>
      <c r="C6157" s="6">
        <v>0</v>
      </c>
      <c r="D6157" s="109"/>
      <c r="E6157" s="21" t="s">
        <v>9291</v>
      </c>
      <c r="F6157" s="109"/>
      <c r="G6157" s="134">
        <v>0</v>
      </c>
      <c r="H6157" s="134">
        <v>0</v>
      </c>
      <c r="I6157" s="134">
        <v>0</v>
      </c>
      <c r="J6157" s="109"/>
      <c r="K6157" s="122" t="s">
        <v>9585</v>
      </c>
    </row>
    <row r="6158" spans="1:11">
      <c r="A6158" s="425">
        <v>1455</v>
      </c>
      <c r="B6158" s="213" t="s">
        <v>9586</v>
      </c>
      <c r="C6158" s="6">
        <v>0</v>
      </c>
      <c r="D6158" s="109"/>
      <c r="E6158" s="21" t="s">
        <v>9378</v>
      </c>
      <c r="F6158" s="109"/>
      <c r="G6158" s="134">
        <v>0</v>
      </c>
      <c r="H6158" s="134">
        <v>0</v>
      </c>
      <c r="I6158" s="134">
        <v>0</v>
      </c>
      <c r="J6158" s="109"/>
      <c r="K6158" s="122" t="s">
        <v>9587</v>
      </c>
    </row>
    <row r="6159" spans="1:11">
      <c r="A6159" s="425">
        <v>1456</v>
      </c>
      <c r="B6159" s="213" t="s">
        <v>9588</v>
      </c>
      <c r="C6159" s="6">
        <v>5</v>
      </c>
      <c r="D6159" s="109"/>
      <c r="E6159" s="21" t="s">
        <v>9291</v>
      </c>
      <c r="F6159" s="109"/>
      <c r="G6159" s="134">
        <v>126.6</v>
      </c>
      <c r="H6159" s="134">
        <v>126.6</v>
      </c>
      <c r="I6159" s="134">
        <v>0</v>
      </c>
      <c r="J6159" s="109"/>
      <c r="K6159" s="122" t="s">
        <v>9589</v>
      </c>
    </row>
    <row r="6160" spans="1:11">
      <c r="A6160" s="425">
        <v>1457</v>
      </c>
      <c r="B6160" s="213" t="s">
        <v>9590</v>
      </c>
      <c r="C6160" s="6">
        <v>0</v>
      </c>
      <c r="D6160" s="109"/>
      <c r="E6160" s="21" t="s">
        <v>9591</v>
      </c>
      <c r="F6160" s="109"/>
      <c r="G6160" s="134">
        <v>0</v>
      </c>
      <c r="H6160" s="134">
        <v>0</v>
      </c>
      <c r="I6160" s="134">
        <v>0</v>
      </c>
      <c r="J6160" s="109"/>
      <c r="K6160" s="122" t="s">
        <v>9592</v>
      </c>
    </row>
    <row r="6161" spans="1:11">
      <c r="A6161" s="425">
        <v>1458</v>
      </c>
      <c r="B6161" s="213" t="s">
        <v>9593</v>
      </c>
      <c r="C6161" s="6">
        <v>0</v>
      </c>
      <c r="D6161" s="109"/>
      <c r="E6161" s="21" t="s">
        <v>9577</v>
      </c>
      <c r="F6161" s="109"/>
      <c r="G6161" s="134">
        <v>0</v>
      </c>
      <c r="H6161" s="134">
        <v>0</v>
      </c>
      <c r="I6161" s="134">
        <v>0</v>
      </c>
      <c r="J6161" s="109"/>
      <c r="K6161" s="122" t="s">
        <v>9594</v>
      </c>
    </row>
    <row r="6162" spans="1:11">
      <c r="A6162" s="425">
        <v>1459</v>
      </c>
      <c r="B6162" s="213" t="s">
        <v>9595</v>
      </c>
      <c r="C6162" s="6">
        <v>1</v>
      </c>
      <c r="D6162" s="109"/>
      <c r="E6162" s="21" t="s">
        <v>7434</v>
      </c>
      <c r="F6162" s="109"/>
      <c r="G6162" s="134">
        <v>166</v>
      </c>
      <c r="H6162" s="134">
        <v>166</v>
      </c>
      <c r="I6162" s="134">
        <v>0</v>
      </c>
      <c r="J6162" s="109"/>
      <c r="K6162" s="122" t="s">
        <v>9596</v>
      </c>
    </row>
    <row r="6163" spans="1:11">
      <c r="A6163" s="425">
        <v>1460</v>
      </c>
      <c r="B6163" s="412" t="s">
        <v>9597</v>
      </c>
      <c r="C6163" s="6">
        <v>1</v>
      </c>
      <c r="D6163" s="109"/>
      <c r="E6163" s="21" t="s">
        <v>9598</v>
      </c>
      <c r="F6163" s="109"/>
      <c r="G6163" s="134">
        <v>2400</v>
      </c>
      <c r="H6163" s="134">
        <v>1760</v>
      </c>
      <c r="I6163" s="134">
        <v>640</v>
      </c>
      <c r="J6163" s="109"/>
      <c r="K6163" s="122" t="s">
        <v>9599</v>
      </c>
    </row>
    <row r="6164" spans="1:11">
      <c r="A6164" s="425">
        <v>1461</v>
      </c>
      <c r="B6164" s="412" t="s">
        <v>9600</v>
      </c>
      <c r="C6164" s="6">
        <v>0</v>
      </c>
      <c r="D6164" s="109"/>
      <c r="E6164" s="21" t="s">
        <v>9601</v>
      </c>
      <c r="F6164" s="109"/>
      <c r="G6164" s="134">
        <v>0</v>
      </c>
      <c r="H6164" s="134">
        <v>0</v>
      </c>
      <c r="I6164" s="134">
        <v>0</v>
      </c>
      <c r="J6164" s="109"/>
      <c r="K6164" s="122" t="s">
        <v>9602</v>
      </c>
    </row>
    <row r="6165" spans="1:11">
      <c r="A6165" s="425">
        <v>1462</v>
      </c>
      <c r="B6165" s="412" t="s">
        <v>9597</v>
      </c>
      <c r="C6165" s="6">
        <v>1</v>
      </c>
      <c r="D6165" s="109"/>
      <c r="E6165" s="21" t="s">
        <v>9603</v>
      </c>
      <c r="F6165" s="109"/>
      <c r="G6165" s="134">
        <v>200</v>
      </c>
      <c r="H6165" s="134">
        <v>146.66</v>
      </c>
      <c r="I6165" s="134">
        <v>53.34</v>
      </c>
      <c r="J6165" s="109"/>
      <c r="K6165" s="122" t="s">
        <v>9604</v>
      </c>
    </row>
    <row r="6166" spans="1:11">
      <c r="A6166" s="425">
        <v>1463</v>
      </c>
      <c r="B6166" s="412" t="s">
        <v>9605</v>
      </c>
      <c r="C6166" s="6">
        <v>2</v>
      </c>
      <c r="D6166" s="109"/>
      <c r="E6166" s="21" t="s">
        <v>9606</v>
      </c>
      <c r="F6166" s="109"/>
      <c r="G6166" s="134">
        <v>884.79</v>
      </c>
      <c r="H6166" s="134">
        <v>884.79</v>
      </c>
      <c r="I6166" s="134">
        <v>0</v>
      </c>
      <c r="J6166" s="109"/>
      <c r="K6166" s="122" t="s">
        <v>9607</v>
      </c>
    </row>
    <row r="6167" spans="1:11">
      <c r="A6167" s="425">
        <v>1464</v>
      </c>
      <c r="B6167" s="412" t="s">
        <v>9608</v>
      </c>
      <c r="C6167" s="6">
        <v>4</v>
      </c>
      <c r="D6167" s="109"/>
      <c r="E6167" s="21" t="s">
        <v>9291</v>
      </c>
      <c r="F6167" s="109"/>
      <c r="G6167" s="134">
        <v>268.88</v>
      </c>
      <c r="H6167" s="134">
        <v>268.88</v>
      </c>
      <c r="I6167" s="134">
        <v>0</v>
      </c>
      <c r="J6167" s="109"/>
      <c r="K6167" s="122" t="s">
        <v>9609</v>
      </c>
    </row>
    <row r="6168" spans="1:11">
      <c r="A6168" s="425">
        <v>1465</v>
      </c>
      <c r="B6168" s="412" t="s">
        <v>9610</v>
      </c>
      <c r="C6168" s="6">
        <v>1</v>
      </c>
      <c r="D6168" s="109"/>
      <c r="E6168" s="21" t="s">
        <v>7434</v>
      </c>
      <c r="F6168" s="109"/>
      <c r="G6168" s="134">
        <v>166</v>
      </c>
      <c r="H6168" s="134">
        <v>166</v>
      </c>
      <c r="I6168" s="134">
        <v>0</v>
      </c>
      <c r="J6168" s="109"/>
      <c r="K6168" s="122" t="s">
        <v>9611</v>
      </c>
    </row>
    <row r="6169" spans="1:11">
      <c r="A6169" s="425">
        <v>1466</v>
      </c>
      <c r="B6169" s="412" t="s">
        <v>9612</v>
      </c>
      <c r="C6169" s="6">
        <v>2</v>
      </c>
      <c r="D6169" s="109"/>
      <c r="E6169" s="21" t="s">
        <v>9613</v>
      </c>
      <c r="F6169" s="109"/>
      <c r="G6169" s="134">
        <v>93.98</v>
      </c>
      <c r="H6169" s="134">
        <v>93.98</v>
      </c>
      <c r="I6169" s="134">
        <v>0</v>
      </c>
      <c r="J6169" s="109"/>
      <c r="K6169" s="122" t="s">
        <v>9614</v>
      </c>
    </row>
    <row r="6170" spans="1:11">
      <c r="A6170" s="425">
        <v>1467</v>
      </c>
      <c r="B6170" s="412" t="s">
        <v>9615</v>
      </c>
      <c r="C6170" s="6">
        <v>7</v>
      </c>
      <c r="D6170" s="109"/>
      <c r="E6170" s="21" t="s">
        <v>9616</v>
      </c>
      <c r="F6170" s="109"/>
      <c r="G6170" s="134">
        <v>568.75</v>
      </c>
      <c r="H6170" s="134">
        <v>568.75</v>
      </c>
      <c r="I6170" s="134">
        <v>0</v>
      </c>
      <c r="J6170" s="109"/>
      <c r="K6170" s="122" t="s">
        <v>9617</v>
      </c>
    </row>
    <row r="6171" spans="1:11">
      <c r="A6171" s="425">
        <v>1468</v>
      </c>
      <c r="B6171" s="412" t="s">
        <v>9618</v>
      </c>
      <c r="C6171" s="6">
        <v>0</v>
      </c>
      <c r="D6171" s="109"/>
      <c r="E6171" s="21" t="s">
        <v>9378</v>
      </c>
      <c r="F6171" s="109"/>
      <c r="G6171" s="134">
        <v>0</v>
      </c>
      <c r="H6171" s="134">
        <v>0</v>
      </c>
      <c r="I6171" s="134">
        <v>0</v>
      </c>
      <c r="J6171" s="109"/>
      <c r="K6171" s="122" t="s">
        <v>9619</v>
      </c>
    </row>
    <row r="6172" spans="1:11">
      <c r="A6172" s="425">
        <v>1469</v>
      </c>
      <c r="B6172" s="412" t="s">
        <v>9620</v>
      </c>
      <c r="C6172" s="6">
        <v>0</v>
      </c>
      <c r="D6172" s="109"/>
      <c r="E6172" s="21" t="s">
        <v>9621</v>
      </c>
      <c r="F6172" s="109"/>
      <c r="G6172" s="134">
        <v>0</v>
      </c>
      <c r="H6172" s="134">
        <v>0</v>
      </c>
      <c r="I6172" s="134">
        <v>0</v>
      </c>
      <c r="J6172" s="109"/>
      <c r="K6172" s="122" t="s">
        <v>9622</v>
      </c>
    </row>
    <row r="6173" spans="1:11" ht="22.5">
      <c r="A6173" s="425">
        <v>1470</v>
      </c>
      <c r="B6173" s="213" t="s">
        <v>9623</v>
      </c>
      <c r="C6173" s="6">
        <v>1</v>
      </c>
      <c r="D6173" s="109"/>
      <c r="E6173" s="21" t="s">
        <v>9624</v>
      </c>
      <c r="F6173" s="109"/>
      <c r="G6173" s="134">
        <v>15900</v>
      </c>
      <c r="H6173" s="134">
        <v>13912.5</v>
      </c>
      <c r="I6173" s="134">
        <v>1987.5</v>
      </c>
      <c r="J6173" s="109"/>
      <c r="K6173" s="122" t="s">
        <v>9625</v>
      </c>
    </row>
    <row r="6174" spans="1:11">
      <c r="A6174" s="425">
        <v>1471</v>
      </c>
      <c r="B6174" s="213" t="s">
        <v>9626</v>
      </c>
      <c r="C6174" s="6">
        <v>0</v>
      </c>
      <c r="D6174" s="109"/>
      <c r="E6174" s="21" t="s">
        <v>7434</v>
      </c>
      <c r="F6174" s="109"/>
      <c r="G6174" s="134">
        <v>0</v>
      </c>
      <c r="H6174" s="134">
        <v>0</v>
      </c>
      <c r="I6174" s="134">
        <v>0</v>
      </c>
      <c r="J6174" s="109"/>
      <c r="K6174" s="122" t="s">
        <v>9627</v>
      </c>
    </row>
    <row r="6175" spans="1:11" ht="22.5">
      <c r="A6175" s="425">
        <v>1472</v>
      </c>
      <c r="B6175" s="213" t="s">
        <v>9628</v>
      </c>
      <c r="C6175" s="6">
        <v>1</v>
      </c>
      <c r="D6175" s="109"/>
      <c r="E6175" s="21" t="s">
        <v>7434</v>
      </c>
      <c r="F6175" s="109"/>
      <c r="G6175" s="134">
        <v>109.88</v>
      </c>
      <c r="H6175" s="134">
        <v>109.88</v>
      </c>
      <c r="I6175" s="134">
        <v>0</v>
      </c>
      <c r="J6175" s="109"/>
      <c r="K6175" s="122" t="s">
        <v>9629</v>
      </c>
    </row>
    <row r="6176" spans="1:11" ht="22.5">
      <c r="A6176" s="425">
        <v>1473</v>
      </c>
      <c r="B6176" s="213" t="s">
        <v>9630</v>
      </c>
      <c r="C6176" s="6">
        <v>0</v>
      </c>
      <c r="D6176" s="109"/>
      <c r="E6176" s="21" t="s">
        <v>9120</v>
      </c>
      <c r="F6176" s="109"/>
      <c r="G6176" s="134">
        <v>0</v>
      </c>
      <c r="H6176" s="134">
        <v>0</v>
      </c>
      <c r="I6176" s="134">
        <v>0</v>
      </c>
      <c r="J6176" s="109"/>
      <c r="K6176" s="122" t="s">
        <v>9631</v>
      </c>
    </row>
    <row r="6177" spans="1:11">
      <c r="A6177" s="425">
        <v>1474</v>
      </c>
      <c r="B6177" s="412" t="s">
        <v>9632</v>
      </c>
      <c r="C6177" s="6">
        <v>1</v>
      </c>
      <c r="D6177" s="109"/>
      <c r="E6177" s="21" t="s">
        <v>9633</v>
      </c>
      <c r="F6177" s="109"/>
      <c r="G6177" s="134">
        <v>169.4</v>
      </c>
      <c r="H6177" s="134">
        <v>169.4</v>
      </c>
      <c r="I6177" s="134">
        <v>0</v>
      </c>
      <c r="J6177" s="109"/>
      <c r="K6177" s="122" t="s">
        <v>9634</v>
      </c>
    </row>
    <row r="6178" spans="1:11">
      <c r="A6178" s="425">
        <v>1475</v>
      </c>
      <c r="B6178" s="412" t="s">
        <v>9635</v>
      </c>
      <c r="C6178" s="6">
        <v>1</v>
      </c>
      <c r="D6178" s="109"/>
      <c r="E6178" s="21" t="s">
        <v>9580</v>
      </c>
      <c r="F6178" s="109"/>
      <c r="G6178" s="134">
        <v>102.14</v>
      </c>
      <c r="H6178" s="134">
        <v>100.45</v>
      </c>
      <c r="I6178" s="134">
        <v>1.69</v>
      </c>
      <c r="J6178" s="109"/>
      <c r="K6178" s="122" t="s">
        <v>9636</v>
      </c>
    </row>
    <row r="6179" spans="1:11">
      <c r="A6179" s="425">
        <v>1476</v>
      </c>
      <c r="B6179" s="412" t="s">
        <v>9637</v>
      </c>
      <c r="C6179" s="6">
        <v>1</v>
      </c>
      <c r="D6179" s="109"/>
      <c r="E6179" s="21" t="s">
        <v>9291</v>
      </c>
      <c r="F6179" s="109"/>
      <c r="G6179" s="134">
        <v>102.14</v>
      </c>
      <c r="H6179" s="134">
        <v>100.45</v>
      </c>
      <c r="I6179" s="134">
        <v>1.69</v>
      </c>
      <c r="J6179" s="109"/>
      <c r="K6179" s="122" t="s">
        <v>9638</v>
      </c>
    </row>
    <row r="6180" spans="1:11" ht="96">
      <c r="A6180" s="194" t="s">
        <v>5</v>
      </c>
      <c r="B6180" s="194" t="s">
        <v>155</v>
      </c>
      <c r="C6180" s="194" t="s">
        <v>156</v>
      </c>
      <c r="D6180" s="194" t="s">
        <v>8</v>
      </c>
      <c r="E6180" s="194" t="s">
        <v>157</v>
      </c>
      <c r="F6180" s="194" t="s">
        <v>158</v>
      </c>
      <c r="G6180" s="416" t="s">
        <v>10</v>
      </c>
      <c r="H6180" s="416" t="s">
        <v>159</v>
      </c>
      <c r="I6180" s="416" t="s">
        <v>160</v>
      </c>
      <c r="J6180" s="194" t="s">
        <v>161</v>
      </c>
      <c r="K6180" s="195" t="s">
        <v>14</v>
      </c>
    </row>
    <row r="6181" spans="1:11">
      <c r="A6181" s="425">
        <v>1477</v>
      </c>
      <c r="B6181" s="412" t="s">
        <v>9639</v>
      </c>
      <c r="C6181" s="6">
        <v>2</v>
      </c>
      <c r="D6181" s="109"/>
      <c r="E6181" s="21" t="s">
        <v>9291</v>
      </c>
      <c r="F6181" s="109"/>
      <c r="G6181" s="134">
        <v>137.94</v>
      </c>
      <c r="H6181" s="134">
        <v>135.66</v>
      </c>
      <c r="I6181" s="134">
        <v>2.2799999999999998</v>
      </c>
      <c r="J6181" s="109"/>
      <c r="K6181" s="122" t="s">
        <v>9640</v>
      </c>
    </row>
    <row r="6182" spans="1:11">
      <c r="A6182" s="425">
        <v>1478</v>
      </c>
      <c r="B6182" s="412" t="s">
        <v>9641</v>
      </c>
      <c r="C6182" s="6">
        <v>3</v>
      </c>
      <c r="D6182" s="109"/>
      <c r="E6182" s="21" t="s">
        <v>9291</v>
      </c>
      <c r="F6182" s="109"/>
      <c r="G6182" s="134">
        <v>206.91</v>
      </c>
      <c r="H6182" s="134">
        <v>203.45</v>
      </c>
      <c r="I6182" s="134">
        <v>3.46</v>
      </c>
      <c r="J6182" s="109"/>
      <c r="K6182" s="122" t="s">
        <v>9642</v>
      </c>
    </row>
    <row r="6183" spans="1:11">
      <c r="A6183" s="425">
        <v>1479</v>
      </c>
      <c r="B6183" s="412" t="s">
        <v>9643</v>
      </c>
      <c r="C6183" s="6">
        <v>1</v>
      </c>
      <c r="D6183" s="109"/>
      <c r="E6183" s="21" t="s">
        <v>9196</v>
      </c>
      <c r="F6183" s="109"/>
      <c r="G6183" s="134">
        <v>465</v>
      </c>
      <c r="H6183" s="134">
        <v>465</v>
      </c>
      <c r="I6183" s="134">
        <v>0</v>
      </c>
      <c r="J6183" s="109"/>
      <c r="K6183" s="122" t="s">
        <v>9644</v>
      </c>
    </row>
    <row r="6184" spans="1:11">
      <c r="A6184" s="425">
        <v>1480</v>
      </c>
      <c r="B6184" s="412" t="s">
        <v>9645</v>
      </c>
      <c r="C6184" s="6">
        <v>0</v>
      </c>
      <c r="D6184" s="109"/>
      <c r="E6184" s="21" t="s">
        <v>9646</v>
      </c>
      <c r="F6184" s="109"/>
      <c r="G6184" s="134">
        <v>0</v>
      </c>
      <c r="H6184" s="134">
        <v>0</v>
      </c>
      <c r="I6184" s="134">
        <v>0</v>
      </c>
      <c r="J6184" s="109"/>
      <c r="K6184" s="122" t="s">
        <v>9647</v>
      </c>
    </row>
    <row r="6185" spans="1:11">
      <c r="A6185" s="425">
        <v>1481</v>
      </c>
      <c r="B6185" s="412" t="s">
        <v>9648</v>
      </c>
      <c r="C6185" s="6">
        <v>0</v>
      </c>
      <c r="D6185" s="109"/>
      <c r="E6185" s="21" t="s">
        <v>9649</v>
      </c>
      <c r="F6185" s="109"/>
      <c r="G6185" s="134">
        <v>0</v>
      </c>
      <c r="H6185" s="134">
        <v>0</v>
      </c>
      <c r="I6185" s="134">
        <v>0</v>
      </c>
      <c r="J6185" s="109"/>
      <c r="K6185" s="122" t="s">
        <v>9650</v>
      </c>
    </row>
    <row r="6186" spans="1:11">
      <c r="A6186" s="425">
        <v>1482</v>
      </c>
      <c r="B6186" s="412" t="s">
        <v>9651</v>
      </c>
      <c r="C6186" s="6">
        <v>1</v>
      </c>
      <c r="D6186" s="109"/>
      <c r="E6186" s="21" t="s">
        <v>9652</v>
      </c>
      <c r="F6186" s="109"/>
      <c r="G6186" s="134">
        <v>1570.6</v>
      </c>
      <c r="H6186" s="134">
        <v>1570.6</v>
      </c>
      <c r="I6186" s="134">
        <v>0</v>
      </c>
      <c r="J6186" s="109"/>
      <c r="K6186" s="122" t="s">
        <v>9653</v>
      </c>
    </row>
    <row r="6187" spans="1:11">
      <c r="A6187" s="425">
        <v>1483</v>
      </c>
      <c r="B6187" s="412" t="s">
        <v>9654</v>
      </c>
      <c r="C6187" s="6">
        <v>1</v>
      </c>
      <c r="D6187" s="109"/>
      <c r="E6187" s="21" t="s">
        <v>9655</v>
      </c>
      <c r="F6187" s="109"/>
      <c r="G6187" s="134">
        <v>123.42</v>
      </c>
      <c r="H6187" s="134">
        <v>123.42</v>
      </c>
      <c r="I6187" s="134">
        <v>0</v>
      </c>
      <c r="J6187" s="109"/>
      <c r="K6187" s="122" t="s">
        <v>9656</v>
      </c>
    </row>
    <row r="6188" spans="1:11">
      <c r="A6188" s="425">
        <v>1484</v>
      </c>
      <c r="B6188" s="412" t="s">
        <v>9657</v>
      </c>
      <c r="C6188" s="6">
        <v>2</v>
      </c>
      <c r="D6188" s="109"/>
      <c r="E6188" s="21" t="s">
        <v>9580</v>
      </c>
      <c r="F6188" s="109"/>
      <c r="G6188" s="134">
        <v>179.84</v>
      </c>
      <c r="H6188" s="134">
        <v>170.86</v>
      </c>
      <c r="I6188" s="134">
        <v>8.98</v>
      </c>
      <c r="J6188" s="109"/>
      <c r="K6188" s="122" t="s">
        <v>9658</v>
      </c>
    </row>
    <row r="6189" spans="1:11">
      <c r="A6189" s="425">
        <v>1485</v>
      </c>
      <c r="B6189" s="412" t="s">
        <v>9659</v>
      </c>
      <c r="C6189" s="6">
        <v>2</v>
      </c>
      <c r="D6189" s="109"/>
      <c r="E6189" s="21" t="s">
        <v>9580</v>
      </c>
      <c r="F6189" s="109"/>
      <c r="G6189" s="134">
        <v>233.96</v>
      </c>
      <c r="H6189" s="134">
        <v>222.26</v>
      </c>
      <c r="I6189" s="134">
        <v>11.7</v>
      </c>
      <c r="J6189" s="109"/>
      <c r="K6189" s="122" t="s">
        <v>9660</v>
      </c>
    </row>
    <row r="6190" spans="1:11">
      <c r="A6190" s="425">
        <v>1486</v>
      </c>
      <c r="B6190" s="412" t="s">
        <v>9661</v>
      </c>
      <c r="C6190" s="6">
        <v>1</v>
      </c>
      <c r="D6190" s="109"/>
      <c r="E6190" s="21" t="s">
        <v>9580</v>
      </c>
      <c r="F6190" s="109"/>
      <c r="G6190" s="134">
        <v>102.14</v>
      </c>
      <c r="H6190" s="134">
        <v>97.04</v>
      </c>
      <c r="I6190" s="134">
        <v>5.0999999999999996</v>
      </c>
      <c r="J6190" s="109"/>
      <c r="K6190" s="122" t="s">
        <v>9662</v>
      </c>
    </row>
    <row r="6191" spans="1:11">
      <c r="A6191" s="425">
        <v>1487</v>
      </c>
      <c r="B6191" s="412" t="s">
        <v>9663</v>
      </c>
      <c r="C6191" s="6">
        <v>3</v>
      </c>
      <c r="D6191" s="109"/>
      <c r="E6191" s="21" t="s">
        <v>9291</v>
      </c>
      <c r="F6191" s="109"/>
      <c r="G6191" s="134">
        <v>96.9</v>
      </c>
      <c r="H6191" s="134">
        <v>92.06</v>
      </c>
      <c r="I6191" s="134">
        <v>4.84</v>
      </c>
      <c r="J6191" s="109"/>
      <c r="K6191" s="122" t="s">
        <v>9664</v>
      </c>
    </row>
    <row r="6192" spans="1:11">
      <c r="A6192" s="425">
        <v>1488</v>
      </c>
      <c r="B6192" s="412" t="s">
        <v>9665</v>
      </c>
      <c r="C6192" s="6">
        <v>6</v>
      </c>
      <c r="D6192" s="109"/>
      <c r="E6192" s="21" t="s">
        <v>9580</v>
      </c>
      <c r="F6192" s="109"/>
      <c r="G6192" s="134">
        <v>162.36000000000001</v>
      </c>
      <c r="H6192" s="134">
        <v>154.22999999999999</v>
      </c>
      <c r="I6192" s="134">
        <v>8.1300000000000008</v>
      </c>
      <c r="J6192" s="109"/>
      <c r="K6192" s="122" t="s">
        <v>9666</v>
      </c>
    </row>
    <row r="6193" spans="1:11">
      <c r="A6193" s="425">
        <v>1489</v>
      </c>
      <c r="B6193" s="412" t="s">
        <v>9667</v>
      </c>
      <c r="C6193" s="6">
        <v>1</v>
      </c>
      <c r="D6193" s="109"/>
      <c r="E6193" s="21" t="s">
        <v>9399</v>
      </c>
      <c r="F6193" s="109"/>
      <c r="G6193" s="134">
        <v>102.14</v>
      </c>
      <c r="H6193" s="134">
        <v>97.04</v>
      </c>
      <c r="I6193" s="134">
        <v>5.0999999999999996</v>
      </c>
      <c r="J6193" s="109"/>
      <c r="K6193" s="122" t="s">
        <v>9668</v>
      </c>
    </row>
    <row r="6194" spans="1:11">
      <c r="A6194" s="425">
        <v>1490</v>
      </c>
      <c r="B6194" s="412" t="s">
        <v>9669</v>
      </c>
      <c r="C6194" s="6">
        <v>1</v>
      </c>
      <c r="D6194" s="109"/>
      <c r="E6194" s="21" t="s">
        <v>9670</v>
      </c>
      <c r="F6194" s="109"/>
      <c r="G6194" s="134">
        <v>871.2</v>
      </c>
      <c r="H6194" s="134">
        <v>620.73</v>
      </c>
      <c r="I6194" s="134">
        <v>250.47</v>
      </c>
      <c r="J6194" s="109"/>
      <c r="K6194" s="122" t="s">
        <v>9671</v>
      </c>
    </row>
    <row r="6195" spans="1:11">
      <c r="A6195" s="425">
        <v>1491</v>
      </c>
      <c r="B6195" s="412" t="s">
        <v>9672</v>
      </c>
      <c r="C6195" s="6">
        <v>0</v>
      </c>
      <c r="D6195" s="109"/>
      <c r="E6195" s="21" t="s">
        <v>9673</v>
      </c>
      <c r="F6195" s="109"/>
      <c r="G6195" s="134">
        <v>0</v>
      </c>
      <c r="H6195" s="134">
        <v>0</v>
      </c>
      <c r="I6195" s="134">
        <v>0</v>
      </c>
      <c r="J6195" s="109"/>
      <c r="K6195" s="122" t="s">
        <v>9674</v>
      </c>
    </row>
    <row r="6196" spans="1:11">
      <c r="A6196" s="425">
        <v>1492</v>
      </c>
      <c r="B6196" s="412" t="s">
        <v>9515</v>
      </c>
      <c r="C6196" s="6">
        <v>0</v>
      </c>
      <c r="D6196" s="109"/>
      <c r="E6196" s="21" t="s">
        <v>9675</v>
      </c>
      <c r="F6196" s="109"/>
      <c r="G6196" s="134">
        <v>0</v>
      </c>
      <c r="H6196" s="134">
        <v>0</v>
      </c>
      <c r="I6196" s="134">
        <v>0</v>
      </c>
      <c r="J6196" s="109"/>
      <c r="K6196" s="122" t="s">
        <v>9676</v>
      </c>
    </row>
    <row r="6197" spans="1:11">
      <c r="A6197" s="425">
        <v>1493</v>
      </c>
      <c r="B6197" s="412" t="s">
        <v>9677</v>
      </c>
      <c r="C6197" s="6">
        <v>1</v>
      </c>
      <c r="D6197" s="109"/>
      <c r="E6197" s="21" t="s">
        <v>9399</v>
      </c>
      <c r="F6197" s="109"/>
      <c r="G6197" s="134">
        <v>116.98</v>
      </c>
      <c r="H6197" s="134">
        <v>109.2</v>
      </c>
      <c r="I6197" s="134">
        <v>7.78</v>
      </c>
      <c r="J6197" s="109"/>
      <c r="K6197" s="122" t="s">
        <v>9678</v>
      </c>
    </row>
    <row r="6198" spans="1:11">
      <c r="A6198" s="425">
        <v>1494</v>
      </c>
      <c r="B6198" s="412" t="s">
        <v>9679</v>
      </c>
      <c r="C6198" s="6">
        <v>2</v>
      </c>
      <c r="D6198" s="109"/>
      <c r="E6198" s="21" t="s">
        <v>9680</v>
      </c>
      <c r="F6198" s="109"/>
      <c r="G6198" s="134">
        <v>66</v>
      </c>
      <c r="H6198" s="134">
        <v>66</v>
      </c>
      <c r="I6198" s="134">
        <v>0</v>
      </c>
      <c r="J6198" s="109"/>
      <c r="K6198" s="122" t="s">
        <v>9681</v>
      </c>
    </row>
    <row r="6199" spans="1:11">
      <c r="A6199" s="425">
        <v>1495</v>
      </c>
      <c r="B6199" s="412" t="s">
        <v>9682</v>
      </c>
      <c r="C6199" s="6">
        <v>0</v>
      </c>
      <c r="D6199" s="109"/>
      <c r="E6199" s="21" t="s">
        <v>9300</v>
      </c>
      <c r="F6199" s="109"/>
      <c r="G6199" s="134">
        <v>0</v>
      </c>
      <c r="H6199" s="134">
        <v>0</v>
      </c>
      <c r="I6199" s="134">
        <v>0</v>
      </c>
      <c r="J6199" s="109"/>
      <c r="K6199" s="122" t="s">
        <v>9683</v>
      </c>
    </row>
    <row r="6200" spans="1:11">
      <c r="A6200" s="425">
        <v>1496</v>
      </c>
      <c r="B6200" s="412" t="s">
        <v>9684</v>
      </c>
      <c r="C6200" s="6">
        <v>1</v>
      </c>
      <c r="D6200" s="109"/>
      <c r="E6200" s="21" t="s">
        <v>9680</v>
      </c>
      <c r="F6200" s="109"/>
      <c r="G6200" s="134">
        <v>24</v>
      </c>
      <c r="H6200" s="134">
        <v>24</v>
      </c>
      <c r="I6200" s="134">
        <v>0</v>
      </c>
      <c r="J6200" s="109"/>
      <c r="K6200" s="122" t="s">
        <v>9685</v>
      </c>
    </row>
    <row r="6201" spans="1:11" ht="22.5">
      <c r="A6201" s="425">
        <v>1497</v>
      </c>
      <c r="B6201" s="213" t="s">
        <v>9686</v>
      </c>
      <c r="C6201" s="6">
        <v>0</v>
      </c>
      <c r="D6201" s="109"/>
      <c r="E6201" s="21" t="s">
        <v>9687</v>
      </c>
      <c r="F6201" s="109"/>
      <c r="G6201" s="134">
        <v>0</v>
      </c>
      <c r="H6201" s="134">
        <v>0</v>
      </c>
      <c r="I6201" s="134">
        <v>0</v>
      </c>
      <c r="J6201" s="109"/>
      <c r="K6201" s="122" t="s">
        <v>9688</v>
      </c>
    </row>
    <row r="6202" spans="1:11" ht="22.5">
      <c r="A6202" s="425">
        <v>1498</v>
      </c>
      <c r="B6202" s="213" t="s">
        <v>9689</v>
      </c>
      <c r="C6202" s="6">
        <v>0</v>
      </c>
      <c r="D6202" s="109"/>
      <c r="E6202" s="21" t="s">
        <v>9690</v>
      </c>
      <c r="F6202" s="109"/>
      <c r="G6202" s="134">
        <v>0</v>
      </c>
      <c r="H6202" s="134">
        <v>0</v>
      </c>
      <c r="I6202" s="134">
        <v>0</v>
      </c>
      <c r="J6202" s="109"/>
      <c r="K6202" s="122" t="s">
        <v>9691</v>
      </c>
    </row>
    <row r="6203" spans="1:11">
      <c r="A6203" s="425">
        <v>1499</v>
      </c>
      <c r="B6203" s="213" t="s">
        <v>9692</v>
      </c>
      <c r="C6203" s="6">
        <v>0</v>
      </c>
      <c r="D6203" s="109"/>
      <c r="E6203" s="21" t="s">
        <v>9693</v>
      </c>
      <c r="F6203" s="109"/>
      <c r="G6203" s="134">
        <v>0</v>
      </c>
      <c r="H6203" s="134">
        <v>0</v>
      </c>
      <c r="I6203" s="134">
        <v>0</v>
      </c>
      <c r="J6203" s="109"/>
      <c r="K6203" s="122" t="s">
        <v>9694</v>
      </c>
    </row>
    <row r="6204" spans="1:11">
      <c r="A6204" s="425">
        <v>1500</v>
      </c>
      <c r="B6204" s="412" t="s">
        <v>9695</v>
      </c>
      <c r="C6204" s="6">
        <v>1</v>
      </c>
      <c r="D6204" s="109"/>
      <c r="E6204" s="21" t="s">
        <v>9690</v>
      </c>
      <c r="F6204" s="109"/>
      <c r="G6204" s="134">
        <v>49</v>
      </c>
      <c r="H6204" s="134">
        <v>49</v>
      </c>
      <c r="I6204" s="134">
        <v>0</v>
      </c>
      <c r="J6204" s="109"/>
      <c r="K6204" s="122" t="s">
        <v>9696</v>
      </c>
    </row>
    <row r="6205" spans="1:11">
      <c r="A6205" s="425">
        <v>1501</v>
      </c>
      <c r="B6205" s="412" t="s">
        <v>9697</v>
      </c>
      <c r="C6205" s="6">
        <v>1</v>
      </c>
      <c r="D6205" s="109"/>
      <c r="E6205" s="21" t="s">
        <v>9698</v>
      </c>
      <c r="F6205" s="109"/>
      <c r="G6205" s="134">
        <v>130</v>
      </c>
      <c r="H6205" s="134">
        <v>130</v>
      </c>
      <c r="I6205" s="134">
        <v>0</v>
      </c>
      <c r="J6205" s="109"/>
      <c r="K6205" s="122" t="s">
        <v>9699</v>
      </c>
    </row>
    <row r="6206" spans="1:11">
      <c r="A6206" s="425">
        <v>1502</v>
      </c>
      <c r="B6206" s="412" t="s">
        <v>9700</v>
      </c>
      <c r="C6206" s="6">
        <v>0</v>
      </c>
      <c r="D6206" s="109"/>
      <c r="E6206" s="21" t="s">
        <v>9690</v>
      </c>
      <c r="F6206" s="109"/>
      <c r="G6206" s="134">
        <v>0</v>
      </c>
      <c r="H6206" s="134">
        <v>0</v>
      </c>
      <c r="I6206" s="134">
        <v>0</v>
      </c>
      <c r="J6206" s="109"/>
      <c r="K6206" s="122" t="s">
        <v>9701</v>
      </c>
    </row>
    <row r="6207" spans="1:11">
      <c r="A6207" s="425">
        <v>1503</v>
      </c>
      <c r="B6207" s="412" t="s">
        <v>9702</v>
      </c>
      <c r="C6207" s="6">
        <v>1</v>
      </c>
      <c r="D6207" s="109"/>
      <c r="E6207" s="21" t="s">
        <v>9690</v>
      </c>
      <c r="F6207" s="109"/>
      <c r="G6207" s="134">
        <v>24</v>
      </c>
      <c r="H6207" s="134">
        <v>24</v>
      </c>
      <c r="I6207" s="134">
        <v>0</v>
      </c>
      <c r="J6207" s="109"/>
      <c r="K6207" s="122" t="s">
        <v>9703</v>
      </c>
    </row>
    <row r="6208" spans="1:11">
      <c r="A6208" s="425">
        <v>1504</v>
      </c>
      <c r="B6208" s="412" t="s">
        <v>9704</v>
      </c>
      <c r="C6208" s="6">
        <v>1</v>
      </c>
      <c r="D6208" s="109"/>
      <c r="E6208" s="21" t="s">
        <v>9705</v>
      </c>
      <c r="F6208" s="109"/>
      <c r="G6208" s="134">
        <v>9743.51</v>
      </c>
      <c r="H6208" s="134">
        <v>9743.51</v>
      </c>
      <c r="I6208" s="134">
        <v>0</v>
      </c>
      <c r="J6208" s="109"/>
      <c r="K6208" s="122" t="s">
        <v>9706</v>
      </c>
    </row>
    <row r="6209" spans="1:11">
      <c r="A6209" s="425">
        <v>1505</v>
      </c>
      <c r="B6209" s="412" t="s">
        <v>9707</v>
      </c>
      <c r="C6209" s="6">
        <v>3</v>
      </c>
      <c r="D6209" s="109"/>
      <c r="E6209" s="21" t="s">
        <v>9708</v>
      </c>
      <c r="F6209" s="109"/>
      <c r="G6209" s="134">
        <v>993</v>
      </c>
      <c r="H6209" s="134">
        <v>993</v>
      </c>
      <c r="I6209" s="134">
        <v>0</v>
      </c>
      <c r="J6209" s="109"/>
      <c r="K6209" s="122" t="s">
        <v>9709</v>
      </c>
    </row>
    <row r="6210" spans="1:11" ht="96">
      <c r="A6210" s="194" t="s">
        <v>5</v>
      </c>
      <c r="B6210" s="194" t="s">
        <v>155</v>
      </c>
      <c r="C6210" s="194" t="s">
        <v>156</v>
      </c>
      <c r="D6210" s="194" t="s">
        <v>8</v>
      </c>
      <c r="E6210" s="194" t="s">
        <v>157</v>
      </c>
      <c r="F6210" s="194" t="s">
        <v>158</v>
      </c>
      <c r="G6210" s="416" t="s">
        <v>10</v>
      </c>
      <c r="H6210" s="416" t="s">
        <v>159</v>
      </c>
      <c r="I6210" s="416" t="s">
        <v>160</v>
      </c>
      <c r="J6210" s="194" t="s">
        <v>161</v>
      </c>
      <c r="K6210" s="195" t="s">
        <v>14</v>
      </c>
    </row>
    <row r="6211" spans="1:11">
      <c r="A6211" s="425">
        <v>1506</v>
      </c>
      <c r="B6211" s="412" t="s">
        <v>9710</v>
      </c>
      <c r="C6211" s="6">
        <v>1</v>
      </c>
      <c r="D6211" s="109"/>
      <c r="E6211" s="21" t="s">
        <v>9711</v>
      </c>
      <c r="F6211" s="109"/>
      <c r="G6211" s="134">
        <v>72</v>
      </c>
      <c r="H6211" s="134">
        <v>72</v>
      </c>
      <c r="I6211" s="134">
        <v>0</v>
      </c>
      <c r="J6211" s="109"/>
      <c r="K6211" s="122" t="s">
        <v>9712</v>
      </c>
    </row>
    <row r="6212" spans="1:11">
      <c r="A6212" s="425">
        <v>1507</v>
      </c>
      <c r="B6212" s="412" t="s">
        <v>9713</v>
      </c>
      <c r="C6212" s="6">
        <v>2</v>
      </c>
      <c r="D6212" s="109"/>
      <c r="E6212" s="21" t="s">
        <v>9711</v>
      </c>
      <c r="F6212" s="109"/>
      <c r="G6212" s="134">
        <v>238</v>
      </c>
      <c r="H6212" s="134">
        <v>238</v>
      </c>
      <c r="I6212" s="134">
        <v>0</v>
      </c>
      <c r="J6212" s="109"/>
      <c r="K6212" s="122" t="s">
        <v>9714</v>
      </c>
    </row>
    <row r="6213" spans="1:11">
      <c r="A6213" s="425">
        <v>1508</v>
      </c>
      <c r="B6213" s="412" t="s">
        <v>9715</v>
      </c>
      <c r="C6213" s="6">
        <v>2</v>
      </c>
      <c r="D6213" s="109"/>
      <c r="E6213" s="21" t="s">
        <v>9716</v>
      </c>
      <c r="F6213" s="109"/>
      <c r="G6213" s="134">
        <v>158.63</v>
      </c>
      <c r="H6213" s="134">
        <v>130.87</v>
      </c>
      <c r="I6213" s="134">
        <v>27.76</v>
      </c>
      <c r="J6213" s="109"/>
      <c r="K6213" s="122" t="s">
        <v>9717</v>
      </c>
    </row>
    <row r="6214" spans="1:11">
      <c r="A6214" s="425">
        <v>1509</v>
      </c>
      <c r="B6214" s="412" t="s">
        <v>9718</v>
      </c>
      <c r="C6214" s="6">
        <v>2</v>
      </c>
      <c r="D6214" s="109"/>
      <c r="E6214" s="21" t="s">
        <v>9719</v>
      </c>
      <c r="F6214" s="109"/>
      <c r="G6214" s="134">
        <v>591.51</v>
      </c>
      <c r="H6214" s="134">
        <v>414.08</v>
      </c>
      <c r="I6214" s="134">
        <v>177.43</v>
      </c>
      <c r="J6214" s="109"/>
      <c r="K6214" s="122" t="s">
        <v>9720</v>
      </c>
    </row>
    <row r="6215" spans="1:11">
      <c r="A6215" s="425">
        <v>1510</v>
      </c>
      <c r="B6215" s="412" t="s">
        <v>9721</v>
      </c>
      <c r="C6215" s="6">
        <v>1</v>
      </c>
      <c r="D6215" s="109"/>
      <c r="E6215" s="21" t="s">
        <v>9722</v>
      </c>
      <c r="F6215" s="109"/>
      <c r="G6215" s="134">
        <v>260</v>
      </c>
      <c r="H6215" s="134">
        <v>242.66</v>
      </c>
      <c r="I6215" s="134">
        <v>17.34</v>
      </c>
      <c r="J6215" s="109"/>
      <c r="K6215" s="122" t="s">
        <v>9723</v>
      </c>
    </row>
    <row r="6216" spans="1:11">
      <c r="A6216" s="425">
        <v>1511</v>
      </c>
      <c r="B6216" s="412" t="s">
        <v>9724</v>
      </c>
      <c r="C6216" s="6">
        <v>6</v>
      </c>
      <c r="D6216" s="109"/>
      <c r="E6216" s="21" t="s">
        <v>9196</v>
      </c>
      <c r="F6216" s="109"/>
      <c r="G6216" s="134">
        <v>612</v>
      </c>
      <c r="H6216" s="134">
        <v>571.20000000000005</v>
      </c>
      <c r="I6216" s="134">
        <v>40.799999999999997</v>
      </c>
      <c r="J6216" s="109"/>
      <c r="K6216" s="122" t="s">
        <v>9725</v>
      </c>
    </row>
    <row r="6217" spans="1:11">
      <c r="A6217" s="425">
        <v>1512</v>
      </c>
      <c r="B6217" s="412" t="s">
        <v>9724</v>
      </c>
      <c r="C6217" s="6">
        <v>7</v>
      </c>
      <c r="D6217" s="109"/>
      <c r="E6217" s="21" t="s">
        <v>9726</v>
      </c>
      <c r="F6217" s="109"/>
      <c r="G6217" s="134">
        <v>385</v>
      </c>
      <c r="H6217" s="134">
        <v>359.34</v>
      </c>
      <c r="I6217" s="134">
        <v>25.66</v>
      </c>
      <c r="J6217" s="109"/>
      <c r="K6217" s="122" t="s">
        <v>9727</v>
      </c>
    </row>
    <row r="6218" spans="1:11">
      <c r="A6218" s="425">
        <v>1513</v>
      </c>
      <c r="B6218" s="412" t="s">
        <v>9728</v>
      </c>
      <c r="C6218" s="6">
        <v>1</v>
      </c>
      <c r="D6218" s="109"/>
      <c r="E6218" s="21" t="s">
        <v>9729</v>
      </c>
      <c r="F6218" s="109"/>
      <c r="G6218" s="134">
        <v>128</v>
      </c>
      <c r="H6218" s="134">
        <v>119.46</v>
      </c>
      <c r="I6218" s="134">
        <v>8.5399999999999991</v>
      </c>
      <c r="J6218" s="109"/>
      <c r="K6218" s="122" t="s">
        <v>9730</v>
      </c>
    </row>
    <row r="6219" spans="1:11">
      <c r="A6219" s="425">
        <v>1514</v>
      </c>
      <c r="B6219" s="412" t="s">
        <v>9731</v>
      </c>
      <c r="C6219" s="6">
        <v>6</v>
      </c>
      <c r="D6219" s="109"/>
      <c r="E6219" s="21" t="s">
        <v>9291</v>
      </c>
      <c r="F6219" s="109"/>
      <c r="G6219" s="134">
        <v>539.52</v>
      </c>
      <c r="H6219" s="134">
        <v>503.54</v>
      </c>
      <c r="I6219" s="134">
        <v>35.979999999999997</v>
      </c>
      <c r="J6219" s="109"/>
      <c r="K6219" s="122" t="s">
        <v>9732</v>
      </c>
    </row>
    <row r="6220" spans="1:11" ht="22.5">
      <c r="A6220" s="425">
        <v>1515</v>
      </c>
      <c r="B6220" s="213" t="s">
        <v>9733</v>
      </c>
      <c r="C6220" s="6">
        <v>0</v>
      </c>
      <c r="D6220" s="109"/>
      <c r="E6220" s="21" t="s">
        <v>9734</v>
      </c>
      <c r="F6220" s="109"/>
      <c r="G6220" s="134">
        <v>0</v>
      </c>
      <c r="H6220" s="134">
        <v>0</v>
      </c>
      <c r="I6220" s="134">
        <v>0</v>
      </c>
      <c r="J6220" s="109"/>
      <c r="K6220" s="122" t="s">
        <v>9735</v>
      </c>
    </row>
    <row r="6221" spans="1:11">
      <c r="A6221" s="425">
        <v>1516</v>
      </c>
      <c r="B6221" s="412" t="s">
        <v>9736</v>
      </c>
      <c r="C6221" s="6">
        <v>1</v>
      </c>
      <c r="D6221" s="109"/>
      <c r="E6221" s="21" t="s">
        <v>9734</v>
      </c>
      <c r="F6221" s="109"/>
      <c r="G6221" s="134">
        <v>96</v>
      </c>
      <c r="H6221" s="134">
        <v>96</v>
      </c>
      <c r="I6221" s="134">
        <v>0</v>
      </c>
      <c r="J6221" s="109"/>
      <c r="K6221" s="122" t="s">
        <v>9737</v>
      </c>
    </row>
    <row r="6222" spans="1:11">
      <c r="A6222" s="425">
        <v>1517</v>
      </c>
      <c r="B6222" s="412" t="s">
        <v>9738</v>
      </c>
      <c r="C6222" s="6">
        <v>1</v>
      </c>
      <c r="D6222" s="109"/>
      <c r="E6222" s="21" t="s">
        <v>9680</v>
      </c>
      <c r="F6222" s="109"/>
      <c r="G6222" s="134">
        <v>87</v>
      </c>
      <c r="H6222" s="134">
        <v>83.38</v>
      </c>
      <c r="I6222" s="134">
        <v>3.62</v>
      </c>
      <c r="J6222" s="109"/>
      <c r="K6222" s="122" t="s">
        <v>9739</v>
      </c>
    </row>
    <row r="6223" spans="1:11">
      <c r="A6223" s="425">
        <v>1518</v>
      </c>
      <c r="B6223" s="412" t="s">
        <v>7642</v>
      </c>
      <c r="C6223" s="6">
        <v>2</v>
      </c>
      <c r="D6223" s="109"/>
      <c r="E6223" s="21" t="s">
        <v>9740</v>
      </c>
      <c r="F6223" s="109"/>
      <c r="G6223" s="134">
        <v>568.70000000000005</v>
      </c>
      <c r="H6223" s="134">
        <v>568.70000000000005</v>
      </c>
      <c r="I6223" s="134">
        <v>0</v>
      </c>
      <c r="J6223" s="109"/>
      <c r="K6223" s="122" t="s">
        <v>9741</v>
      </c>
    </row>
    <row r="6224" spans="1:11">
      <c r="A6224" s="425">
        <v>1519</v>
      </c>
      <c r="B6224" s="412" t="s">
        <v>9742</v>
      </c>
      <c r="C6224" s="6">
        <v>1</v>
      </c>
      <c r="D6224" s="109"/>
      <c r="E6224" s="21" t="s">
        <v>9743</v>
      </c>
      <c r="F6224" s="109"/>
      <c r="G6224" s="134">
        <v>24</v>
      </c>
      <c r="H6224" s="134">
        <v>24</v>
      </c>
      <c r="I6224" s="134">
        <v>0</v>
      </c>
      <c r="J6224" s="109"/>
      <c r="K6224" s="122" t="s">
        <v>9744</v>
      </c>
    </row>
    <row r="6225" spans="1:11">
      <c r="A6225" s="425">
        <v>1520</v>
      </c>
      <c r="B6225" s="412" t="s">
        <v>9745</v>
      </c>
      <c r="C6225" s="6">
        <v>1</v>
      </c>
      <c r="D6225" s="109"/>
      <c r="E6225" s="21" t="s">
        <v>9746</v>
      </c>
      <c r="F6225" s="109"/>
      <c r="G6225" s="134">
        <v>164</v>
      </c>
      <c r="H6225" s="134">
        <v>164</v>
      </c>
      <c r="I6225" s="134">
        <v>0</v>
      </c>
      <c r="J6225" s="109"/>
      <c r="K6225" s="122" t="s">
        <v>9747</v>
      </c>
    </row>
    <row r="6226" spans="1:11">
      <c r="A6226" s="425">
        <v>1521</v>
      </c>
      <c r="B6226" s="412" t="s">
        <v>9748</v>
      </c>
      <c r="C6226" s="6">
        <v>1</v>
      </c>
      <c r="D6226" s="109"/>
      <c r="E6226" s="21" t="s">
        <v>9743</v>
      </c>
      <c r="F6226" s="109"/>
      <c r="G6226" s="134">
        <v>30</v>
      </c>
      <c r="H6226" s="134">
        <v>30</v>
      </c>
      <c r="I6226" s="134">
        <v>0</v>
      </c>
      <c r="J6226" s="109"/>
      <c r="K6226" s="122" t="s">
        <v>9749</v>
      </c>
    </row>
    <row r="6227" spans="1:11">
      <c r="A6227" s="425">
        <v>1522</v>
      </c>
      <c r="B6227" s="412" t="s">
        <v>9750</v>
      </c>
      <c r="C6227" s="6">
        <v>1</v>
      </c>
      <c r="D6227" s="109"/>
      <c r="E6227" s="21" t="s">
        <v>9751</v>
      </c>
      <c r="F6227" s="109"/>
      <c r="G6227" s="134">
        <v>30</v>
      </c>
      <c r="H6227" s="134">
        <v>30</v>
      </c>
      <c r="I6227" s="134">
        <v>0</v>
      </c>
      <c r="J6227" s="109"/>
      <c r="K6227" s="122" t="s">
        <v>9752</v>
      </c>
    </row>
    <row r="6228" spans="1:11">
      <c r="A6228" s="425">
        <v>1523</v>
      </c>
      <c r="B6228" s="412" t="s">
        <v>9753</v>
      </c>
      <c r="C6228" s="6">
        <v>1</v>
      </c>
      <c r="D6228" s="109"/>
      <c r="E6228" s="21" t="s">
        <v>9754</v>
      </c>
      <c r="F6228" s="109"/>
      <c r="G6228" s="134">
        <v>60</v>
      </c>
      <c r="H6228" s="134">
        <v>33</v>
      </c>
      <c r="I6228" s="134">
        <v>27</v>
      </c>
      <c r="J6228" s="109"/>
      <c r="K6228" s="122" t="s">
        <v>9755</v>
      </c>
    </row>
    <row r="6229" spans="1:11">
      <c r="A6229" s="425">
        <v>1524</v>
      </c>
      <c r="B6229" s="412" t="s">
        <v>9756</v>
      </c>
      <c r="C6229" s="6">
        <v>2</v>
      </c>
      <c r="D6229" s="109"/>
      <c r="E6229" s="21" t="s">
        <v>9757</v>
      </c>
      <c r="F6229" s="109"/>
      <c r="G6229" s="134">
        <v>48</v>
      </c>
      <c r="H6229" s="134">
        <v>48</v>
      </c>
      <c r="I6229" s="134">
        <v>0</v>
      </c>
      <c r="J6229" s="109"/>
      <c r="K6229" s="122" t="s">
        <v>9758</v>
      </c>
    </row>
    <row r="6230" spans="1:11">
      <c r="A6230" s="425">
        <v>1525</v>
      </c>
      <c r="B6230" s="412" t="s">
        <v>9759</v>
      </c>
      <c r="C6230" s="6">
        <v>0</v>
      </c>
      <c r="D6230" s="109"/>
      <c r="E6230" s="21" t="s">
        <v>9743</v>
      </c>
      <c r="F6230" s="109"/>
      <c r="G6230" s="134">
        <v>0</v>
      </c>
      <c r="H6230" s="134">
        <v>0</v>
      </c>
      <c r="I6230" s="134">
        <v>0</v>
      </c>
      <c r="J6230" s="109"/>
      <c r="K6230" s="122" t="s">
        <v>9760</v>
      </c>
    </row>
    <row r="6231" spans="1:11">
      <c r="A6231" s="425">
        <v>1526</v>
      </c>
      <c r="B6231" s="412" t="s">
        <v>9761</v>
      </c>
      <c r="C6231" s="6">
        <v>1</v>
      </c>
      <c r="D6231" s="109"/>
      <c r="E6231" s="21" t="s">
        <v>7569</v>
      </c>
      <c r="F6231" s="109"/>
      <c r="G6231" s="134">
        <v>27</v>
      </c>
      <c r="H6231" s="134">
        <v>15.19</v>
      </c>
      <c r="I6231" s="134">
        <v>11.81</v>
      </c>
      <c r="J6231" s="109"/>
      <c r="K6231" s="122" t="s">
        <v>9762</v>
      </c>
    </row>
    <row r="6232" spans="1:11">
      <c r="A6232" s="425">
        <v>1527</v>
      </c>
      <c r="B6232" s="412" t="s">
        <v>9763</v>
      </c>
      <c r="C6232" s="6">
        <v>2</v>
      </c>
      <c r="D6232" s="109"/>
      <c r="E6232" s="21" t="s">
        <v>9743</v>
      </c>
      <c r="F6232" s="109"/>
      <c r="G6232" s="134">
        <v>201.87</v>
      </c>
      <c r="H6232" s="134">
        <v>118.6</v>
      </c>
      <c r="I6232" s="134">
        <v>83.27</v>
      </c>
      <c r="J6232" s="109"/>
      <c r="K6232" s="122" t="s">
        <v>9764</v>
      </c>
    </row>
    <row r="6233" spans="1:11">
      <c r="A6233" s="425">
        <v>1528</v>
      </c>
      <c r="B6233" s="412" t="s">
        <v>9765</v>
      </c>
      <c r="C6233" s="6">
        <v>1</v>
      </c>
      <c r="D6233" s="109"/>
      <c r="E6233" s="21" t="s">
        <v>9291</v>
      </c>
      <c r="F6233" s="109"/>
      <c r="G6233" s="134">
        <v>122.22</v>
      </c>
      <c r="H6233" s="134">
        <v>107.95</v>
      </c>
      <c r="I6233" s="134">
        <v>14.27</v>
      </c>
      <c r="J6233" s="109"/>
      <c r="K6233" s="122" t="s">
        <v>9766</v>
      </c>
    </row>
    <row r="6234" spans="1:11" ht="22.5">
      <c r="A6234" s="425">
        <v>1529</v>
      </c>
      <c r="B6234" s="213" t="s">
        <v>9767</v>
      </c>
      <c r="C6234" s="6">
        <v>1</v>
      </c>
      <c r="D6234" s="109"/>
      <c r="E6234" s="21" t="s">
        <v>9291</v>
      </c>
      <c r="F6234" s="109"/>
      <c r="G6234" s="134">
        <v>89.92</v>
      </c>
      <c r="H6234" s="134">
        <v>73.41</v>
      </c>
      <c r="I6234" s="134">
        <v>16.510000000000002</v>
      </c>
      <c r="J6234" s="109"/>
      <c r="K6234" s="122" t="s">
        <v>9768</v>
      </c>
    </row>
    <row r="6235" spans="1:11">
      <c r="A6235" s="425">
        <v>1530</v>
      </c>
      <c r="B6235" s="213" t="s">
        <v>9769</v>
      </c>
      <c r="C6235" s="6">
        <v>1</v>
      </c>
      <c r="D6235" s="109"/>
      <c r="E6235" s="21" t="s">
        <v>9291</v>
      </c>
      <c r="F6235" s="109"/>
      <c r="G6235" s="134">
        <v>89.92</v>
      </c>
      <c r="H6235" s="134">
        <v>80.91</v>
      </c>
      <c r="I6235" s="134">
        <v>9.01</v>
      </c>
      <c r="J6235" s="109"/>
      <c r="K6235" s="122" t="s">
        <v>9770</v>
      </c>
    </row>
    <row r="6236" spans="1:11">
      <c r="A6236" s="425">
        <v>1531</v>
      </c>
      <c r="B6236" s="412" t="s">
        <v>9771</v>
      </c>
      <c r="C6236" s="6">
        <v>1</v>
      </c>
      <c r="D6236" s="109"/>
      <c r="E6236" s="21" t="s">
        <v>9291</v>
      </c>
      <c r="F6236" s="109"/>
      <c r="G6236" s="134">
        <v>122.22</v>
      </c>
      <c r="H6236" s="134">
        <v>112.03</v>
      </c>
      <c r="I6236" s="134">
        <v>10.19</v>
      </c>
      <c r="J6236" s="109"/>
      <c r="K6236" s="122" t="s">
        <v>9772</v>
      </c>
    </row>
    <row r="6237" spans="1:11">
      <c r="A6237" s="425">
        <v>1532</v>
      </c>
      <c r="B6237" s="412" t="s">
        <v>9773</v>
      </c>
      <c r="C6237" s="6">
        <v>0</v>
      </c>
      <c r="D6237" s="109"/>
      <c r="E6237" s="21" t="s">
        <v>9774</v>
      </c>
      <c r="F6237" s="109"/>
      <c r="G6237" s="134">
        <v>0</v>
      </c>
      <c r="H6237" s="134">
        <v>0</v>
      </c>
      <c r="I6237" s="134">
        <v>0</v>
      </c>
      <c r="J6237" s="109"/>
      <c r="K6237" s="122" t="s">
        <v>9775</v>
      </c>
    </row>
    <row r="6238" spans="1:11">
      <c r="A6238" s="425">
        <v>1533</v>
      </c>
      <c r="B6238" s="412" t="s">
        <v>9776</v>
      </c>
      <c r="C6238" s="6">
        <v>4</v>
      </c>
      <c r="D6238" s="109"/>
      <c r="E6238" s="21" t="s">
        <v>9372</v>
      </c>
      <c r="F6238" s="109"/>
      <c r="G6238" s="134">
        <v>237</v>
      </c>
      <c r="H6238" s="134">
        <v>162.94</v>
      </c>
      <c r="I6238" s="134">
        <v>74.06</v>
      </c>
      <c r="J6238" s="109"/>
      <c r="K6238" s="122" t="s">
        <v>9777</v>
      </c>
    </row>
    <row r="6239" spans="1:11">
      <c r="A6239" s="425">
        <v>1534</v>
      </c>
      <c r="B6239" s="412" t="s">
        <v>9778</v>
      </c>
      <c r="C6239" s="6">
        <v>1</v>
      </c>
      <c r="D6239" s="109"/>
      <c r="E6239" s="21" t="s">
        <v>9751</v>
      </c>
      <c r="F6239" s="109"/>
      <c r="G6239" s="134">
        <v>110</v>
      </c>
      <c r="H6239" s="134">
        <v>110</v>
      </c>
      <c r="I6239" s="134">
        <v>0</v>
      </c>
      <c r="J6239" s="109"/>
      <c r="K6239" s="122" t="s">
        <v>9779</v>
      </c>
    </row>
    <row r="6240" spans="1:11" ht="96">
      <c r="A6240" s="194" t="s">
        <v>5</v>
      </c>
      <c r="B6240" s="194" t="s">
        <v>155</v>
      </c>
      <c r="C6240" s="194" t="s">
        <v>156</v>
      </c>
      <c r="D6240" s="194" t="s">
        <v>8</v>
      </c>
      <c r="E6240" s="194" t="s">
        <v>157</v>
      </c>
      <c r="F6240" s="194" t="s">
        <v>158</v>
      </c>
      <c r="G6240" s="416" t="s">
        <v>10</v>
      </c>
      <c r="H6240" s="416" t="s">
        <v>159</v>
      </c>
      <c r="I6240" s="416" t="s">
        <v>160</v>
      </c>
      <c r="J6240" s="194" t="s">
        <v>161</v>
      </c>
      <c r="K6240" s="195" t="s">
        <v>14</v>
      </c>
    </row>
    <row r="6241" spans="1:11">
      <c r="A6241" s="425">
        <v>1535</v>
      </c>
      <c r="B6241" s="412" t="s">
        <v>9780</v>
      </c>
      <c r="C6241" s="6">
        <v>1</v>
      </c>
      <c r="D6241" s="109"/>
      <c r="E6241" s="21" t="s">
        <v>9743</v>
      </c>
      <c r="F6241" s="109"/>
      <c r="G6241" s="134">
        <v>110</v>
      </c>
      <c r="H6241" s="134">
        <v>110</v>
      </c>
      <c r="I6241" s="134">
        <v>0</v>
      </c>
      <c r="J6241" s="109"/>
      <c r="K6241" s="122" t="s">
        <v>9781</v>
      </c>
    </row>
    <row r="6242" spans="1:11">
      <c r="A6242" s="425">
        <v>1536</v>
      </c>
      <c r="B6242" s="412" t="s">
        <v>9541</v>
      </c>
      <c r="C6242" s="6">
        <v>0</v>
      </c>
      <c r="D6242" s="109"/>
      <c r="E6242" s="21" t="s">
        <v>9782</v>
      </c>
      <c r="F6242" s="109"/>
      <c r="G6242" s="134">
        <v>0</v>
      </c>
      <c r="H6242" s="134">
        <v>0</v>
      </c>
      <c r="I6242" s="134">
        <v>0</v>
      </c>
      <c r="J6242" s="109"/>
      <c r="K6242" s="122" t="s">
        <v>9783</v>
      </c>
    </row>
    <row r="6243" spans="1:11" ht="22.5">
      <c r="A6243" s="425">
        <v>1537</v>
      </c>
      <c r="B6243" s="213" t="s">
        <v>9784</v>
      </c>
      <c r="C6243" s="6">
        <v>1</v>
      </c>
      <c r="D6243" s="109"/>
      <c r="E6243" s="21" t="s">
        <v>9675</v>
      </c>
      <c r="F6243" s="109"/>
      <c r="G6243" s="134">
        <v>1537.61</v>
      </c>
      <c r="H6243" s="134">
        <v>1537.61</v>
      </c>
      <c r="I6243" s="134">
        <v>0</v>
      </c>
      <c r="J6243" s="109"/>
      <c r="K6243" s="122" t="s">
        <v>9785</v>
      </c>
    </row>
    <row r="6244" spans="1:11">
      <c r="A6244" s="425">
        <v>1538</v>
      </c>
      <c r="B6244" s="412" t="s">
        <v>9786</v>
      </c>
      <c r="C6244" s="6">
        <v>1</v>
      </c>
      <c r="D6244" s="109"/>
      <c r="E6244" s="21" t="s">
        <v>9787</v>
      </c>
      <c r="F6244" s="109"/>
      <c r="G6244" s="134">
        <v>834</v>
      </c>
      <c r="H6244" s="134">
        <v>834</v>
      </c>
      <c r="I6244" s="134">
        <v>0</v>
      </c>
      <c r="J6244" s="109"/>
      <c r="K6244" s="122" t="s">
        <v>9788</v>
      </c>
    </row>
    <row r="6245" spans="1:11">
      <c r="A6245" s="425">
        <v>1539</v>
      </c>
      <c r="B6245" s="412" t="s">
        <v>9541</v>
      </c>
      <c r="C6245" s="6">
        <v>0</v>
      </c>
      <c r="D6245" s="109"/>
      <c r="E6245" s="21" t="s">
        <v>9711</v>
      </c>
      <c r="F6245" s="109"/>
      <c r="G6245" s="134">
        <v>0</v>
      </c>
      <c r="H6245" s="134">
        <v>0</v>
      </c>
      <c r="I6245" s="134">
        <v>0</v>
      </c>
      <c r="J6245" s="109"/>
      <c r="K6245" s="122" t="s">
        <v>9789</v>
      </c>
    </row>
    <row r="6246" spans="1:11">
      <c r="A6246" s="425">
        <v>1540</v>
      </c>
      <c r="B6246" s="412" t="s">
        <v>9790</v>
      </c>
      <c r="C6246" s="6">
        <v>6</v>
      </c>
      <c r="D6246" s="109"/>
      <c r="E6246" s="21" t="s">
        <v>7434</v>
      </c>
      <c r="F6246" s="109"/>
      <c r="G6246" s="134">
        <v>5198.84</v>
      </c>
      <c r="H6246" s="134">
        <v>5198.84</v>
      </c>
      <c r="I6246" s="134">
        <v>0</v>
      </c>
      <c r="J6246" s="109"/>
      <c r="K6246" s="122" t="s">
        <v>9791</v>
      </c>
    </row>
    <row r="6247" spans="1:11">
      <c r="A6247" s="425">
        <v>1541</v>
      </c>
      <c r="B6247" s="412" t="s">
        <v>8205</v>
      </c>
      <c r="C6247" s="6">
        <v>0</v>
      </c>
      <c r="D6247" s="109"/>
      <c r="E6247" s="21" t="s">
        <v>9782</v>
      </c>
      <c r="F6247" s="109"/>
      <c r="G6247" s="134">
        <v>0</v>
      </c>
      <c r="H6247" s="134">
        <v>0</v>
      </c>
      <c r="I6247" s="134">
        <v>0</v>
      </c>
      <c r="J6247" s="109"/>
      <c r="K6247" s="122" t="s">
        <v>9792</v>
      </c>
    </row>
    <row r="6248" spans="1:11" ht="22.5">
      <c r="A6248" s="425">
        <v>1542</v>
      </c>
      <c r="B6248" s="213" t="s">
        <v>9793</v>
      </c>
      <c r="C6248" s="6">
        <v>2</v>
      </c>
      <c r="D6248" s="109"/>
      <c r="E6248" s="21" t="s">
        <v>9782</v>
      </c>
      <c r="F6248" s="109"/>
      <c r="G6248" s="134">
        <v>958</v>
      </c>
      <c r="H6248" s="134">
        <v>958</v>
      </c>
      <c r="I6248" s="134">
        <v>0</v>
      </c>
      <c r="J6248" s="109"/>
      <c r="K6248" s="122" t="s">
        <v>9794</v>
      </c>
    </row>
    <row r="6249" spans="1:11">
      <c r="A6249" s="425">
        <v>1543</v>
      </c>
      <c r="B6249" s="412" t="s">
        <v>9795</v>
      </c>
      <c r="C6249" s="6">
        <v>0</v>
      </c>
      <c r="D6249" s="109"/>
      <c r="E6249" s="21" t="s">
        <v>9591</v>
      </c>
      <c r="F6249" s="109"/>
      <c r="G6249" s="134">
        <v>0</v>
      </c>
      <c r="H6249" s="134">
        <v>0</v>
      </c>
      <c r="I6249" s="134">
        <v>0</v>
      </c>
      <c r="J6249" s="109"/>
      <c r="K6249" s="122" t="s">
        <v>9796</v>
      </c>
    </row>
    <row r="6250" spans="1:11" ht="22.5">
      <c r="A6250" s="425">
        <v>1544</v>
      </c>
      <c r="B6250" s="213" t="s">
        <v>9797</v>
      </c>
      <c r="C6250" s="6">
        <v>1</v>
      </c>
      <c r="D6250" s="109"/>
      <c r="E6250" s="21" t="s">
        <v>7434</v>
      </c>
      <c r="F6250" s="109"/>
      <c r="G6250" s="134">
        <v>158</v>
      </c>
      <c r="H6250" s="134">
        <v>158</v>
      </c>
      <c r="I6250" s="134">
        <v>0</v>
      </c>
      <c r="J6250" s="109"/>
      <c r="K6250" s="122" t="s">
        <v>9798</v>
      </c>
    </row>
    <row r="6251" spans="1:11">
      <c r="A6251" s="425">
        <v>1545</v>
      </c>
      <c r="B6251" s="412" t="s">
        <v>9799</v>
      </c>
      <c r="C6251" s="6">
        <v>0</v>
      </c>
      <c r="D6251" s="109"/>
      <c r="E6251" s="21" t="s">
        <v>9174</v>
      </c>
      <c r="F6251" s="109"/>
      <c r="G6251" s="134">
        <v>0</v>
      </c>
      <c r="H6251" s="134">
        <v>0</v>
      </c>
      <c r="I6251" s="134">
        <v>0</v>
      </c>
      <c r="J6251" s="109"/>
      <c r="K6251" s="122" t="s">
        <v>9800</v>
      </c>
    </row>
    <row r="6252" spans="1:11">
      <c r="A6252" s="425">
        <v>1546</v>
      </c>
      <c r="B6252" s="412" t="s">
        <v>9801</v>
      </c>
      <c r="C6252" s="6">
        <v>0</v>
      </c>
      <c r="D6252" s="109"/>
      <c r="E6252" s="21" t="s">
        <v>9743</v>
      </c>
      <c r="F6252" s="109"/>
      <c r="G6252" s="134">
        <v>0</v>
      </c>
      <c r="H6252" s="134">
        <v>0</v>
      </c>
      <c r="I6252" s="134">
        <v>0</v>
      </c>
      <c r="J6252" s="109"/>
      <c r="K6252" s="122" t="s">
        <v>9802</v>
      </c>
    </row>
    <row r="6253" spans="1:11">
      <c r="A6253" s="425">
        <v>1547</v>
      </c>
      <c r="B6253" s="412" t="s">
        <v>9803</v>
      </c>
      <c r="C6253" s="6">
        <v>1</v>
      </c>
      <c r="D6253" s="109"/>
      <c r="E6253" s="21" t="s">
        <v>9751</v>
      </c>
      <c r="F6253" s="109"/>
      <c r="G6253" s="134">
        <v>244</v>
      </c>
      <c r="H6253" s="134">
        <v>178.94</v>
      </c>
      <c r="I6253" s="134">
        <v>65.06</v>
      </c>
      <c r="J6253" s="109"/>
      <c r="K6253" s="122" t="s">
        <v>9804</v>
      </c>
    </row>
    <row r="6254" spans="1:11">
      <c r="A6254" s="425">
        <v>1548</v>
      </c>
      <c r="B6254" s="412" t="s">
        <v>9805</v>
      </c>
      <c r="C6254" s="6">
        <v>2</v>
      </c>
      <c r="D6254" s="109"/>
      <c r="E6254" s="21" t="s">
        <v>9743</v>
      </c>
      <c r="F6254" s="109"/>
      <c r="G6254" s="134">
        <v>1660</v>
      </c>
      <c r="H6254" s="134">
        <v>913</v>
      </c>
      <c r="I6254" s="134">
        <v>747</v>
      </c>
      <c r="J6254" s="109"/>
      <c r="K6254" s="122" t="s">
        <v>9806</v>
      </c>
    </row>
    <row r="6255" spans="1:11">
      <c r="A6255" s="425">
        <v>1549</v>
      </c>
      <c r="B6255" s="412" t="s">
        <v>9807</v>
      </c>
      <c r="C6255" s="6">
        <v>1</v>
      </c>
      <c r="D6255" s="109"/>
      <c r="E6255" s="21" t="s">
        <v>9808</v>
      </c>
      <c r="F6255" s="109"/>
      <c r="G6255" s="134">
        <v>59.25</v>
      </c>
      <c r="H6255" s="134">
        <v>40.74</v>
      </c>
      <c r="I6255" s="134">
        <v>18.510000000000002</v>
      </c>
      <c r="J6255" s="109"/>
      <c r="K6255" s="122" t="s">
        <v>9809</v>
      </c>
    </row>
    <row r="6256" spans="1:11">
      <c r="A6256" s="425">
        <v>1550</v>
      </c>
      <c r="B6256" s="412" t="s">
        <v>9810</v>
      </c>
      <c r="C6256" s="6">
        <v>2</v>
      </c>
      <c r="D6256" s="109"/>
      <c r="E6256" s="21" t="s">
        <v>9751</v>
      </c>
      <c r="F6256" s="109"/>
      <c r="G6256" s="134">
        <v>286.44</v>
      </c>
      <c r="H6256" s="134">
        <v>286.44</v>
      </c>
      <c r="I6256" s="134">
        <v>0</v>
      </c>
      <c r="J6256" s="109"/>
      <c r="K6256" s="122" t="s">
        <v>9811</v>
      </c>
    </row>
    <row r="6257" spans="1:11" ht="22.5">
      <c r="A6257" s="425">
        <v>1551</v>
      </c>
      <c r="B6257" s="213" t="s">
        <v>9812</v>
      </c>
      <c r="C6257" s="6">
        <v>1</v>
      </c>
      <c r="D6257" s="109"/>
      <c r="E6257" s="21" t="s">
        <v>9813</v>
      </c>
      <c r="F6257" s="109"/>
      <c r="G6257" s="134">
        <v>137.33000000000001</v>
      </c>
      <c r="H6257" s="134">
        <v>137.33000000000001</v>
      </c>
      <c r="I6257" s="134">
        <v>0</v>
      </c>
      <c r="J6257" s="109"/>
      <c r="K6257" s="122" t="s">
        <v>9814</v>
      </c>
    </row>
    <row r="6258" spans="1:11" ht="22.5">
      <c r="A6258" s="425">
        <v>1552</v>
      </c>
      <c r="B6258" s="213" t="s">
        <v>9815</v>
      </c>
      <c r="C6258" s="6">
        <v>1</v>
      </c>
      <c r="D6258" s="109"/>
      <c r="E6258" s="21" t="s">
        <v>9816</v>
      </c>
      <c r="F6258" s="109"/>
      <c r="G6258" s="134">
        <v>787.71</v>
      </c>
      <c r="H6258" s="134">
        <v>787.71</v>
      </c>
      <c r="I6258" s="134">
        <v>0</v>
      </c>
      <c r="J6258" s="109"/>
      <c r="K6258" s="122" t="s">
        <v>9817</v>
      </c>
    </row>
    <row r="6259" spans="1:11">
      <c r="A6259" s="425">
        <v>1553</v>
      </c>
      <c r="B6259" s="412" t="s">
        <v>9818</v>
      </c>
      <c r="C6259" s="6">
        <v>0</v>
      </c>
      <c r="D6259" s="109"/>
      <c r="E6259" s="21" t="s">
        <v>9782</v>
      </c>
      <c r="F6259" s="109"/>
      <c r="G6259" s="134">
        <v>0</v>
      </c>
      <c r="H6259" s="134">
        <v>0</v>
      </c>
      <c r="I6259" s="134">
        <v>0</v>
      </c>
      <c r="J6259" s="109"/>
      <c r="K6259" s="122" t="s">
        <v>9819</v>
      </c>
    </row>
    <row r="6260" spans="1:11" ht="22.5">
      <c r="A6260" s="425">
        <v>1554</v>
      </c>
      <c r="B6260" s="213" t="s">
        <v>9820</v>
      </c>
      <c r="C6260" s="6">
        <v>1</v>
      </c>
      <c r="D6260" s="109"/>
      <c r="E6260" s="21" t="s">
        <v>9821</v>
      </c>
      <c r="F6260" s="109"/>
      <c r="G6260" s="134">
        <v>16.3</v>
      </c>
      <c r="H6260" s="134">
        <v>16.3</v>
      </c>
      <c r="I6260" s="134">
        <v>0</v>
      </c>
      <c r="J6260" s="109"/>
      <c r="K6260" s="122" t="s">
        <v>9822</v>
      </c>
    </row>
    <row r="6261" spans="1:11">
      <c r="A6261" s="425">
        <v>1555</v>
      </c>
      <c r="B6261" s="412" t="s">
        <v>9823</v>
      </c>
      <c r="C6261" s="6">
        <v>1</v>
      </c>
      <c r="D6261" s="109"/>
      <c r="E6261" s="21" t="s">
        <v>7434</v>
      </c>
      <c r="F6261" s="109"/>
      <c r="G6261" s="134">
        <v>99</v>
      </c>
      <c r="H6261" s="134">
        <v>99</v>
      </c>
      <c r="I6261" s="134">
        <v>0</v>
      </c>
      <c r="J6261" s="109"/>
      <c r="K6261" s="122" t="s">
        <v>9824</v>
      </c>
    </row>
    <row r="6262" spans="1:11" ht="22.5">
      <c r="A6262" s="425">
        <v>1556</v>
      </c>
      <c r="B6262" s="213" t="s">
        <v>9825</v>
      </c>
      <c r="C6262" s="6">
        <v>5</v>
      </c>
      <c r="D6262" s="109"/>
      <c r="E6262" s="21" t="s">
        <v>7569</v>
      </c>
      <c r="F6262" s="109"/>
      <c r="G6262" s="134">
        <v>4184.2</v>
      </c>
      <c r="H6262" s="134">
        <v>4184.2</v>
      </c>
      <c r="I6262" s="134">
        <v>0</v>
      </c>
      <c r="J6262" s="109"/>
      <c r="K6262" s="122" t="s">
        <v>9826</v>
      </c>
    </row>
    <row r="6263" spans="1:11" ht="22.5">
      <c r="A6263" s="425">
        <v>1557</v>
      </c>
      <c r="B6263" s="213" t="s">
        <v>9827</v>
      </c>
      <c r="C6263" s="6">
        <v>0</v>
      </c>
      <c r="D6263" s="109"/>
      <c r="E6263" s="21" t="s">
        <v>9828</v>
      </c>
      <c r="F6263" s="109"/>
      <c r="G6263" s="134">
        <v>0</v>
      </c>
      <c r="H6263" s="134">
        <v>0</v>
      </c>
      <c r="I6263" s="134">
        <v>0</v>
      </c>
      <c r="J6263" s="109"/>
      <c r="K6263" s="122" t="s">
        <v>9829</v>
      </c>
    </row>
    <row r="6264" spans="1:11" ht="22.5">
      <c r="A6264" s="425">
        <v>1558</v>
      </c>
      <c r="B6264" s="213" t="s">
        <v>9830</v>
      </c>
      <c r="C6264" s="6">
        <v>0</v>
      </c>
      <c r="D6264" s="109"/>
      <c r="E6264" s="21" t="s">
        <v>9782</v>
      </c>
      <c r="F6264" s="109"/>
      <c r="G6264" s="134">
        <v>0</v>
      </c>
      <c r="H6264" s="134">
        <v>0</v>
      </c>
      <c r="I6264" s="134">
        <v>0</v>
      </c>
      <c r="J6264" s="109"/>
      <c r="K6264" s="122" t="s">
        <v>9831</v>
      </c>
    </row>
    <row r="6265" spans="1:11">
      <c r="A6265" s="425">
        <v>1559</v>
      </c>
      <c r="B6265" s="412" t="s">
        <v>9832</v>
      </c>
      <c r="C6265" s="6">
        <v>3</v>
      </c>
      <c r="D6265" s="109"/>
      <c r="E6265" s="21" t="s">
        <v>9833</v>
      </c>
      <c r="F6265" s="109"/>
      <c r="G6265" s="134">
        <v>227.67</v>
      </c>
      <c r="H6265" s="134">
        <v>166.95</v>
      </c>
      <c r="I6265" s="134">
        <v>60.72</v>
      </c>
      <c r="J6265" s="109"/>
      <c r="K6265" s="122" t="s">
        <v>9834</v>
      </c>
    </row>
    <row r="6266" spans="1:11">
      <c r="A6266" s="425">
        <v>1560</v>
      </c>
      <c r="B6266" s="412" t="s">
        <v>9835</v>
      </c>
      <c r="C6266" s="6">
        <v>1</v>
      </c>
      <c r="D6266" s="109"/>
      <c r="E6266" s="21" t="s">
        <v>9836</v>
      </c>
      <c r="F6266" s="109"/>
      <c r="G6266" s="134">
        <v>755.04</v>
      </c>
      <c r="H6266" s="134">
        <v>553.71</v>
      </c>
      <c r="I6266" s="134">
        <v>201.33</v>
      </c>
      <c r="J6266" s="109"/>
      <c r="K6266" s="122" t="s">
        <v>9837</v>
      </c>
    </row>
    <row r="6267" spans="1:11" ht="96">
      <c r="A6267" s="194" t="s">
        <v>5</v>
      </c>
      <c r="B6267" s="194" t="s">
        <v>155</v>
      </c>
      <c r="C6267" s="194" t="s">
        <v>156</v>
      </c>
      <c r="D6267" s="194" t="s">
        <v>8</v>
      </c>
      <c r="E6267" s="194" t="s">
        <v>157</v>
      </c>
      <c r="F6267" s="194" t="s">
        <v>158</v>
      </c>
      <c r="G6267" s="416" t="s">
        <v>10</v>
      </c>
      <c r="H6267" s="416" t="s">
        <v>159</v>
      </c>
      <c r="I6267" s="416" t="s">
        <v>160</v>
      </c>
      <c r="J6267" s="194" t="s">
        <v>161</v>
      </c>
      <c r="K6267" s="195" t="s">
        <v>14</v>
      </c>
    </row>
    <row r="6268" spans="1:11" ht="22.5">
      <c r="A6268" s="425">
        <v>1561</v>
      </c>
      <c r="B6268" s="213" t="s">
        <v>9838</v>
      </c>
      <c r="C6268" s="6">
        <v>3</v>
      </c>
      <c r="D6268" s="109"/>
      <c r="E6268" s="21" t="s">
        <v>9839</v>
      </c>
      <c r="F6268" s="109"/>
      <c r="G6268" s="134">
        <v>265.93</v>
      </c>
      <c r="H6268" s="134">
        <v>195.03</v>
      </c>
      <c r="I6268" s="134">
        <v>70.900000000000006</v>
      </c>
      <c r="J6268" s="109"/>
      <c r="K6268" s="122" t="s">
        <v>9840</v>
      </c>
    </row>
    <row r="6269" spans="1:11">
      <c r="A6269" s="425">
        <v>1562</v>
      </c>
      <c r="B6269" s="412" t="s">
        <v>9841</v>
      </c>
      <c r="C6269" s="6">
        <v>9</v>
      </c>
      <c r="D6269" s="109"/>
      <c r="E6269" s="21" t="s">
        <v>9836</v>
      </c>
      <c r="F6269" s="109"/>
      <c r="G6269" s="134">
        <v>423.62</v>
      </c>
      <c r="H6269" s="134">
        <v>310.64</v>
      </c>
      <c r="I6269" s="134">
        <v>112.98</v>
      </c>
      <c r="J6269" s="109"/>
      <c r="K6269" s="122" t="s">
        <v>9842</v>
      </c>
    </row>
    <row r="6270" spans="1:11">
      <c r="A6270" s="425">
        <v>1563</v>
      </c>
      <c r="B6270" s="412" t="s">
        <v>9843</v>
      </c>
      <c r="C6270" s="6">
        <v>6</v>
      </c>
      <c r="D6270" s="109"/>
      <c r="E6270" s="21" t="s">
        <v>9836</v>
      </c>
      <c r="F6270" s="109"/>
      <c r="G6270" s="134">
        <v>107.59</v>
      </c>
      <c r="H6270" s="134">
        <v>78.900000000000006</v>
      </c>
      <c r="I6270" s="134">
        <v>28.69</v>
      </c>
      <c r="J6270" s="109"/>
      <c r="K6270" s="122" t="s">
        <v>9844</v>
      </c>
    </row>
    <row r="6271" spans="1:11">
      <c r="A6271" s="425">
        <v>1564</v>
      </c>
      <c r="B6271" s="412" t="s">
        <v>9845</v>
      </c>
      <c r="C6271" s="6">
        <v>6</v>
      </c>
      <c r="D6271" s="109"/>
      <c r="E6271" s="21" t="s">
        <v>9836</v>
      </c>
      <c r="F6271" s="109"/>
      <c r="G6271" s="134">
        <v>299.69</v>
      </c>
      <c r="H6271" s="134">
        <v>219.78</v>
      </c>
      <c r="I6271" s="134">
        <v>79.91</v>
      </c>
      <c r="J6271" s="109"/>
      <c r="K6271" s="122" t="s">
        <v>9846</v>
      </c>
    </row>
    <row r="6272" spans="1:11">
      <c r="A6272" s="425">
        <v>1565</v>
      </c>
      <c r="B6272" s="412" t="s">
        <v>9847</v>
      </c>
      <c r="C6272" s="6">
        <v>6</v>
      </c>
      <c r="D6272" s="109"/>
      <c r="E6272" s="21" t="s">
        <v>9836</v>
      </c>
      <c r="F6272" s="109"/>
      <c r="G6272" s="134">
        <v>160.52000000000001</v>
      </c>
      <c r="H6272" s="134">
        <v>117.7</v>
      </c>
      <c r="I6272" s="134">
        <v>42.82</v>
      </c>
      <c r="J6272" s="109"/>
      <c r="K6272" s="122" t="s">
        <v>9848</v>
      </c>
    </row>
    <row r="6273" spans="1:11">
      <c r="A6273" s="425">
        <v>1566</v>
      </c>
      <c r="B6273" s="412" t="s">
        <v>9849</v>
      </c>
      <c r="C6273" s="6">
        <v>40</v>
      </c>
      <c r="D6273" s="109"/>
      <c r="E6273" s="21" t="s">
        <v>9836</v>
      </c>
      <c r="F6273" s="109"/>
      <c r="G6273" s="134">
        <v>523.70000000000005</v>
      </c>
      <c r="H6273" s="134">
        <v>398.39</v>
      </c>
      <c r="I6273" s="134">
        <v>125.31</v>
      </c>
      <c r="J6273" s="109"/>
      <c r="K6273" s="122" t="s">
        <v>9850</v>
      </c>
    </row>
    <row r="6274" spans="1:11">
      <c r="A6274" s="425">
        <v>1567</v>
      </c>
      <c r="B6274" s="213" t="s">
        <v>9851</v>
      </c>
      <c r="C6274" s="6">
        <v>22</v>
      </c>
      <c r="D6274" s="109"/>
      <c r="E6274" s="21" t="s">
        <v>9836</v>
      </c>
      <c r="F6274" s="109"/>
      <c r="G6274" s="134">
        <v>449.88</v>
      </c>
      <c r="H6274" s="134">
        <v>332.66</v>
      </c>
      <c r="I6274" s="134">
        <v>117.22</v>
      </c>
      <c r="J6274" s="109"/>
      <c r="K6274" s="122" t="s">
        <v>9852</v>
      </c>
    </row>
    <row r="6275" spans="1:11">
      <c r="A6275" s="425">
        <v>1568</v>
      </c>
      <c r="B6275" s="412" t="s">
        <v>9853</v>
      </c>
      <c r="C6275" s="6">
        <v>6</v>
      </c>
      <c r="D6275" s="109"/>
      <c r="E6275" s="21" t="s">
        <v>9836</v>
      </c>
      <c r="F6275" s="109"/>
      <c r="G6275" s="134">
        <v>791.34</v>
      </c>
      <c r="H6275" s="134">
        <v>580.33000000000004</v>
      </c>
      <c r="I6275" s="134">
        <v>211.01</v>
      </c>
      <c r="J6275" s="109"/>
      <c r="K6275" s="122" t="s">
        <v>9854</v>
      </c>
    </row>
    <row r="6276" spans="1:11" ht="22.5">
      <c r="A6276" s="425">
        <v>1569</v>
      </c>
      <c r="B6276" s="213" t="s">
        <v>9855</v>
      </c>
      <c r="C6276" s="6">
        <v>6</v>
      </c>
      <c r="D6276" s="109"/>
      <c r="E6276" s="21" t="s">
        <v>9839</v>
      </c>
      <c r="F6276" s="109"/>
      <c r="G6276" s="134">
        <v>72.02</v>
      </c>
      <c r="H6276" s="134">
        <v>52.8</v>
      </c>
      <c r="I6276" s="134">
        <v>19.22</v>
      </c>
      <c r="J6276" s="109"/>
      <c r="K6276" s="122" t="s">
        <v>9856</v>
      </c>
    </row>
    <row r="6277" spans="1:11">
      <c r="A6277" s="425">
        <v>1570</v>
      </c>
      <c r="B6277" s="412" t="s">
        <v>9857</v>
      </c>
      <c r="C6277" s="6">
        <v>6</v>
      </c>
      <c r="D6277" s="109"/>
      <c r="E6277" s="21" t="s">
        <v>9839</v>
      </c>
      <c r="F6277" s="109"/>
      <c r="G6277" s="134">
        <v>721.62</v>
      </c>
      <c r="H6277" s="134">
        <v>529.17999999999995</v>
      </c>
      <c r="I6277" s="134">
        <v>192.44</v>
      </c>
      <c r="J6277" s="109"/>
      <c r="K6277" s="122" t="s">
        <v>9858</v>
      </c>
    </row>
    <row r="6278" spans="1:11">
      <c r="A6278" s="425">
        <v>1571</v>
      </c>
      <c r="B6278" s="213" t="s">
        <v>9859</v>
      </c>
      <c r="C6278" s="6">
        <v>3</v>
      </c>
      <c r="D6278" s="109"/>
      <c r="E6278" s="21" t="s">
        <v>9860</v>
      </c>
      <c r="F6278" s="109"/>
      <c r="G6278" s="134">
        <v>261.72000000000003</v>
      </c>
      <c r="H6278" s="134">
        <v>191.92</v>
      </c>
      <c r="I6278" s="134">
        <v>69.8</v>
      </c>
      <c r="J6278" s="109"/>
      <c r="K6278" s="122" t="s">
        <v>9861</v>
      </c>
    </row>
    <row r="6279" spans="1:11" ht="22.5">
      <c r="A6279" s="425">
        <v>1572</v>
      </c>
      <c r="B6279" s="213" t="s">
        <v>9862</v>
      </c>
      <c r="C6279" s="6">
        <v>4</v>
      </c>
      <c r="D6279" s="109"/>
      <c r="E6279" s="21" t="s">
        <v>9839</v>
      </c>
      <c r="F6279" s="109"/>
      <c r="G6279" s="134">
        <v>508.93</v>
      </c>
      <c r="H6279" s="134">
        <v>373.23</v>
      </c>
      <c r="I6279" s="134">
        <v>135.69999999999999</v>
      </c>
      <c r="J6279" s="109"/>
      <c r="K6279" s="122" t="s">
        <v>9863</v>
      </c>
    </row>
    <row r="6280" spans="1:11" ht="22.5">
      <c r="A6280" s="425">
        <v>1573</v>
      </c>
      <c r="B6280" s="213" t="s">
        <v>9864</v>
      </c>
      <c r="C6280" s="6">
        <v>6</v>
      </c>
      <c r="D6280" s="109"/>
      <c r="E6280" s="21" t="s">
        <v>9839</v>
      </c>
      <c r="F6280" s="109"/>
      <c r="G6280" s="134">
        <v>319.44</v>
      </c>
      <c r="H6280" s="134">
        <v>234.27</v>
      </c>
      <c r="I6280" s="134">
        <v>85.17</v>
      </c>
      <c r="J6280" s="109"/>
      <c r="K6280" s="122" t="s">
        <v>9865</v>
      </c>
    </row>
    <row r="6281" spans="1:11">
      <c r="A6281" s="425">
        <v>1574</v>
      </c>
      <c r="B6281" s="412" t="s">
        <v>9866</v>
      </c>
      <c r="C6281" s="6">
        <v>10</v>
      </c>
      <c r="D6281" s="109"/>
      <c r="E6281" s="21" t="s">
        <v>9839</v>
      </c>
      <c r="F6281" s="109"/>
      <c r="G6281" s="134">
        <v>83.49</v>
      </c>
      <c r="H6281" s="134">
        <v>62.35</v>
      </c>
      <c r="I6281" s="134">
        <v>21.14</v>
      </c>
      <c r="J6281" s="109"/>
      <c r="K6281" s="122" t="s">
        <v>9867</v>
      </c>
    </row>
    <row r="6282" spans="1:11">
      <c r="A6282" s="425">
        <v>1575</v>
      </c>
      <c r="B6282" s="412" t="s">
        <v>9868</v>
      </c>
      <c r="C6282" s="6">
        <v>10</v>
      </c>
      <c r="D6282" s="109"/>
      <c r="E6282" s="21" t="s">
        <v>9839</v>
      </c>
      <c r="F6282" s="109"/>
      <c r="G6282" s="134">
        <v>136.74</v>
      </c>
      <c r="H6282" s="134">
        <v>102.11</v>
      </c>
      <c r="I6282" s="134">
        <v>34.630000000000003</v>
      </c>
      <c r="J6282" s="109"/>
      <c r="K6282" s="122" t="s">
        <v>9869</v>
      </c>
    </row>
    <row r="6283" spans="1:11">
      <c r="A6283" s="425">
        <v>1576</v>
      </c>
      <c r="B6283" s="412" t="s">
        <v>9870</v>
      </c>
      <c r="C6283" s="6">
        <v>8</v>
      </c>
      <c r="D6283" s="109"/>
      <c r="E6283" s="21" t="s">
        <v>9839</v>
      </c>
      <c r="F6283" s="109"/>
      <c r="G6283" s="134">
        <v>130.68</v>
      </c>
      <c r="H6283" s="134">
        <v>95.84</v>
      </c>
      <c r="I6283" s="134">
        <v>34.840000000000003</v>
      </c>
      <c r="J6283" s="109"/>
      <c r="K6283" s="122" t="s">
        <v>9871</v>
      </c>
    </row>
    <row r="6284" spans="1:11">
      <c r="A6284" s="425">
        <v>1577</v>
      </c>
      <c r="B6284" s="412" t="s">
        <v>9872</v>
      </c>
      <c r="C6284" s="6">
        <v>5</v>
      </c>
      <c r="D6284" s="109"/>
      <c r="E6284" s="21" t="s">
        <v>9839</v>
      </c>
      <c r="F6284" s="109"/>
      <c r="G6284" s="134">
        <v>856.68</v>
      </c>
      <c r="H6284" s="134">
        <v>685.32</v>
      </c>
      <c r="I6284" s="134">
        <v>171.36</v>
      </c>
      <c r="J6284" s="109"/>
      <c r="K6284" s="122" t="s">
        <v>9873</v>
      </c>
    </row>
    <row r="6285" spans="1:11">
      <c r="A6285" s="425">
        <v>1578</v>
      </c>
      <c r="B6285" s="412" t="s">
        <v>9874</v>
      </c>
      <c r="C6285" s="6">
        <v>5</v>
      </c>
      <c r="D6285" s="109"/>
      <c r="E6285" s="21" t="s">
        <v>9836</v>
      </c>
      <c r="F6285" s="109"/>
      <c r="G6285" s="134">
        <v>367.9</v>
      </c>
      <c r="H6285" s="134">
        <v>294.33</v>
      </c>
      <c r="I6285" s="134">
        <v>73.569999999999993</v>
      </c>
      <c r="J6285" s="109"/>
      <c r="K6285" s="122" t="s">
        <v>9875</v>
      </c>
    </row>
    <row r="6286" spans="1:11">
      <c r="A6286" s="425">
        <v>1579</v>
      </c>
      <c r="B6286" s="412" t="s">
        <v>9876</v>
      </c>
      <c r="C6286" s="6">
        <v>1</v>
      </c>
      <c r="D6286" s="109"/>
      <c r="E6286" s="21" t="s">
        <v>9839</v>
      </c>
      <c r="F6286" s="109"/>
      <c r="G6286" s="134">
        <v>1131.6500000000001</v>
      </c>
      <c r="H6286" s="134">
        <v>829.87</v>
      </c>
      <c r="I6286" s="134">
        <v>301.77999999999997</v>
      </c>
      <c r="J6286" s="109"/>
      <c r="K6286" s="122" t="s">
        <v>9877</v>
      </c>
    </row>
    <row r="6287" spans="1:11">
      <c r="A6287" s="425">
        <v>1580</v>
      </c>
      <c r="B6287" s="412" t="s">
        <v>9878</v>
      </c>
      <c r="C6287" s="6">
        <v>1</v>
      </c>
      <c r="D6287" s="109"/>
      <c r="E6287" s="21" t="s">
        <v>9839</v>
      </c>
      <c r="F6287" s="109"/>
      <c r="G6287" s="134">
        <v>450.93</v>
      </c>
      <c r="H6287" s="134">
        <v>330.69</v>
      </c>
      <c r="I6287" s="134">
        <v>120.24</v>
      </c>
      <c r="J6287" s="109"/>
      <c r="K6287" s="122" t="s">
        <v>9879</v>
      </c>
    </row>
    <row r="6288" spans="1:11">
      <c r="A6288" s="425">
        <v>1581</v>
      </c>
      <c r="B6288" s="412" t="s">
        <v>9880</v>
      </c>
      <c r="C6288" s="6">
        <v>0</v>
      </c>
      <c r="D6288" s="109"/>
      <c r="E6288" s="21" t="s">
        <v>9839</v>
      </c>
      <c r="F6288" s="109"/>
      <c r="G6288" s="134">
        <v>0</v>
      </c>
      <c r="H6288" s="134">
        <v>0</v>
      </c>
      <c r="I6288" s="134">
        <v>0</v>
      </c>
      <c r="J6288" s="109"/>
      <c r="K6288" s="122" t="s">
        <v>9881</v>
      </c>
    </row>
    <row r="6289" spans="1:11">
      <c r="A6289" s="425">
        <v>1582</v>
      </c>
      <c r="B6289" s="412" t="s">
        <v>9882</v>
      </c>
      <c r="C6289" s="6">
        <v>0</v>
      </c>
      <c r="D6289" s="109"/>
      <c r="E6289" s="21" t="s">
        <v>9839</v>
      </c>
      <c r="F6289" s="109"/>
      <c r="G6289" s="134">
        <v>0</v>
      </c>
      <c r="H6289" s="134">
        <v>0</v>
      </c>
      <c r="I6289" s="134">
        <v>0</v>
      </c>
      <c r="J6289" s="109"/>
      <c r="K6289" s="122" t="s">
        <v>9883</v>
      </c>
    </row>
    <row r="6290" spans="1:11">
      <c r="A6290" s="425">
        <v>1583</v>
      </c>
      <c r="B6290" s="412" t="s">
        <v>9884</v>
      </c>
      <c r="C6290" s="6">
        <v>3</v>
      </c>
      <c r="D6290" s="109"/>
      <c r="E6290" s="21" t="s">
        <v>9839</v>
      </c>
      <c r="F6290" s="109"/>
      <c r="G6290" s="134">
        <v>240</v>
      </c>
      <c r="H6290" s="134">
        <v>176</v>
      </c>
      <c r="I6290" s="134">
        <v>64</v>
      </c>
      <c r="J6290" s="109"/>
      <c r="K6290" s="122" t="s">
        <v>9885</v>
      </c>
    </row>
    <row r="6291" spans="1:11">
      <c r="A6291" s="425">
        <v>1584</v>
      </c>
      <c r="B6291" s="412" t="s">
        <v>9886</v>
      </c>
      <c r="C6291" s="6">
        <v>3</v>
      </c>
      <c r="D6291" s="109"/>
      <c r="E6291" s="21" t="s">
        <v>9839</v>
      </c>
      <c r="F6291" s="109"/>
      <c r="G6291" s="134">
        <v>150</v>
      </c>
      <c r="H6291" s="134">
        <v>110</v>
      </c>
      <c r="I6291" s="134">
        <v>40</v>
      </c>
      <c r="J6291" s="109"/>
      <c r="K6291" s="122" t="s">
        <v>9887</v>
      </c>
    </row>
    <row r="6292" spans="1:11">
      <c r="A6292" s="425">
        <v>1585</v>
      </c>
      <c r="B6292" s="412" t="s">
        <v>9888</v>
      </c>
      <c r="C6292" s="6">
        <v>4</v>
      </c>
      <c r="D6292" s="109"/>
      <c r="E6292" s="21" t="s">
        <v>9839</v>
      </c>
      <c r="F6292" s="109"/>
      <c r="G6292" s="134">
        <v>240</v>
      </c>
      <c r="H6292" s="134">
        <v>176</v>
      </c>
      <c r="I6292" s="134">
        <v>64</v>
      </c>
      <c r="J6292" s="109"/>
      <c r="K6292" s="122" t="s">
        <v>9889</v>
      </c>
    </row>
    <row r="6293" spans="1:11">
      <c r="A6293" s="425">
        <v>1586</v>
      </c>
      <c r="B6293" s="412" t="s">
        <v>9890</v>
      </c>
      <c r="C6293" s="6">
        <v>3</v>
      </c>
      <c r="D6293" s="109"/>
      <c r="E6293" s="21" t="s">
        <v>9839</v>
      </c>
      <c r="F6293" s="109"/>
      <c r="G6293" s="134">
        <v>90</v>
      </c>
      <c r="H6293" s="134">
        <v>66</v>
      </c>
      <c r="I6293" s="134">
        <v>24</v>
      </c>
      <c r="J6293" s="109"/>
      <c r="K6293" s="122" t="s">
        <v>9891</v>
      </c>
    </row>
    <row r="6294" spans="1:11">
      <c r="A6294" s="425">
        <v>1587</v>
      </c>
      <c r="B6294" s="412" t="s">
        <v>9892</v>
      </c>
      <c r="C6294" s="6">
        <v>3</v>
      </c>
      <c r="D6294" s="109"/>
      <c r="E6294" s="21" t="s">
        <v>9839</v>
      </c>
      <c r="F6294" s="109"/>
      <c r="G6294" s="134">
        <v>120</v>
      </c>
      <c r="H6294" s="134">
        <v>88</v>
      </c>
      <c r="I6294" s="134">
        <v>32</v>
      </c>
      <c r="J6294" s="109"/>
      <c r="K6294" s="122" t="s">
        <v>9893</v>
      </c>
    </row>
    <row r="6295" spans="1:11">
      <c r="A6295" s="425">
        <v>1588</v>
      </c>
      <c r="B6295" s="412" t="s">
        <v>9894</v>
      </c>
      <c r="C6295" s="6">
        <v>3</v>
      </c>
      <c r="D6295" s="109"/>
      <c r="E6295" s="21" t="s">
        <v>9839</v>
      </c>
      <c r="F6295" s="109"/>
      <c r="G6295" s="134">
        <v>90</v>
      </c>
      <c r="H6295" s="134">
        <v>66</v>
      </c>
      <c r="I6295" s="134">
        <v>24</v>
      </c>
      <c r="J6295" s="109"/>
      <c r="K6295" s="122" t="s">
        <v>9895</v>
      </c>
    </row>
    <row r="6296" spans="1:11" ht="96">
      <c r="A6296" s="194" t="s">
        <v>5</v>
      </c>
      <c r="B6296" s="194" t="s">
        <v>155</v>
      </c>
      <c r="C6296" s="194" t="s">
        <v>156</v>
      </c>
      <c r="D6296" s="194" t="s">
        <v>8</v>
      </c>
      <c r="E6296" s="194" t="s">
        <v>157</v>
      </c>
      <c r="F6296" s="194" t="s">
        <v>158</v>
      </c>
      <c r="G6296" s="416" t="s">
        <v>10</v>
      </c>
      <c r="H6296" s="416" t="s">
        <v>159</v>
      </c>
      <c r="I6296" s="416" t="s">
        <v>160</v>
      </c>
      <c r="J6296" s="194" t="s">
        <v>161</v>
      </c>
      <c r="K6296" s="195" t="s">
        <v>14</v>
      </c>
    </row>
    <row r="6297" spans="1:11">
      <c r="A6297" s="425">
        <v>1589</v>
      </c>
      <c r="B6297" s="412" t="s">
        <v>9896</v>
      </c>
      <c r="C6297" s="6">
        <v>3</v>
      </c>
      <c r="D6297" s="109"/>
      <c r="E6297" s="21" t="s">
        <v>9839</v>
      </c>
      <c r="F6297" s="109"/>
      <c r="G6297" s="134">
        <v>450</v>
      </c>
      <c r="H6297" s="134">
        <v>330</v>
      </c>
      <c r="I6297" s="134">
        <v>120</v>
      </c>
      <c r="J6297" s="109"/>
      <c r="K6297" s="122" t="s">
        <v>9897</v>
      </c>
    </row>
    <row r="6298" spans="1:11">
      <c r="A6298" s="425">
        <v>1590</v>
      </c>
      <c r="B6298" s="412" t="s">
        <v>9898</v>
      </c>
      <c r="C6298" s="6">
        <v>3</v>
      </c>
      <c r="D6298" s="109"/>
      <c r="E6298" s="21" t="s">
        <v>9839</v>
      </c>
      <c r="F6298" s="109"/>
      <c r="G6298" s="134">
        <v>3</v>
      </c>
      <c r="H6298" s="134">
        <v>2.2000000000000002</v>
      </c>
      <c r="I6298" s="134">
        <v>0.8</v>
      </c>
      <c r="J6298" s="109"/>
      <c r="K6298" s="122" t="s">
        <v>9899</v>
      </c>
    </row>
    <row r="6299" spans="1:11">
      <c r="A6299" s="425">
        <v>1591</v>
      </c>
      <c r="B6299" s="412" t="s">
        <v>9900</v>
      </c>
      <c r="C6299" s="6">
        <v>2</v>
      </c>
      <c r="D6299" s="109"/>
      <c r="E6299" s="21" t="s">
        <v>9839</v>
      </c>
      <c r="F6299" s="109"/>
      <c r="G6299" s="134">
        <v>1100</v>
      </c>
      <c r="H6299" s="134">
        <v>806.66</v>
      </c>
      <c r="I6299" s="134">
        <v>293.33999999999997</v>
      </c>
      <c r="J6299" s="109"/>
      <c r="K6299" s="122" t="s">
        <v>9901</v>
      </c>
    </row>
    <row r="6300" spans="1:11">
      <c r="A6300" s="425">
        <v>1592</v>
      </c>
      <c r="B6300" s="412" t="s">
        <v>9902</v>
      </c>
      <c r="C6300" s="6">
        <v>2</v>
      </c>
      <c r="D6300" s="109"/>
      <c r="E6300" s="21" t="s">
        <v>9839</v>
      </c>
      <c r="F6300" s="109"/>
      <c r="G6300" s="134">
        <v>260</v>
      </c>
      <c r="H6300" s="134">
        <v>190.66</v>
      </c>
      <c r="I6300" s="134">
        <v>69.34</v>
      </c>
      <c r="J6300" s="109"/>
      <c r="K6300" s="122" t="s">
        <v>9903</v>
      </c>
    </row>
    <row r="6301" spans="1:11">
      <c r="A6301" s="425">
        <v>1593</v>
      </c>
      <c r="B6301" s="412" t="s">
        <v>9904</v>
      </c>
      <c r="C6301" s="6">
        <v>4</v>
      </c>
      <c r="D6301" s="109"/>
      <c r="E6301" s="21" t="s">
        <v>9839</v>
      </c>
      <c r="F6301" s="109"/>
      <c r="G6301" s="134">
        <v>40</v>
      </c>
      <c r="H6301" s="134">
        <v>29.34</v>
      </c>
      <c r="I6301" s="134">
        <v>10.66</v>
      </c>
      <c r="J6301" s="109"/>
      <c r="K6301" s="122" t="s">
        <v>9905</v>
      </c>
    </row>
    <row r="6302" spans="1:11">
      <c r="A6302" s="425">
        <v>1594</v>
      </c>
      <c r="B6302" s="412" t="s">
        <v>9906</v>
      </c>
      <c r="C6302" s="6">
        <v>4</v>
      </c>
      <c r="D6302" s="109"/>
      <c r="E6302" s="21" t="s">
        <v>9839</v>
      </c>
      <c r="F6302" s="109"/>
      <c r="G6302" s="134">
        <v>20</v>
      </c>
      <c r="H6302" s="134">
        <v>14.66</v>
      </c>
      <c r="I6302" s="134">
        <v>5.34</v>
      </c>
      <c r="J6302" s="109"/>
      <c r="K6302" s="122" t="s">
        <v>9907</v>
      </c>
    </row>
    <row r="6303" spans="1:11">
      <c r="A6303" s="425">
        <v>1595</v>
      </c>
      <c r="B6303" s="412" t="s">
        <v>9908</v>
      </c>
      <c r="C6303" s="6">
        <v>2</v>
      </c>
      <c r="D6303" s="109"/>
      <c r="E6303" s="21" t="s">
        <v>9839</v>
      </c>
      <c r="F6303" s="109"/>
      <c r="G6303" s="134">
        <v>400</v>
      </c>
      <c r="H6303" s="134">
        <v>293.33999999999997</v>
      </c>
      <c r="I6303" s="134">
        <v>106.66</v>
      </c>
      <c r="J6303" s="109"/>
      <c r="K6303" s="122" t="s">
        <v>9909</v>
      </c>
    </row>
    <row r="6304" spans="1:11">
      <c r="A6304" s="425">
        <v>1596</v>
      </c>
      <c r="B6304" s="412" t="s">
        <v>9910</v>
      </c>
      <c r="C6304" s="6">
        <v>2</v>
      </c>
      <c r="D6304" s="109"/>
      <c r="E6304" s="21" t="s">
        <v>9839</v>
      </c>
      <c r="F6304" s="109"/>
      <c r="G6304" s="134">
        <v>800</v>
      </c>
      <c r="H6304" s="134">
        <v>586.66</v>
      </c>
      <c r="I6304" s="134">
        <v>213.34</v>
      </c>
      <c r="J6304" s="109"/>
      <c r="K6304" s="122" t="s">
        <v>9911</v>
      </c>
    </row>
    <row r="6305" spans="1:11">
      <c r="A6305" s="425">
        <v>1597</v>
      </c>
      <c r="B6305" s="412" t="s">
        <v>9912</v>
      </c>
      <c r="C6305" s="6">
        <v>2</v>
      </c>
      <c r="D6305" s="109"/>
      <c r="E6305" s="21" t="s">
        <v>9839</v>
      </c>
      <c r="F6305" s="109"/>
      <c r="G6305" s="134">
        <v>200</v>
      </c>
      <c r="H6305" s="134">
        <v>146.66</v>
      </c>
      <c r="I6305" s="134">
        <v>53.34</v>
      </c>
      <c r="J6305" s="109"/>
      <c r="K6305" s="122" t="s">
        <v>9913</v>
      </c>
    </row>
    <row r="6306" spans="1:11">
      <c r="A6306" s="425">
        <v>1598</v>
      </c>
      <c r="B6306" s="412" t="s">
        <v>9914</v>
      </c>
      <c r="C6306" s="6">
        <v>1</v>
      </c>
      <c r="D6306" s="109"/>
      <c r="E6306" s="21" t="s">
        <v>9839</v>
      </c>
      <c r="F6306" s="109"/>
      <c r="G6306" s="134">
        <v>220</v>
      </c>
      <c r="H6306" s="134">
        <v>161.34</v>
      </c>
      <c r="I6306" s="134">
        <v>58.66</v>
      </c>
      <c r="J6306" s="109"/>
      <c r="K6306" s="122" t="s">
        <v>9915</v>
      </c>
    </row>
    <row r="6307" spans="1:11">
      <c r="A6307" s="425">
        <v>1599</v>
      </c>
      <c r="B6307" s="412" t="s">
        <v>9916</v>
      </c>
      <c r="C6307" s="6">
        <v>1</v>
      </c>
      <c r="D6307" s="109"/>
      <c r="E6307" s="21" t="s">
        <v>9839</v>
      </c>
      <c r="F6307" s="109"/>
      <c r="G6307" s="134">
        <v>280</v>
      </c>
      <c r="H6307" s="134">
        <v>205.34</v>
      </c>
      <c r="I6307" s="134">
        <v>74.66</v>
      </c>
      <c r="J6307" s="109"/>
      <c r="K6307" s="122" t="s">
        <v>9917</v>
      </c>
    </row>
    <row r="6308" spans="1:11">
      <c r="A6308" s="425">
        <v>1600</v>
      </c>
      <c r="B6308" s="412" t="s">
        <v>9918</v>
      </c>
      <c r="C6308" s="6">
        <v>1</v>
      </c>
      <c r="D6308" s="109"/>
      <c r="E6308" s="21" t="s">
        <v>9839</v>
      </c>
      <c r="F6308" s="109"/>
      <c r="G6308" s="134">
        <v>260</v>
      </c>
      <c r="H6308" s="134">
        <v>190.66</v>
      </c>
      <c r="I6308" s="134">
        <v>69.34</v>
      </c>
      <c r="J6308" s="109"/>
      <c r="K6308" s="122" t="s">
        <v>9919</v>
      </c>
    </row>
    <row r="6309" spans="1:11">
      <c r="A6309" s="425">
        <v>1601</v>
      </c>
      <c r="B6309" s="412" t="s">
        <v>9920</v>
      </c>
      <c r="C6309" s="6">
        <v>1</v>
      </c>
      <c r="D6309" s="109"/>
      <c r="E6309" s="21" t="s">
        <v>9839</v>
      </c>
      <c r="F6309" s="109"/>
      <c r="G6309" s="134">
        <v>120</v>
      </c>
      <c r="H6309" s="134">
        <v>88</v>
      </c>
      <c r="I6309" s="134">
        <v>32</v>
      </c>
      <c r="J6309" s="109"/>
      <c r="K6309" s="122" t="s">
        <v>9921</v>
      </c>
    </row>
    <row r="6310" spans="1:11">
      <c r="A6310" s="425">
        <v>1602</v>
      </c>
      <c r="B6310" s="412" t="s">
        <v>9922</v>
      </c>
      <c r="C6310" s="6">
        <v>1</v>
      </c>
      <c r="D6310" s="109"/>
      <c r="E6310" s="21" t="s">
        <v>9839</v>
      </c>
      <c r="F6310" s="109"/>
      <c r="G6310" s="134">
        <v>60</v>
      </c>
      <c r="H6310" s="134">
        <v>44</v>
      </c>
      <c r="I6310" s="134">
        <v>16</v>
      </c>
      <c r="J6310" s="109"/>
      <c r="K6310" s="122" t="s">
        <v>9923</v>
      </c>
    </row>
    <row r="6311" spans="1:11">
      <c r="A6311" s="425">
        <v>1603</v>
      </c>
      <c r="B6311" s="412" t="s">
        <v>9924</v>
      </c>
      <c r="C6311" s="6">
        <v>1</v>
      </c>
      <c r="D6311" s="109"/>
      <c r="E6311" s="21" t="s">
        <v>9839</v>
      </c>
      <c r="F6311" s="109"/>
      <c r="G6311" s="134">
        <v>40</v>
      </c>
      <c r="H6311" s="134">
        <v>29.34</v>
      </c>
      <c r="I6311" s="134">
        <v>10.66</v>
      </c>
      <c r="J6311" s="109"/>
      <c r="K6311" s="122" t="s">
        <v>9925</v>
      </c>
    </row>
    <row r="6312" spans="1:11">
      <c r="A6312" s="425">
        <v>1604</v>
      </c>
      <c r="B6312" s="412" t="s">
        <v>9926</v>
      </c>
      <c r="C6312" s="6">
        <v>1</v>
      </c>
      <c r="D6312" s="109"/>
      <c r="E6312" s="21" t="s">
        <v>9839</v>
      </c>
      <c r="F6312" s="109"/>
      <c r="G6312" s="134">
        <v>60</v>
      </c>
      <c r="H6312" s="134">
        <v>44</v>
      </c>
      <c r="I6312" s="134">
        <v>16</v>
      </c>
      <c r="J6312" s="109"/>
      <c r="K6312" s="122" t="s">
        <v>9927</v>
      </c>
    </row>
    <row r="6313" spans="1:11">
      <c r="A6313" s="425">
        <v>1605</v>
      </c>
      <c r="B6313" s="412" t="s">
        <v>9928</v>
      </c>
      <c r="C6313" s="6">
        <v>1</v>
      </c>
      <c r="D6313" s="109"/>
      <c r="E6313" s="21" t="s">
        <v>9839</v>
      </c>
      <c r="F6313" s="109"/>
      <c r="G6313" s="134">
        <v>15</v>
      </c>
      <c r="H6313" s="134">
        <v>11</v>
      </c>
      <c r="I6313" s="134">
        <v>4</v>
      </c>
      <c r="J6313" s="109"/>
      <c r="K6313" s="122" t="s">
        <v>9929</v>
      </c>
    </row>
    <row r="6314" spans="1:11">
      <c r="A6314" s="425">
        <v>1606</v>
      </c>
      <c r="B6314" s="412" t="s">
        <v>9930</v>
      </c>
      <c r="C6314" s="6">
        <v>1</v>
      </c>
      <c r="D6314" s="109"/>
      <c r="E6314" s="21" t="s">
        <v>9839</v>
      </c>
      <c r="F6314" s="109"/>
      <c r="G6314" s="134">
        <v>320</v>
      </c>
      <c r="H6314" s="134">
        <v>234.66</v>
      </c>
      <c r="I6314" s="134">
        <v>85.34</v>
      </c>
      <c r="J6314" s="109"/>
      <c r="K6314" s="122" t="s">
        <v>9931</v>
      </c>
    </row>
    <row r="6315" spans="1:11">
      <c r="A6315" s="425">
        <v>1607</v>
      </c>
      <c r="B6315" s="412" t="s">
        <v>9932</v>
      </c>
      <c r="C6315" s="6">
        <v>1</v>
      </c>
      <c r="D6315" s="109"/>
      <c r="E6315" s="21" t="s">
        <v>9839</v>
      </c>
      <c r="F6315" s="109"/>
      <c r="G6315" s="134">
        <v>30</v>
      </c>
      <c r="H6315" s="134">
        <v>22</v>
      </c>
      <c r="I6315" s="134">
        <v>8</v>
      </c>
      <c r="J6315" s="109"/>
      <c r="K6315" s="122" t="s">
        <v>9933</v>
      </c>
    </row>
    <row r="6316" spans="1:11">
      <c r="A6316" s="425">
        <v>1608</v>
      </c>
      <c r="B6316" s="412" t="s">
        <v>9934</v>
      </c>
      <c r="C6316" s="6">
        <v>1</v>
      </c>
      <c r="D6316" s="109"/>
      <c r="E6316" s="21" t="s">
        <v>9839</v>
      </c>
      <c r="F6316" s="109"/>
      <c r="G6316" s="134">
        <v>350</v>
      </c>
      <c r="H6316" s="134">
        <v>256.66000000000003</v>
      </c>
      <c r="I6316" s="134">
        <v>93.34</v>
      </c>
      <c r="J6316" s="109"/>
      <c r="K6316" s="122" t="s">
        <v>9935</v>
      </c>
    </row>
    <row r="6317" spans="1:11">
      <c r="A6317" s="425">
        <v>1609</v>
      </c>
      <c r="B6317" s="412" t="s">
        <v>9936</v>
      </c>
      <c r="C6317" s="6">
        <v>6</v>
      </c>
      <c r="D6317" s="109"/>
      <c r="E6317" s="21" t="s">
        <v>9836</v>
      </c>
      <c r="F6317" s="109"/>
      <c r="G6317" s="134">
        <v>60</v>
      </c>
      <c r="H6317" s="134">
        <v>44</v>
      </c>
      <c r="I6317" s="134">
        <v>16</v>
      </c>
      <c r="J6317" s="109"/>
      <c r="K6317" s="122" t="s">
        <v>9937</v>
      </c>
    </row>
    <row r="6318" spans="1:11">
      <c r="A6318" s="425">
        <v>1610</v>
      </c>
      <c r="B6318" s="412" t="s">
        <v>9938</v>
      </c>
      <c r="C6318" s="6">
        <v>20</v>
      </c>
      <c r="D6318" s="109"/>
      <c r="E6318" s="21" t="s">
        <v>9839</v>
      </c>
      <c r="F6318" s="109"/>
      <c r="G6318" s="134">
        <v>500</v>
      </c>
      <c r="H6318" s="134">
        <v>366.66</v>
      </c>
      <c r="I6318" s="134">
        <v>133.34</v>
      </c>
      <c r="J6318" s="109"/>
      <c r="K6318" s="122" t="s">
        <v>9939</v>
      </c>
    </row>
    <row r="6319" spans="1:11">
      <c r="A6319" s="425">
        <v>1611</v>
      </c>
      <c r="B6319" s="412" t="s">
        <v>9940</v>
      </c>
      <c r="C6319" s="6">
        <v>1</v>
      </c>
      <c r="D6319" s="109"/>
      <c r="E6319" s="21" t="s">
        <v>9839</v>
      </c>
      <c r="F6319" s="109"/>
      <c r="G6319" s="134">
        <v>400</v>
      </c>
      <c r="H6319" s="134">
        <v>293.33999999999997</v>
      </c>
      <c r="I6319" s="134">
        <v>106.66</v>
      </c>
      <c r="J6319" s="109"/>
      <c r="K6319" s="122" t="s">
        <v>9941</v>
      </c>
    </row>
    <row r="6320" spans="1:11">
      <c r="A6320" s="425">
        <v>1612</v>
      </c>
      <c r="B6320" s="412" t="s">
        <v>9942</v>
      </c>
      <c r="C6320" s="6">
        <v>1</v>
      </c>
      <c r="D6320" s="109"/>
      <c r="E6320" s="21" t="s">
        <v>9839</v>
      </c>
      <c r="F6320" s="109"/>
      <c r="G6320" s="134">
        <v>300</v>
      </c>
      <c r="H6320" s="134">
        <v>220</v>
      </c>
      <c r="I6320" s="134">
        <v>80</v>
      </c>
      <c r="J6320" s="109"/>
      <c r="K6320" s="122" t="s">
        <v>9943</v>
      </c>
    </row>
    <row r="6321" spans="1:11">
      <c r="A6321" s="425">
        <v>1613</v>
      </c>
      <c r="B6321" s="412" t="s">
        <v>9944</v>
      </c>
      <c r="C6321" s="6">
        <v>1</v>
      </c>
      <c r="D6321" s="109"/>
      <c r="E6321" s="21" t="s">
        <v>9839</v>
      </c>
      <c r="F6321" s="109"/>
      <c r="G6321" s="134">
        <v>225</v>
      </c>
      <c r="H6321" s="134">
        <v>165</v>
      </c>
      <c r="I6321" s="134">
        <v>60</v>
      </c>
      <c r="J6321" s="109"/>
      <c r="K6321" s="122" t="s">
        <v>9945</v>
      </c>
    </row>
    <row r="6322" spans="1:11">
      <c r="A6322" s="425">
        <v>1614</v>
      </c>
      <c r="B6322" s="412" t="s">
        <v>9946</v>
      </c>
      <c r="C6322" s="6">
        <v>28</v>
      </c>
      <c r="D6322" s="109"/>
      <c r="E6322" s="21" t="s">
        <v>9839</v>
      </c>
      <c r="F6322" s="109"/>
      <c r="G6322" s="134">
        <v>364</v>
      </c>
      <c r="H6322" s="134">
        <v>270.39999999999998</v>
      </c>
      <c r="I6322" s="134">
        <v>93.6</v>
      </c>
      <c r="J6322" s="109"/>
      <c r="K6322" s="122" t="s">
        <v>9947</v>
      </c>
    </row>
    <row r="6323" spans="1:11">
      <c r="A6323" s="425">
        <v>1615</v>
      </c>
      <c r="B6323" s="412" t="s">
        <v>9948</v>
      </c>
      <c r="C6323" s="6">
        <v>3</v>
      </c>
      <c r="D6323" s="109"/>
      <c r="E6323" s="21" t="s">
        <v>9839</v>
      </c>
      <c r="F6323" s="109"/>
      <c r="G6323" s="134">
        <v>120</v>
      </c>
      <c r="H6323" s="134">
        <v>88</v>
      </c>
      <c r="I6323" s="134">
        <v>32</v>
      </c>
      <c r="J6323" s="109"/>
      <c r="K6323" s="122" t="s">
        <v>9949</v>
      </c>
    </row>
    <row r="6324" spans="1:11">
      <c r="A6324" s="425">
        <v>1616</v>
      </c>
      <c r="B6324" s="412" t="s">
        <v>9950</v>
      </c>
      <c r="C6324" s="6">
        <v>3</v>
      </c>
      <c r="D6324" s="109"/>
      <c r="E6324" s="21" t="s">
        <v>9839</v>
      </c>
      <c r="F6324" s="109"/>
      <c r="G6324" s="134">
        <v>75</v>
      </c>
      <c r="H6324" s="134">
        <v>55</v>
      </c>
      <c r="I6324" s="134">
        <v>20</v>
      </c>
      <c r="J6324" s="109"/>
      <c r="K6324" s="122" t="s">
        <v>9951</v>
      </c>
    </row>
    <row r="6325" spans="1:11">
      <c r="A6325" s="425">
        <v>1617</v>
      </c>
      <c r="B6325" s="412" t="s">
        <v>9952</v>
      </c>
      <c r="C6325" s="6">
        <v>3</v>
      </c>
      <c r="D6325" s="109"/>
      <c r="E6325" s="21" t="s">
        <v>9839</v>
      </c>
      <c r="F6325" s="109"/>
      <c r="G6325" s="134">
        <v>225</v>
      </c>
      <c r="H6325" s="134">
        <v>165</v>
      </c>
      <c r="I6325" s="134">
        <v>60</v>
      </c>
      <c r="J6325" s="109"/>
      <c r="K6325" s="122" t="s">
        <v>9953</v>
      </c>
    </row>
    <row r="6326" spans="1:11">
      <c r="A6326" s="425">
        <v>1618</v>
      </c>
      <c r="B6326" s="412" t="s">
        <v>9954</v>
      </c>
      <c r="C6326" s="6">
        <v>2</v>
      </c>
      <c r="D6326" s="109"/>
      <c r="E6326" s="21" t="s">
        <v>9839</v>
      </c>
      <c r="F6326" s="109"/>
      <c r="G6326" s="134">
        <v>30</v>
      </c>
      <c r="H6326" s="134">
        <v>22</v>
      </c>
      <c r="I6326" s="134">
        <v>8</v>
      </c>
      <c r="J6326" s="109"/>
      <c r="K6326" s="122" t="s">
        <v>9955</v>
      </c>
    </row>
    <row r="6327" spans="1:11" ht="96">
      <c r="A6327" s="194" t="s">
        <v>5</v>
      </c>
      <c r="B6327" s="194" t="s">
        <v>155</v>
      </c>
      <c r="C6327" s="194" t="s">
        <v>156</v>
      </c>
      <c r="D6327" s="194" t="s">
        <v>8</v>
      </c>
      <c r="E6327" s="194" t="s">
        <v>157</v>
      </c>
      <c r="F6327" s="194" t="s">
        <v>158</v>
      </c>
      <c r="G6327" s="416" t="s">
        <v>10</v>
      </c>
      <c r="H6327" s="416" t="s">
        <v>159</v>
      </c>
      <c r="I6327" s="416" t="s">
        <v>160</v>
      </c>
      <c r="J6327" s="194" t="s">
        <v>161</v>
      </c>
      <c r="K6327" s="195" t="s">
        <v>14</v>
      </c>
    </row>
    <row r="6328" spans="1:11">
      <c r="A6328" s="425">
        <v>1619</v>
      </c>
      <c r="B6328" s="412" t="s">
        <v>9956</v>
      </c>
      <c r="C6328" s="6">
        <v>2</v>
      </c>
      <c r="D6328" s="109"/>
      <c r="E6328" s="21" t="s">
        <v>9839</v>
      </c>
      <c r="F6328" s="109"/>
      <c r="G6328" s="134">
        <v>240</v>
      </c>
      <c r="H6328" s="134">
        <v>176</v>
      </c>
      <c r="I6328" s="134">
        <v>64</v>
      </c>
      <c r="J6328" s="109"/>
      <c r="K6328" s="122" t="s">
        <v>9957</v>
      </c>
    </row>
    <row r="6329" spans="1:11">
      <c r="A6329" s="425">
        <v>1620</v>
      </c>
      <c r="B6329" s="412" t="s">
        <v>9958</v>
      </c>
      <c r="C6329" s="6">
        <v>1</v>
      </c>
      <c r="D6329" s="109"/>
      <c r="E6329" s="21" t="s">
        <v>9839</v>
      </c>
      <c r="F6329" s="109"/>
      <c r="G6329" s="134">
        <v>130</v>
      </c>
      <c r="H6329" s="134">
        <v>95.34</v>
      </c>
      <c r="I6329" s="134">
        <v>34.659999999999997</v>
      </c>
      <c r="J6329" s="109"/>
      <c r="K6329" s="122" t="s">
        <v>9959</v>
      </c>
    </row>
    <row r="6330" spans="1:11">
      <c r="A6330" s="425">
        <v>1621</v>
      </c>
      <c r="B6330" s="412" t="s">
        <v>9960</v>
      </c>
      <c r="C6330" s="6">
        <v>2</v>
      </c>
      <c r="D6330" s="109"/>
      <c r="E6330" s="21" t="s">
        <v>9839</v>
      </c>
      <c r="F6330" s="109"/>
      <c r="G6330" s="134">
        <v>260</v>
      </c>
      <c r="H6330" s="134">
        <v>190.66</v>
      </c>
      <c r="I6330" s="134">
        <v>69.34</v>
      </c>
      <c r="J6330" s="109"/>
      <c r="K6330" s="122" t="s">
        <v>9961</v>
      </c>
    </row>
    <row r="6331" spans="1:11">
      <c r="A6331" s="425">
        <v>1622</v>
      </c>
      <c r="B6331" s="412" t="s">
        <v>9962</v>
      </c>
      <c r="C6331" s="6">
        <v>10</v>
      </c>
      <c r="D6331" s="109"/>
      <c r="E6331" s="21" t="s">
        <v>9839</v>
      </c>
      <c r="F6331" s="109"/>
      <c r="G6331" s="134">
        <v>80</v>
      </c>
      <c r="H6331" s="134">
        <v>58.66</v>
      </c>
      <c r="I6331" s="134">
        <v>21.34</v>
      </c>
      <c r="J6331" s="109"/>
      <c r="K6331" s="122" t="s">
        <v>9963</v>
      </c>
    </row>
    <row r="6332" spans="1:11">
      <c r="A6332" s="425">
        <v>1623</v>
      </c>
      <c r="B6332" s="412" t="s">
        <v>9964</v>
      </c>
      <c r="C6332" s="6">
        <v>10</v>
      </c>
      <c r="D6332" s="109"/>
      <c r="E6332" s="21" t="s">
        <v>9839</v>
      </c>
      <c r="F6332" s="109"/>
      <c r="G6332" s="134">
        <v>100</v>
      </c>
      <c r="H6332" s="134">
        <v>73.34</v>
      </c>
      <c r="I6332" s="134">
        <v>26.66</v>
      </c>
      <c r="J6332" s="109"/>
      <c r="K6332" s="122" t="s">
        <v>9965</v>
      </c>
    </row>
    <row r="6333" spans="1:11">
      <c r="A6333" s="425">
        <v>1624</v>
      </c>
      <c r="B6333" s="412" t="s">
        <v>9966</v>
      </c>
      <c r="C6333" s="6">
        <v>10</v>
      </c>
      <c r="D6333" s="109"/>
      <c r="E6333" s="21" t="s">
        <v>9839</v>
      </c>
      <c r="F6333" s="109"/>
      <c r="G6333" s="134">
        <v>100</v>
      </c>
      <c r="H6333" s="134">
        <v>73.34</v>
      </c>
      <c r="I6333" s="134">
        <v>26.66</v>
      </c>
      <c r="J6333" s="109"/>
      <c r="K6333" s="122" t="s">
        <v>9967</v>
      </c>
    </row>
    <row r="6334" spans="1:11">
      <c r="A6334" s="425">
        <v>1625</v>
      </c>
      <c r="B6334" s="412" t="s">
        <v>9968</v>
      </c>
      <c r="C6334" s="6">
        <v>10</v>
      </c>
      <c r="D6334" s="109"/>
      <c r="E6334" s="21" t="s">
        <v>9839</v>
      </c>
      <c r="F6334" s="109"/>
      <c r="G6334" s="134">
        <v>100</v>
      </c>
      <c r="H6334" s="134">
        <v>73.34</v>
      </c>
      <c r="I6334" s="134">
        <v>26.66</v>
      </c>
      <c r="J6334" s="109"/>
      <c r="K6334" s="122" t="s">
        <v>9969</v>
      </c>
    </row>
    <row r="6335" spans="1:11">
      <c r="A6335" s="425">
        <v>1626</v>
      </c>
      <c r="B6335" s="412" t="s">
        <v>9970</v>
      </c>
      <c r="C6335" s="6">
        <v>2</v>
      </c>
      <c r="D6335" s="109"/>
      <c r="E6335" s="21" t="s">
        <v>9839</v>
      </c>
      <c r="F6335" s="109"/>
      <c r="G6335" s="134">
        <v>40</v>
      </c>
      <c r="H6335" s="134">
        <v>29.34</v>
      </c>
      <c r="I6335" s="134">
        <v>10.66</v>
      </c>
      <c r="J6335" s="109"/>
      <c r="K6335" s="122" t="s">
        <v>9971</v>
      </c>
    </row>
    <row r="6336" spans="1:11">
      <c r="A6336" s="425">
        <v>1627</v>
      </c>
      <c r="B6336" s="412" t="s">
        <v>9972</v>
      </c>
      <c r="C6336" s="6">
        <v>1</v>
      </c>
      <c r="D6336" s="109"/>
      <c r="E6336" s="21" t="s">
        <v>9839</v>
      </c>
      <c r="F6336" s="109"/>
      <c r="G6336" s="134">
        <v>110</v>
      </c>
      <c r="H6336" s="134">
        <v>80.66</v>
      </c>
      <c r="I6336" s="134">
        <v>29.34</v>
      </c>
      <c r="J6336" s="109"/>
      <c r="K6336" s="122" t="s">
        <v>9973</v>
      </c>
    </row>
    <row r="6337" spans="1:11">
      <c r="A6337" s="425">
        <v>1628</v>
      </c>
      <c r="B6337" s="412" t="s">
        <v>9974</v>
      </c>
      <c r="C6337" s="6">
        <v>2</v>
      </c>
      <c r="D6337" s="109"/>
      <c r="E6337" s="21" t="s">
        <v>9839</v>
      </c>
      <c r="F6337" s="109"/>
      <c r="G6337" s="134">
        <v>900</v>
      </c>
      <c r="H6337" s="134">
        <v>660</v>
      </c>
      <c r="I6337" s="134">
        <v>240</v>
      </c>
      <c r="J6337" s="109"/>
      <c r="K6337" s="122" t="s">
        <v>9975</v>
      </c>
    </row>
    <row r="6338" spans="1:11">
      <c r="A6338" s="425">
        <v>1629</v>
      </c>
      <c r="B6338" s="412" t="s">
        <v>9976</v>
      </c>
      <c r="C6338" s="6">
        <v>3</v>
      </c>
      <c r="D6338" s="109"/>
      <c r="E6338" s="21" t="s">
        <v>9839</v>
      </c>
      <c r="F6338" s="109"/>
      <c r="G6338" s="134">
        <v>90</v>
      </c>
      <c r="H6338" s="134">
        <v>90</v>
      </c>
      <c r="I6338" s="134">
        <v>0</v>
      </c>
      <c r="J6338" s="109"/>
      <c r="K6338" s="122" t="s">
        <v>9977</v>
      </c>
    </row>
    <row r="6339" spans="1:11">
      <c r="A6339" s="425">
        <v>1630</v>
      </c>
      <c r="B6339" s="412" t="s">
        <v>9978</v>
      </c>
      <c r="C6339" s="6">
        <v>1</v>
      </c>
      <c r="D6339" s="109"/>
      <c r="E6339" s="21" t="s">
        <v>9839</v>
      </c>
      <c r="F6339" s="109"/>
      <c r="G6339" s="134">
        <v>300</v>
      </c>
      <c r="H6339" s="134">
        <v>220</v>
      </c>
      <c r="I6339" s="134">
        <v>80</v>
      </c>
      <c r="J6339" s="109"/>
      <c r="K6339" s="122" t="s">
        <v>9979</v>
      </c>
    </row>
    <row r="6340" spans="1:11">
      <c r="A6340" s="425">
        <v>1631</v>
      </c>
      <c r="B6340" s="412" t="s">
        <v>9980</v>
      </c>
      <c r="C6340" s="6">
        <v>5</v>
      </c>
      <c r="D6340" s="109"/>
      <c r="E6340" s="21" t="s">
        <v>9836</v>
      </c>
      <c r="F6340" s="109"/>
      <c r="G6340" s="134">
        <v>250</v>
      </c>
      <c r="H6340" s="134">
        <v>183.34</v>
      </c>
      <c r="I6340" s="134">
        <v>66.66</v>
      </c>
      <c r="J6340" s="109"/>
      <c r="K6340" s="122" t="s">
        <v>9981</v>
      </c>
    </row>
    <row r="6341" spans="1:11">
      <c r="A6341" s="425">
        <v>1632</v>
      </c>
      <c r="B6341" s="412" t="s">
        <v>9982</v>
      </c>
      <c r="C6341" s="6">
        <v>10</v>
      </c>
      <c r="D6341" s="109"/>
      <c r="E6341" s="21" t="s">
        <v>9839</v>
      </c>
      <c r="F6341" s="109"/>
      <c r="G6341" s="134">
        <v>50</v>
      </c>
      <c r="H6341" s="134">
        <v>36.659999999999997</v>
      </c>
      <c r="I6341" s="134">
        <v>13.34</v>
      </c>
      <c r="J6341" s="109"/>
      <c r="K6341" s="122" t="s">
        <v>9983</v>
      </c>
    </row>
    <row r="6342" spans="1:11">
      <c r="A6342" s="425">
        <v>1633</v>
      </c>
      <c r="B6342" s="412" t="s">
        <v>9984</v>
      </c>
      <c r="C6342" s="6">
        <v>5</v>
      </c>
      <c r="D6342" s="109"/>
      <c r="E6342" s="21" t="s">
        <v>9839</v>
      </c>
      <c r="F6342" s="109"/>
      <c r="G6342" s="134">
        <v>50</v>
      </c>
      <c r="H6342" s="134">
        <v>36.659999999999997</v>
      </c>
      <c r="I6342" s="134">
        <v>13.34</v>
      </c>
      <c r="J6342" s="109"/>
      <c r="K6342" s="122" t="s">
        <v>9985</v>
      </c>
    </row>
    <row r="6343" spans="1:11">
      <c r="A6343" s="425">
        <v>1634</v>
      </c>
      <c r="B6343" s="412" t="s">
        <v>9986</v>
      </c>
      <c r="C6343" s="6">
        <v>2</v>
      </c>
      <c r="D6343" s="109"/>
      <c r="E6343" s="21" t="s">
        <v>9839</v>
      </c>
      <c r="F6343" s="109"/>
      <c r="G6343" s="134">
        <v>300</v>
      </c>
      <c r="H6343" s="134">
        <v>220</v>
      </c>
      <c r="I6343" s="134">
        <v>80</v>
      </c>
      <c r="J6343" s="109"/>
      <c r="K6343" s="122" t="s">
        <v>9987</v>
      </c>
    </row>
    <row r="6344" spans="1:11">
      <c r="A6344" s="425">
        <v>1635</v>
      </c>
      <c r="B6344" s="412" t="s">
        <v>9988</v>
      </c>
      <c r="C6344" s="6">
        <v>3</v>
      </c>
      <c r="D6344" s="109"/>
      <c r="E6344" s="21" t="s">
        <v>9839</v>
      </c>
      <c r="F6344" s="109"/>
      <c r="G6344" s="134">
        <v>210</v>
      </c>
      <c r="H6344" s="134">
        <v>154</v>
      </c>
      <c r="I6344" s="134">
        <v>56</v>
      </c>
      <c r="J6344" s="109"/>
      <c r="K6344" s="122" t="s">
        <v>9989</v>
      </c>
    </row>
    <row r="6345" spans="1:11">
      <c r="A6345" s="425">
        <v>1636</v>
      </c>
      <c r="B6345" s="412" t="s">
        <v>9990</v>
      </c>
      <c r="C6345" s="6">
        <v>0</v>
      </c>
      <c r="D6345" s="109"/>
      <c r="E6345" s="21" t="s">
        <v>9839</v>
      </c>
      <c r="F6345" s="109"/>
      <c r="G6345" s="134">
        <v>0</v>
      </c>
      <c r="H6345" s="134">
        <v>0</v>
      </c>
      <c r="I6345" s="134">
        <v>0</v>
      </c>
      <c r="J6345" s="109"/>
      <c r="K6345" s="122" t="s">
        <v>9991</v>
      </c>
    </row>
    <row r="6346" spans="1:11">
      <c r="A6346" s="425">
        <v>1637</v>
      </c>
      <c r="B6346" s="412" t="s">
        <v>9992</v>
      </c>
      <c r="C6346" s="6">
        <v>3</v>
      </c>
      <c r="D6346" s="109"/>
      <c r="E6346" s="21" t="s">
        <v>9839</v>
      </c>
      <c r="F6346" s="109"/>
      <c r="G6346" s="134">
        <v>2385</v>
      </c>
      <c r="H6346" s="134">
        <v>1855</v>
      </c>
      <c r="I6346" s="134">
        <v>530</v>
      </c>
      <c r="J6346" s="109"/>
      <c r="K6346" s="122" t="s">
        <v>9993</v>
      </c>
    </row>
    <row r="6347" spans="1:11">
      <c r="A6347" s="425">
        <v>1638</v>
      </c>
      <c r="B6347" s="412" t="s">
        <v>9994</v>
      </c>
      <c r="C6347" s="6">
        <v>4</v>
      </c>
      <c r="D6347" s="109"/>
      <c r="E6347" s="21" t="s">
        <v>9839</v>
      </c>
      <c r="F6347" s="109"/>
      <c r="G6347" s="134">
        <v>3180</v>
      </c>
      <c r="H6347" s="134">
        <v>2438</v>
      </c>
      <c r="I6347" s="134">
        <v>742</v>
      </c>
      <c r="J6347" s="109"/>
      <c r="K6347" s="122" t="s">
        <v>9995</v>
      </c>
    </row>
    <row r="6348" spans="1:11">
      <c r="A6348" s="425">
        <v>1639</v>
      </c>
      <c r="B6348" s="412" t="s">
        <v>9992</v>
      </c>
      <c r="C6348" s="6">
        <v>1</v>
      </c>
      <c r="D6348" s="109"/>
      <c r="E6348" s="21" t="s">
        <v>9839</v>
      </c>
      <c r="F6348" s="109"/>
      <c r="G6348" s="134">
        <v>795</v>
      </c>
      <c r="H6348" s="134">
        <v>583</v>
      </c>
      <c r="I6348" s="134">
        <v>212</v>
      </c>
      <c r="J6348" s="109"/>
      <c r="K6348" s="122" t="s">
        <v>9996</v>
      </c>
    </row>
    <row r="6349" spans="1:11">
      <c r="A6349" s="425">
        <v>1640</v>
      </c>
      <c r="B6349" s="412" t="s">
        <v>9992</v>
      </c>
      <c r="C6349" s="6">
        <v>1</v>
      </c>
      <c r="D6349" s="109"/>
      <c r="E6349" s="21" t="s">
        <v>9839</v>
      </c>
      <c r="F6349" s="109"/>
      <c r="G6349" s="134">
        <v>795</v>
      </c>
      <c r="H6349" s="134">
        <v>583</v>
      </c>
      <c r="I6349" s="134">
        <v>212</v>
      </c>
      <c r="J6349" s="109"/>
      <c r="K6349" s="122" t="s">
        <v>9997</v>
      </c>
    </row>
    <row r="6350" spans="1:11">
      <c r="A6350" s="425">
        <v>1641</v>
      </c>
      <c r="B6350" s="412" t="s">
        <v>9992</v>
      </c>
      <c r="C6350" s="6">
        <v>1</v>
      </c>
      <c r="D6350" s="109"/>
      <c r="E6350" s="21" t="s">
        <v>9839</v>
      </c>
      <c r="F6350" s="109"/>
      <c r="G6350" s="134">
        <v>795</v>
      </c>
      <c r="H6350" s="134">
        <v>583</v>
      </c>
      <c r="I6350" s="134">
        <v>212</v>
      </c>
      <c r="J6350" s="109"/>
      <c r="K6350" s="122" t="s">
        <v>9998</v>
      </c>
    </row>
    <row r="6351" spans="1:11">
      <c r="A6351" s="425">
        <v>1642</v>
      </c>
      <c r="B6351" s="412" t="s">
        <v>9992</v>
      </c>
      <c r="C6351" s="6">
        <v>1</v>
      </c>
      <c r="D6351" s="109"/>
      <c r="E6351" s="21" t="s">
        <v>9839</v>
      </c>
      <c r="F6351" s="109"/>
      <c r="G6351" s="134">
        <v>795</v>
      </c>
      <c r="H6351" s="134">
        <v>583</v>
      </c>
      <c r="I6351" s="134">
        <v>212</v>
      </c>
      <c r="J6351" s="109"/>
      <c r="K6351" s="122" t="s">
        <v>9999</v>
      </c>
    </row>
    <row r="6352" spans="1:11">
      <c r="A6352" s="425">
        <v>1643</v>
      </c>
      <c r="B6352" s="412" t="s">
        <v>10000</v>
      </c>
      <c r="C6352" s="6">
        <v>6</v>
      </c>
      <c r="D6352" s="109"/>
      <c r="E6352" s="21" t="s">
        <v>9839</v>
      </c>
      <c r="F6352" s="109"/>
      <c r="G6352" s="134">
        <v>6900</v>
      </c>
      <c r="H6352" s="134">
        <v>5060</v>
      </c>
      <c r="I6352" s="134">
        <v>1840</v>
      </c>
      <c r="J6352" s="109"/>
      <c r="K6352" s="122" t="s">
        <v>10001</v>
      </c>
    </row>
    <row r="6353" spans="1:11">
      <c r="A6353" s="425">
        <v>1644</v>
      </c>
      <c r="B6353" s="412" t="s">
        <v>10002</v>
      </c>
      <c r="C6353" s="6">
        <v>1</v>
      </c>
      <c r="D6353" s="109"/>
      <c r="E6353" s="21" t="s">
        <v>9839</v>
      </c>
      <c r="F6353" s="109"/>
      <c r="G6353" s="134">
        <v>1410</v>
      </c>
      <c r="H6353" s="134">
        <v>1034</v>
      </c>
      <c r="I6353" s="134">
        <v>376</v>
      </c>
      <c r="J6353" s="109"/>
      <c r="K6353" s="122" t="s">
        <v>10003</v>
      </c>
    </row>
    <row r="6354" spans="1:11">
      <c r="A6354" s="425">
        <v>1645</v>
      </c>
      <c r="B6354" s="412" t="s">
        <v>10004</v>
      </c>
      <c r="C6354" s="6">
        <v>1</v>
      </c>
      <c r="D6354" s="109"/>
      <c r="E6354" s="21" t="s">
        <v>10005</v>
      </c>
      <c r="F6354" s="109"/>
      <c r="G6354" s="134">
        <v>3500</v>
      </c>
      <c r="H6354" s="134">
        <v>1662.5</v>
      </c>
      <c r="I6354" s="134">
        <v>1837.5</v>
      </c>
      <c r="J6354" s="109"/>
      <c r="K6354" s="122" t="s">
        <v>10006</v>
      </c>
    </row>
    <row r="6355" spans="1:11" ht="22.5">
      <c r="A6355" s="425">
        <v>1646</v>
      </c>
      <c r="B6355" s="213" t="s">
        <v>10007</v>
      </c>
      <c r="C6355" s="6">
        <v>1</v>
      </c>
      <c r="D6355" s="109"/>
      <c r="E6355" s="21" t="s">
        <v>10008</v>
      </c>
      <c r="F6355" s="109"/>
      <c r="G6355" s="134">
        <v>855.04</v>
      </c>
      <c r="H6355" s="134">
        <v>855.04</v>
      </c>
      <c r="I6355" s="134">
        <v>0</v>
      </c>
      <c r="J6355" s="109"/>
      <c r="K6355" s="122" t="s">
        <v>10009</v>
      </c>
    </row>
    <row r="6356" spans="1:11" ht="22.5">
      <c r="A6356" s="425">
        <v>1647</v>
      </c>
      <c r="B6356" s="213" t="s">
        <v>10010</v>
      </c>
      <c r="C6356" s="6">
        <v>1</v>
      </c>
      <c r="D6356" s="109"/>
      <c r="E6356" s="21" t="s">
        <v>10011</v>
      </c>
      <c r="F6356" s="109"/>
      <c r="G6356" s="134">
        <v>2999</v>
      </c>
      <c r="H6356" s="134">
        <v>2624.13</v>
      </c>
      <c r="I6356" s="134">
        <v>374.87</v>
      </c>
      <c r="J6356" s="109"/>
      <c r="K6356" s="122" t="s">
        <v>10012</v>
      </c>
    </row>
    <row r="6357" spans="1:11" ht="96">
      <c r="A6357" s="194" t="s">
        <v>5</v>
      </c>
      <c r="B6357" s="194" t="s">
        <v>155</v>
      </c>
      <c r="C6357" s="194" t="s">
        <v>156</v>
      </c>
      <c r="D6357" s="194" t="s">
        <v>8</v>
      </c>
      <c r="E6357" s="194" t="s">
        <v>157</v>
      </c>
      <c r="F6357" s="194" t="s">
        <v>158</v>
      </c>
      <c r="G6357" s="416" t="s">
        <v>10</v>
      </c>
      <c r="H6357" s="416" t="s">
        <v>159</v>
      </c>
      <c r="I6357" s="416" t="s">
        <v>160</v>
      </c>
      <c r="J6357" s="194" t="s">
        <v>161</v>
      </c>
      <c r="K6357" s="195" t="s">
        <v>14</v>
      </c>
    </row>
    <row r="6358" spans="1:11">
      <c r="A6358" s="425">
        <v>1648</v>
      </c>
      <c r="B6358" s="412" t="s">
        <v>10013</v>
      </c>
      <c r="C6358" s="6">
        <v>0</v>
      </c>
      <c r="D6358" s="109"/>
      <c r="E6358" s="21" t="s">
        <v>10014</v>
      </c>
      <c r="F6358" s="109"/>
      <c r="G6358" s="134">
        <v>0</v>
      </c>
      <c r="H6358" s="134">
        <v>0</v>
      </c>
      <c r="I6358" s="134">
        <v>0</v>
      </c>
      <c r="J6358" s="109"/>
      <c r="K6358" s="122" t="s">
        <v>10015</v>
      </c>
    </row>
    <row r="6359" spans="1:11" ht="22.5">
      <c r="A6359" s="425">
        <v>1649</v>
      </c>
      <c r="B6359" s="213" t="s">
        <v>10016</v>
      </c>
      <c r="C6359" s="6">
        <v>0</v>
      </c>
      <c r="D6359" s="109"/>
      <c r="E6359" s="21" t="s">
        <v>10014</v>
      </c>
      <c r="F6359" s="109"/>
      <c r="G6359" s="134">
        <v>0</v>
      </c>
      <c r="H6359" s="134">
        <v>0</v>
      </c>
      <c r="I6359" s="134">
        <v>0</v>
      </c>
      <c r="J6359" s="109"/>
      <c r="K6359" s="122" t="s">
        <v>10017</v>
      </c>
    </row>
    <row r="6360" spans="1:11" ht="22.5">
      <c r="A6360" s="425">
        <v>1650</v>
      </c>
      <c r="B6360" s="213" t="s">
        <v>10018</v>
      </c>
      <c r="C6360" s="6">
        <v>1</v>
      </c>
      <c r="D6360" s="109"/>
      <c r="E6360" s="21" t="s">
        <v>10019</v>
      </c>
      <c r="F6360" s="109"/>
      <c r="G6360" s="134">
        <v>566</v>
      </c>
      <c r="H6360" s="134">
        <v>566</v>
      </c>
      <c r="I6360" s="134">
        <v>0</v>
      </c>
      <c r="J6360" s="109"/>
      <c r="K6360" s="122" t="s">
        <v>10020</v>
      </c>
    </row>
    <row r="6361" spans="1:11">
      <c r="A6361" s="425">
        <v>1651</v>
      </c>
      <c r="B6361" s="213" t="s">
        <v>10021</v>
      </c>
      <c r="C6361" s="6">
        <v>2</v>
      </c>
      <c r="D6361" s="109"/>
      <c r="E6361" s="21" t="s">
        <v>9577</v>
      </c>
      <c r="F6361" s="109"/>
      <c r="G6361" s="134">
        <v>196.78</v>
      </c>
      <c r="H6361" s="134">
        <v>186.94</v>
      </c>
      <c r="I6361" s="134">
        <v>9.84</v>
      </c>
      <c r="J6361" s="109"/>
      <c r="K6361" s="122" t="s">
        <v>10022</v>
      </c>
    </row>
    <row r="6362" spans="1:11">
      <c r="A6362" s="425">
        <v>1652</v>
      </c>
      <c r="B6362" s="213" t="s">
        <v>10023</v>
      </c>
      <c r="C6362" s="6">
        <v>2</v>
      </c>
      <c r="D6362" s="109"/>
      <c r="E6362" s="21" t="s">
        <v>9577</v>
      </c>
      <c r="F6362" s="109"/>
      <c r="G6362" s="134">
        <v>743.26</v>
      </c>
      <c r="H6362" s="134">
        <v>706.11</v>
      </c>
      <c r="I6362" s="134">
        <v>37.15</v>
      </c>
      <c r="J6362" s="109"/>
      <c r="K6362" s="122" t="s">
        <v>10024</v>
      </c>
    </row>
    <row r="6363" spans="1:11">
      <c r="A6363" s="425">
        <v>1653</v>
      </c>
      <c r="B6363" s="213" t="s">
        <v>10025</v>
      </c>
      <c r="C6363" s="6">
        <v>1</v>
      </c>
      <c r="D6363" s="109"/>
      <c r="E6363" s="21" t="s">
        <v>10014</v>
      </c>
      <c r="F6363" s="109"/>
      <c r="G6363" s="134">
        <v>575</v>
      </c>
      <c r="H6363" s="134">
        <v>517.5</v>
      </c>
      <c r="I6363" s="134">
        <v>57.5</v>
      </c>
      <c r="J6363" s="109"/>
      <c r="K6363" s="122" t="s">
        <v>10026</v>
      </c>
    </row>
    <row r="6364" spans="1:11">
      <c r="A6364" s="425">
        <v>1654</v>
      </c>
      <c r="B6364" s="412" t="s">
        <v>10027</v>
      </c>
      <c r="C6364" s="6">
        <v>1</v>
      </c>
      <c r="D6364" s="109"/>
      <c r="E6364" s="21" t="s">
        <v>10014</v>
      </c>
      <c r="F6364" s="109"/>
      <c r="G6364" s="134">
        <v>173</v>
      </c>
      <c r="H6364" s="134">
        <v>155.69999999999999</v>
      </c>
      <c r="I6364" s="134">
        <v>17.3</v>
      </c>
      <c r="J6364" s="109"/>
      <c r="K6364" s="122" t="s">
        <v>10028</v>
      </c>
    </row>
    <row r="6365" spans="1:11">
      <c r="A6365" s="425">
        <v>1655</v>
      </c>
      <c r="B6365" s="213" t="s">
        <v>10029</v>
      </c>
      <c r="C6365" s="6">
        <v>1</v>
      </c>
      <c r="D6365" s="109"/>
      <c r="E6365" s="21" t="s">
        <v>10030</v>
      </c>
      <c r="F6365" s="109"/>
      <c r="G6365" s="134">
        <v>450.9</v>
      </c>
      <c r="H6365" s="134">
        <v>371.99</v>
      </c>
      <c r="I6365" s="134">
        <v>78.91</v>
      </c>
      <c r="J6365" s="109"/>
      <c r="K6365" s="122" t="s">
        <v>10031</v>
      </c>
    </row>
    <row r="6366" spans="1:11">
      <c r="A6366" s="425">
        <v>1656</v>
      </c>
      <c r="B6366" s="213" t="s">
        <v>10032</v>
      </c>
      <c r="C6366" s="6">
        <v>1</v>
      </c>
      <c r="D6366" s="109"/>
      <c r="E6366" s="21" t="s">
        <v>9743</v>
      </c>
      <c r="F6366" s="109"/>
      <c r="G6366" s="134">
        <v>133.19999999999999</v>
      </c>
      <c r="H6366" s="134">
        <v>109.89</v>
      </c>
      <c r="I6366" s="134">
        <v>23.31</v>
      </c>
      <c r="J6366" s="109"/>
      <c r="K6366" s="122" t="s">
        <v>10033</v>
      </c>
    </row>
    <row r="6367" spans="1:11">
      <c r="A6367" s="425">
        <v>1657</v>
      </c>
      <c r="B6367" s="412" t="s">
        <v>10034</v>
      </c>
      <c r="C6367" s="6">
        <v>1</v>
      </c>
      <c r="D6367" s="109"/>
      <c r="E6367" s="21" t="s">
        <v>9291</v>
      </c>
      <c r="F6367" s="109"/>
      <c r="G6367" s="134">
        <v>102.14</v>
      </c>
      <c r="H6367" s="134">
        <v>73.209999999999994</v>
      </c>
      <c r="I6367" s="134">
        <v>28.93</v>
      </c>
      <c r="J6367" s="109"/>
      <c r="K6367" s="122" t="s">
        <v>10035</v>
      </c>
    </row>
    <row r="6368" spans="1:11" ht="22.5">
      <c r="A6368" s="425">
        <v>1658</v>
      </c>
      <c r="B6368" s="213" t="s">
        <v>10036</v>
      </c>
      <c r="C6368" s="6">
        <v>1</v>
      </c>
      <c r="D6368" s="109"/>
      <c r="E6368" s="21" t="s">
        <v>9291</v>
      </c>
      <c r="F6368" s="109"/>
      <c r="G6368" s="134">
        <v>102.14</v>
      </c>
      <c r="H6368" s="134">
        <v>73.209999999999994</v>
      </c>
      <c r="I6368" s="134">
        <v>28.93</v>
      </c>
      <c r="J6368" s="109"/>
      <c r="K6368" s="122" t="s">
        <v>10037</v>
      </c>
    </row>
    <row r="6369" spans="1:11" ht="22.5">
      <c r="A6369" s="425">
        <v>1659</v>
      </c>
      <c r="B6369" s="213" t="s">
        <v>10038</v>
      </c>
      <c r="C6369" s="6">
        <v>1</v>
      </c>
      <c r="D6369" s="109"/>
      <c r="E6369" s="21" t="s">
        <v>10039</v>
      </c>
      <c r="F6369" s="109"/>
      <c r="G6369" s="134">
        <v>195</v>
      </c>
      <c r="H6369" s="134">
        <v>133.25</v>
      </c>
      <c r="I6369" s="134">
        <v>61.75</v>
      </c>
      <c r="J6369" s="109"/>
      <c r="K6369" s="122" t="s">
        <v>10040</v>
      </c>
    </row>
    <row r="6370" spans="1:11" ht="22.5">
      <c r="A6370" s="425">
        <v>1660</v>
      </c>
      <c r="B6370" s="213" t="s">
        <v>10041</v>
      </c>
      <c r="C6370" s="6">
        <v>1</v>
      </c>
      <c r="D6370" s="109"/>
      <c r="E6370" s="21" t="s">
        <v>10042</v>
      </c>
      <c r="F6370" s="109"/>
      <c r="G6370" s="134">
        <v>185</v>
      </c>
      <c r="H6370" s="134">
        <v>132.58000000000001</v>
      </c>
      <c r="I6370" s="134">
        <v>52.42</v>
      </c>
      <c r="J6370" s="109"/>
      <c r="K6370" s="122" t="s">
        <v>10043</v>
      </c>
    </row>
    <row r="6371" spans="1:11" ht="22.5">
      <c r="A6371" s="425">
        <v>1661</v>
      </c>
      <c r="B6371" s="213" t="s">
        <v>10044</v>
      </c>
      <c r="C6371" s="6">
        <v>1</v>
      </c>
      <c r="D6371" s="109"/>
      <c r="E6371" s="21" t="s">
        <v>10045</v>
      </c>
      <c r="F6371" s="109"/>
      <c r="G6371" s="134">
        <v>145</v>
      </c>
      <c r="H6371" s="134">
        <v>103.92</v>
      </c>
      <c r="I6371" s="134">
        <v>41.08</v>
      </c>
      <c r="J6371" s="109"/>
      <c r="K6371" s="122" t="s">
        <v>10046</v>
      </c>
    </row>
    <row r="6372" spans="1:11">
      <c r="A6372" s="425">
        <v>1662</v>
      </c>
      <c r="B6372" s="213" t="s">
        <v>10047</v>
      </c>
      <c r="C6372" s="6">
        <v>1</v>
      </c>
      <c r="D6372" s="109"/>
      <c r="E6372" s="21" t="s">
        <v>10048</v>
      </c>
      <c r="F6372" s="109"/>
      <c r="G6372" s="134">
        <v>68</v>
      </c>
      <c r="H6372" s="134">
        <v>48.73</v>
      </c>
      <c r="I6372" s="134">
        <v>19.27</v>
      </c>
      <c r="J6372" s="109"/>
      <c r="K6372" s="122" t="s">
        <v>10049</v>
      </c>
    </row>
    <row r="6373" spans="1:11">
      <c r="A6373" s="425">
        <v>1663</v>
      </c>
      <c r="B6373" s="412" t="s">
        <v>10050</v>
      </c>
      <c r="C6373" s="6">
        <v>4</v>
      </c>
      <c r="D6373" s="109"/>
      <c r="E6373" s="21" t="s">
        <v>10051</v>
      </c>
      <c r="F6373" s="109"/>
      <c r="G6373" s="134">
        <v>148</v>
      </c>
      <c r="H6373" s="134">
        <v>106.07</v>
      </c>
      <c r="I6373" s="134">
        <v>41.93</v>
      </c>
      <c r="J6373" s="109"/>
      <c r="K6373" s="122" t="s">
        <v>10052</v>
      </c>
    </row>
    <row r="6374" spans="1:11">
      <c r="A6374" s="425">
        <v>1664</v>
      </c>
      <c r="B6374" s="412" t="s">
        <v>10053</v>
      </c>
      <c r="C6374" s="6">
        <v>0</v>
      </c>
      <c r="D6374" s="109"/>
      <c r="E6374" s="21" t="s">
        <v>10054</v>
      </c>
      <c r="F6374" s="109"/>
      <c r="G6374" s="134">
        <v>0</v>
      </c>
      <c r="H6374" s="134">
        <v>0</v>
      </c>
      <c r="I6374" s="134">
        <v>0</v>
      </c>
      <c r="J6374" s="109"/>
      <c r="K6374" s="122" t="s">
        <v>10055</v>
      </c>
    </row>
    <row r="6375" spans="1:11">
      <c r="A6375" s="425">
        <v>1665</v>
      </c>
      <c r="B6375" s="412" t="s">
        <v>10056</v>
      </c>
      <c r="C6375" s="6">
        <v>1</v>
      </c>
      <c r="D6375" s="109"/>
      <c r="E6375" s="21" t="s">
        <v>10057</v>
      </c>
      <c r="F6375" s="109"/>
      <c r="G6375" s="134">
        <v>95.65</v>
      </c>
      <c r="H6375" s="134">
        <v>51.02</v>
      </c>
      <c r="I6375" s="134">
        <v>44.63</v>
      </c>
      <c r="J6375" s="109"/>
      <c r="K6375" s="122" t="s">
        <v>10058</v>
      </c>
    </row>
    <row r="6376" spans="1:11">
      <c r="A6376" s="425">
        <v>1666</v>
      </c>
      <c r="B6376" s="213" t="s">
        <v>10059</v>
      </c>
      <c r="C6376" s="6">
        <v>4</v>
      </c>
      <c r="D6376" s="109"/>
      <c r="E6376" s="21" t="s">
        <v>10060</v>
      </c>
      <c r="F6376" s="109"/>
      <c r="G6376" s="134">
        <v>353.6</v>
      </c>
      <c r="H6376" s="134">
        <v>141.44</v>
      </c>
      <c r="I6376" s="134">
        <v>212.16</v>
      </c>
      <c r="J6376" s="109"/>
      <c r="K6376" s="122" t="s">
        <v>10061</v>
      </c>
    </row>
    <row r="6377" spans="1:11">
      <c r="A6377" s="425">
        <v>1667</v>
      </c>
      <c r="B6377" s="213" t="s">
        <v>10062</v>
      </c>
      <c r="C6377" s="6">
        <v>2</v>
      </c>
      <c r="D6377" s="109"/>
      <c r="E6377" s="21" t="s">
        <v>10008</v>
      </c>
      <c r="F6377" s="109"/>
      <c r="G6377" s="134">
        <v>176.8</v>
      </c>
      <c r="H6377" s="134">
        <v>70.72</v>
      </c>
      <c r="I6377" s="134">
        <v>106.08</v>
      </c>
      <c r="J6377" s="109"/>
      <c r="K6377" s="122" t="s">
        <v>10063</v>
      </c>
    </row>
    <row r="6378" spans="1:11">
      <c r="A6378" s="425">
        <v>1668</v>
      </c>
      <c r="B6378" s="412" t="s">
        <v>10064</v>
      </c>
      <c r="C6378" s="6">
        <v>1</v>
      </c>
      <c r="D6378" s="109"/>
      <c r="E6378" s="21" t="s">
        <v>10065</v>
      </c>
      <c r="F6378" s="109"/>
      <c r="G6378" s="134">
        <v>103.99</v>
      </c>
      <c r="H6378" s="134">
        <v>72.790000000000006</v>
      </c>
      <c r="I6378" s="134">
        <v>31.2</v>
      </c>
      <c r="J6378" s="109"/>
      <c r="K6378" s="122" t="s">
        <v>10066</v>
      </c>
    </row>
    <row r="6379" spans="1:11">
      <c r="A6379" s="425">
        <v>1669</v>
      </c>
      <c r="B6379" s="213" t="s">
        <v>10067</v>
      </c>
      <c r="C6379" s="6">
        <v>1</v>
      </c>
      <c r="D6379" s="109"/>
      <c r="E6379" s="21" t="s">
        <v>9580</v>
      </c>
      <c r="F6379" s="109"/>
      <c r="G6379" s="134">
        <v>122.22</v>
      </c>
      <c r="H6379" s="134">
        <v>65.180000000000007</v>
      </c>
      <c r="I6379" s="134">
        <v>57.04</v>
      </c>
      <c r="J6379" s="109"/>
      <c r="K6379" s="122" t="s">
        <v>10068</v>
      </c>
    </row>
    <row r="6380" spans="1:11">
      <c r="A6380" s="425">
        <v>1670</v>
      </c>
      <c r="B6380" s="213" t="s">
        <v>10069</v>
      </c>
      <c r="C6380" s="6">
        <v>1</v>
      </c>
      <c r="D6380" s="109"/>
      <c r="E6380" s="21" t="s">
        <v>9580</v>
      </c>
      <c r="F6380" s="109"/>
      <c r="G6380" s="134">
        <v>102.14</v>
      </c>
      <c r="H6380" s="134">
        <v>54.48</v>
      </c>
      <c r="I6380" s="134">
        <v>47.66</v>
      </c>
      <c r="J6380" s="109"/>
      <c r="K6380" s="122" t="s">
        <v>10070</v>
      </c>
    </row>
    <row r="6381" spans="1:11" ht="22.5">
      <c r="A6381" s="425">
        <v>1671</v>
      </c>
      <c r="B6381" s="213" t="s">
        <v>10071</v>
      </c>
      <c r="C6381" s="6">
        <v>5</v>
      </c>
      <c r="D6381" s="109"/>
      <c r="E6381" s="21" t="s">
        <v>7434</v>
      </c>
      <c r="F6381" s="109"/>
      <c r="G6381" s="134">
        <v>65</v>
      </c>
      <c r="H6381" s="134">
        <v>53.63</v>
      </c>
      <c r="I6381" s="134">
        <v>11.37</v>
      </c>
      <c r="J6381" s="109"/>
      <c r="K6381" s="122" t="s">
        <v>10072</v>
      </c>
    </row>
    <row r="6382" spans="1:11" ht="22.5">
      <c r="A6382" s="425">
        <v>1672</v>
      </c>
      <c r="B6382" s="213" t="s">
        <v>10073</v>
      </c>
      <c r="C6382" s="6">
        <v>1</v>
      </c>
      <c r="D6382" s="109"/>
      <c r="E6382" s="21" t="s">
        <v>10074</v>
      </c>
      <c r="F6382" s="109"/>
      <c r="G6382" s="134">
        <v>1729</v>
      </c>
      <c r="H6382" s="134">
        <v>1152.6600000000001</v>
      </c>
      <c r="I6382" s="134">
        <v>576.34</v>
      </c>
      <c r="J6382" s="109"/>
      <c r="K6382" s="122" t="s">
        <v>10075</v>
      </c>
    </row>
    <row r="6383" spans="1:11" ht="22.5">
      <c r="A6383" s="425">
        <v>1673</v>
      </c>
      <c r="B6383" s="213" t="s">
        <v>10076</v>
      </c>
      <c r="C6383" s="6">
        <v>0</v>
      </c>
      <c r="D6383" s="109"/>
      <c r="E6383" s="21" t="s">
        <v>10074</v>
      </c>
      <c r="F6383" s="109"/>
      <c r="G6383" s="134">
        <v>0</v>
      </c>
      <c r="H6383" s="134">
        <v>0</v>
      </c>
      <c r="I6383" s="134">
        <v>0</v>
      </c>
      <c r="J6383" s="109"/>
      <c r="K6383" s="122" t="s">
        <v>10077</v>
      </c>
    </row>
    <row r="6384" spans="1:11" ht="96">
      <c r="A6384" s="194" t="s">
        <v>5</v>
      </c>
      <c r="B6384" s="194" t="s">
        <v>155</v>
      </c>
      <c r="C6384" s="194" t="s">
        <v>156</v>
      </c>
      <c r="D6384" s="194" t="s">
        <v>8</v>
      </c>
      <c r="E6384" s="194" t="s">
        <v>157</v>
      </c>
      <c r="F6384" s="194" t="s">
        <v>158</v>
      </c>
      <c r="G6384" s="416" t="s">
        <v>10</v>
      </c>
      <c r="H6384" s="416" t="s">
        <v>159</v>
      </c>
      <c r="I6384" s="416" t="s">
        <v>160</v>
      </c>
      <c r="J6384" s="194" t="s">
        <v>161</v>
      </c>
      <c r="K6384" s="195" t="s">
        <v>14</v>
      </c>
    </row>
    <row r="6385" spans="1:11" ht="22.5">
      <c r="A6385" s="425">
        <v>1674</v>
      </c>
      <c r="B6385" s="213" t="s">
        <v>10078</v>
      </c>
      <c r="C6385" s="6">
        <v>1</v>
      </c>
      <c r="D6385" s="109"/>
      <c r="E6385" s="21" t="s">
        <v>9774</v>
      </c>
      <c r="F6385" s="109"/>
      <c r="G6385" s="134">
        <v>195</v>
      </c>
      <c r="H6385" s="134">
        <v>130</v>
      </c>
      <c r="I6385" s="134">
        <v>65</v>
      </c>
      <c r="J6385" s="109"/>
      <c r="K6385" s="122" t="s">
        <v>10079</v>
      </c>
    </row>
    <row r="6386" spans="1:11">
      <c r="A6386" s="425">
        <v>1675</v>
      </c>
      <c r="B6386" s="213" t="s">
        <v>10080</v>
      </c>
      <c r="C6386" s="6">
        <v>3</v>
      </c>
      <c r="D6386" s="109"/>
      <c r="E6386" s="21" t="s">
        <v>10081</v>
      </c>
      <c r="F6386" s="109"/>
      <c r="G6386" s="134">
        <v>3448.5</v>
      </c>
      <c r="H6386" s="134">
        <v>1839.2</v>
      </c>
      <c r="I6386" s="134">
        <v>1609.3</v>
      </c>
      <c r="J6386" s="109"/>
      <c r="K6386" s="122" t="s">
        <v>10082</v>
      </c>
    </row>
    <row r="6387" spans="1:11">
      <c r="A6387" s="425">
        <v>1676</v>
      </c>
      <c r="B6387" s="213" t="s">
        <v>10083</v>
      </c>
      <c r="C6387" s="6">
        <v>3</v>
      </c>
      <c r="D6387" s="109"/>
      <c r="E6387" s="21" t="s">
        <v>10084</v>
      </c>
      <c r="F6387" s="109"/>
      <c r="G6387" s="134">
        <v>272.25</v>
      </c>
      <c r="H6387" s="134">
        <v>145.19999999999999</v>
      </c>
      <c r="I6387" s="134">
        <v>127.05</v>
      </c>
      <c r="J6387" s="109"/>
      <c r="K6387" s="122" t="s">
        <v>10085</v>
      </c>
    </row>
    <row r="6388" spans="1:11">
      <c r="A6388" s="425">
        <v>1677</v>
      </c>
      <c r="B6388" s="412" t="s">
        <v>10086</v>
      </c>
      <c r="C6388" s="6">
        <v>3</v>
      </c>
      <c r="D6388" s="109"/>
      <c r="E6388" s="21" t="s">
        <v>10084</v>
      </c>
      <c r="F6388" s="109"/>
      <c r="G6388" s="134">
        <v>290.39999999999998</v>
      </c>
      <c r="H6388" s="134">
        <v>154.88</v>
      </c>
      <c r="I6388" s="134">
        <v>135.52000000000001</v>
      </c>
      <c r="J6388" s="109"/>
      <c r="K6388" s="122" t="s">
        <v>10087</v>
      </c>
    </row>
    <row r="6389" spans="1:11" ht="22.5">
      <c r="A6389" s="425">
        <v>1678</v>
      </c>
      <c r="B6389" s="213" t="s">
        <v>10088</v>
      </c>
      <c r="C6389" s="6">
        <v>3</v>
      </c>
      <c r="D6389" s="109"/>
      <c r="E6389" s="21" t="s">
        <v>10084</v>
      </c>
      <c r="F6389" s="109"/>
      <c r="G6389" s="134">
        <v>145.19999999999999</v>
      </c>
      <c r="H6389" s="134">
        <v>77.44</v>
      </c>
      <c r="I6389" s="134">
        <v>67.760000000000005</v>
      </c>
      <c r="J6389" s="109"/>
      <c r="K6389" s="122" t="s">
        <v>10089</v>
      </c>
    </row>
    <row r="6390" spans="1:11">
      <c r="A6390" s="425">
        <v>1679</v>
      </c>
      <c r="B6390" s="412" t="s">
        <v>10090</v>
      </c>
      <c r="C6390" s="6">
        <v>3</v>
      </c>
      <c r="D6390" s="109"/>
      <c r="E6390" s="21" t="s">
        <v>10084</v>
      </c>
      <c r="F6390" s="109"/>
      <c r="G6390" s="134">
        <v>217.8</v>
      </c>
      <c r="H6390" s="134">
        <v>116.16</v>
      </c>
      <c r="I6390" s="134">
        <v>101.64</v>
      </c>
      <c r="J6390" s="109"/>
      <c r="K6390" s="122" t="s">
        <v>10091</v>
      </c>
    </row>
    <row r="6391" spans="1:11">
      <c r="A6391" s="425">
        <v>1680</v>
      </c>
      <c r="B6391" s="412" t="s">
        <v>10092</v>
      </c>
      <c r="C6391" s="6">
        <v>3</v>
      </c>
      <c r="D6391" s="109"/>
      <c r="E6391" s="21" t="s">
        <v>10093</v>
      </c>
      <c r="F6391" s="109"/>
      <c r="G6391" s="134">
        <v>108.9</v>
      </c>
      <c r="H6391" s="134">
        <v>58.08</v>
      </c>
      <c r="I6391" s="134">
        <v>50.82</v>
      </c>
      <c r="J6391" s="109"/>
      <c r="K6391" s="122" t="s">
        <v>10094</v>
      </c>
    </row>
    <row r="6392" spans="1:11" ht="22.5">
      <c r="A6392" s="425">
        <v>1681</v>
      </c>
      <c r="B6392" s="213" t="s">
        <v>10095</v>
      </c>
      <c r="C6392" s="6">
        <v>3</v>
      </c>
      <c r="D6392" s="109"/>
      <c r="E6392" s="21" t="s">
        <v>10084</v>
      </c>
      <c r="F6392" s="109"/>
      <c r="G6392" s="134">
        <v>10.89</v>
      </c>
      <c r="H6392" s="134">
        <v>5.82</v>
      </c>
      <c r="I6392" s="134">
        <v>5.07</v>
      </c>
      <c r="J6392" s="109"/>
      <c r="K6392" s="122" t="s">
        <v>10096</v>
      </c>
    </row>
    <row r="6393" spans="1:11" ht="22.5">
      <c r="A6393" s="425">
        <v>1682</v>
      </c>
      <c r="B6393" s="213" t="s">
        <v>10097</v>
      </c>
      <c r="C6393" s="6">
        <v>3</v>
      </c>
      <c r="D6393" s="109"/>
      <c r="E6393" s="21" t="s">
        <v>10084</v>
      </c>
      <c r="F6393" s="109"/>
      <c r="G6393" s="134">
        <v>780.45</v>
      </c>
      <c r="H6393" s="134">
        <v>416.24</v>
      </c>
      <c r="I6393" s="134">
        <v>364.21</v>
      </c>
      <c r="J6393" s="109"/>
      <c r="K6393" s="122" t="s">
        <v>10098</v>
      </c>
    </row>
    <row r="6394" spans="1:11">
      <c r="A6394" s="425">
        <v>1683</v>
      </c>
      <c r="B6394" s="213" t="s">
        <v>10099</v>
      </c>
      <c r="C6394" s="6">
        <v>3</v>
      </c>
      <c r="D6394" s="109"/>
      <c r="E6394" s="21" t="s">
        <v>10084</v>
      </c>
      <c r="F6394" s="109"/>
      <c r="G6394" s="134">
        <v>533.61</v>
      </c>
      <c r="H6394" s="134">
        <v>284.58</v>
      </c>
      <c r="I6394" s="134">
        <v>249.03</v>
      </c>
      <c r="J6394" s="109"/>
      <c r="K6394" s="122" t="s">
        <v>10100</v>
      </c>
    </row>
    <row r="6395" spans="1:11">
      <c r="A6395" s="425">
        <v>1684</v>
      </c>
      <c r="B6395" s="213" t="s">
        <v>10101</v>
      </c>
      <c r="C6395" s="6">
        <v>1</v>
      </c>
      <c r="D6395" s="109"/>
      <c r="E6395" s="21" t="s">
        <v>10084</v>
      </c>
      <c r="F6395" s="109"/>
      <c r="G6395" s="134">
        <v>1210</v>
      </c>
      <c r="H6395" s="134">
        <v>645.34</v>
      </c>
      <c r="I6395" s="134">
        <v>564.66</v>
      </c>
      <c r="J6395" s="109"/>
      <c r="K6395" s="122" t="s">
        <v>10102</v>
      </c>
    </row>
    <row r="6396" spans="1:11">
      <c r="A6396" s="425">
        <v>1685</v>
      </c>
      <c r="B6396" s="213" t="s">
        <v>10103</v>
      </c>
      <c r="C6396" s="6">
        <v>0</v>
      </c>
      <c r="D6396" s="109"/>
      <c r="E6396" s="21" t="s">
        <v>10084</v>
      </c>
      <c r="F6396" s="109"/>
      <c r="G6396" s="134">
        <v>0</v>
      </c>
      <c r="H6396" s="134">
        <v>0</v>
      </c>
      <c r="I6396" s="134">
        <v>0</v>
      </c>
      <c r="J6396" s="109"/>
      <c r="K6396" s="122" t="s">
        <v>10104</v>
      </c>
    </row>
    <row r="6397" spans="1:11">
      <c r="A6397" s="425">
        <v>1686</v>
      </c>
      <c r="B6397" s="412" t="s">
        <v>10105</v>
      </c>
      <c r="C6397" s="6">
        <v>0</v>
      </c>
      <c r="D6397" s="109"/>
      <c r="E6397" s="21" t="s">
        <v>10084</v>
      </c>
      <c r="F6397" s="109"/>
      <c r="G6397" s="134">
        <v>0</v>
      </c>
      <c r="H6397" s="134">
        <v>0</v>
      </c>
      <c r="I6397" s="134">
        <v>0</v>
      </c>
      <c r="J6397" s="109"/>
      <c r="K6397" s="122" t="s">
        <v>10106</v>
      </c>
    </row>
    <row r="6398" spans="1:11">
      <c r="A6398" s="425">
        <v>1687</v>
      </c>
      <c r="B6398" s="412" t="s">
        <v>10107</v>
      </c>
      <c r="C6398" s="6">
        <v>0</v>
      </c>
      <c r="D6398" s="109"/>
      <c r="E6398" s="21" t="s">
        <v>10084</v>
      </c>
      <c r="F6398" s="109"/>
      <c r="G6398" s="134">
        <v>0</v>
      </c>
      <c r="H6398" s="134">
        <v>0</v>
      </c>
      <c r="I6398" s="134">
        <v>0</v>
      </c>
      <c r="J6398" s="109"/>
      <c r="K6398" s="122" t="s">
        <v>10108</v>
      </c>
    </row>
    <row r="6399" spans="1:11" ht="24">
      <c r="A6399" s="425">
        <v>1688</v>
      </c>
      <c r="B6399" s="414" t="s">
        <v>10109</v>
      </c>
      <c r="C6399" s="6">
        <v>1</v>
      </c>
      <c r="D6399" s="109"/>
      <c r="E6399" s="21" t="s">
        <v>10110</v>
      </c>
      <c r="F6399" s="109"/>
      <c r="G6399" s="134">
        <v>9999.44</v>
      </c>
      <c r="H6399" s="134">
        <v>3874.78</v>
      </c>
      <c r="I6399" s="134">
        <v>6124.66</v>
      </c>
      <c r="J6399" s="109"/>
      <c r="K6399" s="122" t="s">
        <v>10111</v>
      </c>
    </row>
    <row r="6400" spans="1:11">
      <c r="A6400" s="425">
        <v>1689</v>
      </c>
      <c r="B6400" s="412" t="s">
        <v>10112</v>
      </c>
      <c r="C6400" s="6">
        <v>1</v>
      </c>
      <c r="D6400" s="109"/>
      <c r="E6400" s="21" t="s">
        <v>10113</v>
      </c>
      <c r="F6400" s="109"/>
      <c r="G6400" s="134">
        <v>8288.3799999999992</v>
      </c>
      <c r="H6400" s="134">
        <v>3108.15</v>
      </c>
      <c r="I6400" s="134">
        <v>5180.2299999999996</v>
      </c>
      <c r="J6400" s="109"/>
      <c r="K6400" s="122" t="s">
        <v>10114</v>
      </c>
    </row>
    <row r="6401" spans="1:11">
      <c r="A6401" s="425">
        <v>1690</v>
      </c>
      <c r="B6401" s="213" t="s">
        <v>10115</v>
      </c>
      <c r="C6401" s="6">
        <v>1</v>
      </c>
      <c r="D6401" s="109"/>
      <c r="E6401" s="21" t="s">
        <v>9751</v>
      </c>
      <c r="F6401" s="109"/>
      <c r="G6401" s="134">
        <v>148</v>
      </c>
      <c r="H6401" s="134">
        <v>118.4</v>
      </c>
      <c r="I6401" s="134">
        <v>29.6</v>
      </c>
      <c r="J6401" s="109"/>
      <c r="K6401" s="122" t="s">
        <v>10116</v>
      </c>
    </row>
    <row r="6402" spans="1:11">
      <c r="A6402" s="425">
        <v>1691</v>
      </c>
      <c r="B6402" s="213" t="s">
        <v>10117</v>
      </c>
      <c r="C6402" s="6">
        <v>1</v>
      </c>
      <c r="D6402" s="109"/>
      <c r="E6402" s="21" t="s">
        <v>10118</v>
      </c>
      <c r="F6402" s="109"/>
      <c r="G6402" s="134">
        <v>50</v>
      </c>
      <c r="H6402" s="134">
        <v>28.75</v>
      </c>
      <c r="I6402" s="134">
        <v>21.25</v>
      </c>
      <c r="J6402" s="109"/>
      <c r="K6402" s="122" t="s">
        <v>10119</v>
      </c>
    </row>
    <row r="6403" spans="1:11">
      <c r="A6403" s="425">
        <v>1692</v>
      </c>
      <c r="B6403" s="412" t="s">
        <v>10120</v>
      </c>
      <c r="C6403" s="6">
        <v>5</v>
      </c>
      <c r="D6403" s="109"/>
      <c r="E6403" s="21" t="s">
        <v>10121</v>
      </c>
      <c r="F6403" s="109"/>
      <c r="G6403" s="134">
        <v>345</v>
      </c>
      <c r="H6403" s="134">
        <v>172.5</v>
      </c>
      <c r="I6403" s="134">
        <v>172.5</v>
      </c>
      <c r="J6403" s="109"/>
      <c r="K6403" s="122" t="s">
        <v>10122</v>
      </c>
    </row>
    <row r="6404" spans="1:11">
      <c r="A6404" s="425">
        <v>1693</v>
      </c>
      <c r="B6404" s="412" t="s">
        <v>10123</v>
      </c>
      <c r="C6404" s="6">
        <v>5</v>
      </c>
      <c r="D6404" s="109"/>
      <c r="E6404" s="21" t="s">
        <v>10121</v>
      </c>
      <c r="F6404" s="109"/>
      <c r="G6404" s="134">
        <v>80</v>
      </c>
      <c r="H6404" s="134">
        <v>39.99</v>
      </c>
      <c r="I6404" s="134">
        <v>40.01</v>
      </c>
      <c r="J6404" s="109"/>
      <c r="K6404" s="122" t="s">
        <v>10124</v>
      </c>
    </row>
    <row r="6405" spans="1:11">
      <c r="A6405" s="425">
        <v>1694</v>
      </c>
      <c r="B6405" s="412" t="s">
        <v>10125</v>
      </c>
      <c r="C6405" s="6">
        <v>3</v>
      </c>
      <c r="D6405" s="109"/>
      <c r="E6405" s="21" t="s">
        <v>9291</v>
      </c>
      <c r="F6405" s="109"/>
      <c r="G6405" s="134">
        <v>73.319999999999993</v>
      </c>
      <c r="H6405" s="134">
        <v>36.659999999999997</v>
      </c>
      <c r="I6405" s="134">
        <v>36.659999999999997</v>
      </c>
      <c r="J6405" s="109"/>
      <c r="K6405" s="122" t="s">
        <v>10126</v>
      </c>
    </row>
    <row r="6406" spans="1:11">
      <c r="A6406" s="425">
        <v>1695</v>
      </c>
      <c r="B6406" s="412" t="s">
        <v>10127</v>
      </c>
      <c r="C6406" s="6">
        <v>1</v>
      </c>
      <c r="D6406" s="109"/>
      <c r="E6406" s="21" t="s">
        <v>9291</v>
      </c>
      <c r="F6406" s="109"/>
      <c r="G6406" s="134">
        <v>27.06</v>
      </c>
      <c r="H6406" s="134">
        <v>13.52</v>
      </c>
      <c r="I6406" s="134">
        <v>13.54</v>
      </c>
      <c r="J6406" s="109"/>
      <c r="K6406" s="122" t="s">
        <v>10128</v>
      </c>
    </row>
    <row r="6407" spans="1:11">
      <c r="A6407" s="425">
        <v>1696</v>
      </c>
      <c r="B6407" s="412" t="s">
        <v>10129</v>
      </c>
      <c r="C6407" s="6">
        <v>2</v>
      </c>
      <c r="D6407" s="109"/>
      <c r="E6407" s="21" t="s">
        <v>9291</v>
      </c>
      <c r="F6407" s="109"/>
      <c r="G6407" s="134">
        <v>76.819999999999993</v>
      </c>
      <c r="H6407" s="134">
        <v>38.4</v>
      </c>
      <c r="I6407" s="134">
        <v>38.42</v>
      </c>
      <c r="J6407" s="109"/>
      <c r="K6407" s="122" t="s">
        <v>10130</v>
      </c>
    </row>
    <row r="6408" spans="1:11">
      <c r="A6408" s="425">
        <v>1697</v>
      </c>
      <c r="B6408" s="412" t="s">
        <v>10131</v>
      </c>
      <c r="C6408" s="6">
        <v>5</v>
      </c>
      <c r="D6408" s="109"/>
      <c r="E6408" s="21" t="s">
        <v>10132</v>
      </c>
      <c r="F6408" s="109"/>
      <c r="G6408" s="134">
        <v>185</v>
      </c>
      <c r="H6408" s="134">
        <v>163.4</v>
      </c>
      <c r="I6408" s="134">
        <v>21.6</v>
      </c>
      <c r="J6408" s="109"/>
      <c r="K6408" s="122" t="s">
        <v>10133</v>
      </c>
    </row>
    <row r="6409" spans="1:11">
      <c r="A6409" s="425">
        <v>1698</v>
      </c>
      <c r="B6409" s="412" t="s">
        <v>10131</v>
      </c>
      <c r="C6409" s="6">
        <v>2</v>
      </c>
      <c r="D6409" s="109"/>
      <c r="E6409" s="21" t="s">
        <v>10134</v>
      </c>
      <c r="F6409" s="109"/>
      <c r="G6409" s="134">
        <v>74</v>
      </c>
      <c r="H6409" s="134">
        <v>30.83</v>
      </c>
      <c r="I6409" s="134">
        <v>43.17</v>
      </c>
      <c r="J6409" s="109"/>
      <c r="K6409" s="122" t="s">
        <v>10135</v>
      </c>
    </row>
    <row r="6410" spans="1:11">
      <c r="A6410" s="425">
        <v>1699</v>
      </c>
      <c r="B6410" s="412" t="s">
        <v>10136</v>
      </c>
      <c r="C6410" s="6">
        <v>1</v>
      </c>
      <c r="D6410" s="109"/>
      <c r="E6410" s="21" t="s">
        <v>9291</v>
      </c>
      <c r="F6410" s="109"/>
      <c r="G6410" s="134">
        <v>24.44</v>
      </c>
      <c r="H6410" s="134">
        <v>10.59</v>
      </c>
      <c r="I6410" s="134">
        <v>13.85</v>
      </c>
      <c r="J6410" s="109"/>
      <c r="K6410" s="122" t="s">
        <v>10137</v>
      </c>
    </row>
    <row r="6411" spans="1:11">
      <c r="A6411" s="425">
        <v>1700</v>
      </c>
      <c r="B6411" s="412" t="s">
        <v>10138</v>
      </c>
      <c r="C6411" s="6">
        <v>1</v>
      </c>
      <c r="D6411" s="109"/>
      <c r="E6411" s="21" t="s">
        <v>9291</v>
      </c>
      <c r="F6411" s="109"/>
      <c r="G6411" s="134">
        <v>122</v>
      </c>
      <c r="H6411" s="134">
        <v>52.86</v>
      </c>
      <c r="I6411" s="134">
        <v>69.14</v>
      </c>
      <c r="J6411" s="109"/>
      <c r="K6411" s="122" t="s">
        <v>10139</v>
      </c>
    </row>
    <row r="6412" spans="1:11">
      <c r="A6412" s="425">
        <v>1701</v>
      </c>
      <c r="B6412" s="412" t="s">
        <v>10140</v>
      </c>
      <c r="C6412" s="6">
        <v>2</v>
      </c>
      <c r="D6412" s="109"/>
      <c r="E6412" s="21" t="s">
        <v>9291</v>
      </c>
      <c r="F6412" s="109"/>
      <c r="G6412" s="134">
        <v>116.98</v>
      </c>
      <c r="H6412" s="134">
        <v>48.75</v>
      </c>
      <c r="I6412" s="134">
        <v>68.23</v>
      </c>
      <c r="J6412" s="109"/>
      <c r="K6412" s="122" t="s">
        <v>10141</v>
      </c>
    </row>
    <row r="6413" spans="1:11" ht="96">
      <c r="A6413" s="194" t="s">
        <v>5</v>
      </c>
      <c r="B6413" s="194" t="s">
        <v>155</v>
      </c>
      <c r="C6413" s="194" t="s">
        <v>156</v>
      </c>
      <c r="D6413" s="194" t="s">
        <v>8</v>
      </c>
      <c r="E6413" s="194" t="s">
        <v>157</v>
      </c>
      <c r="F6413" s="194" t="s">
        <v>158</v>
      </c>
      <c r="G6413" s="416" t="s">
        <v>10</v>
      </c>
      <c r="H6413" s="416" t="s">
        <v>159</v>
      </c>
      <c r="I6413" s="416" t="s">
        <v>160</v>
      </c>
      <c r="J6413" s="194" t="s">
        <v>161</v>
      </c>
      <c r="K6413" s="195" t="s">
        <v>14</v>
      </c>
    </row>
    <row r="6414" spans="1:11">
      <c r="A6414" s="425">
        <v>1702</v>
      </c>
      <c r="B6414" s="412" t="s">
        <v>10142</v>
      </c>
      <c r="C6414" s="6">
        <v>1</v>
      </c>
      <c r="D6414" s="109"/>
      <c r="E6414" s="21" t="s">
        <v>9291</v>
      </c>
      <c r="F6414" s="109"/>
      <c r="G6414" s="134">
        <v>59.36</v>
      </c>
      <c r="H6414" s="134">
        <v>24.74</v>
      </c>
      <c r="I6414" s="134">
        <v>34.619999999999997</v>
      </c>
      <c r="J6414" s="109"/>
      <c r="K6414" s="122" t="s">
        <v>10143</v>
      </c>
    </row>
    <row r="6415" spans="1:11">
      <c r="A6415" s="425">
        <v>1703</v>
      </c>
      <c r="B6415" s="412" t="s">
        <v>10144</v>
      </c>
      <c r="C6415" s="6">
        <v>1</v>
      </c>
      <c r="D6415" s="109"/>
      <c r="E6415" s="21" t="s">
        <v>9291</v>
      </c>
      <c r="F6415" s="109"/>
      <c r="G6415" s="134">
        <v>122.22</v>
      </c>
      <c r="H6415" s="134">
        <v>50.93</v>
      </c>
      <c r="I6415" s="134">
        <v>71.290000000000006</v>
      </c>
      <c r="J6415" s="109"/>
      <c r="K6415" s="122" t="s">
        <v>10145</v>
      </c>
    </row>
    <row r="6416" spans="1:11">
      <c r="A6416" s="425">
        <v>1704</v>
      </c>
      <c r="B6416" s="412" t="s">
        <v>10146</v>
      </c>
      <c r="C6416" s="6">
        <v>1</v>
      </c>
      <c r="D6416" s="109"/>
      <c r="E6416" s="21" t="s">
        <v>10147</v>
      </c>
      <c r="F6416" s="109"/>
      <c r="G6416" s="134">
        <v>25</v>
      </c>
      <c r="H6416" s="134">
        <v>13.01</v>
      </c>
      <c r="I6416" s="134">
        <v>11.99</v>
      </c>
      <c r="J6416" s="109"/>
      <c r="K6416" s="122" t="s">
        <v>10148</v>
      </c>
    </row>
    <row r="6417" spans="1:11">
      <c r="A6417" s="425">
        <v>1705</v>
      </c>
      <c r="B6417" s="412" t="s">
        <v>10149</v>
      </c>
      <c r="C6417" s="6">
        <v>1</v>
      </c>
      <c r="D6417" s="109"/>
      <c r="E6417" s="21" t="s">
        <v>9291</v>
      </c>
      <c r="F6417" s="109"/>
      <c r="G6417" s="134">
        <v>102.14</v>
      </c>
      <c r="H6417" s="134">
        <v>40.86</v>
      </c>
      <c r="I6417" s="134">
        <v>61.28</v>
      </c>
      <c r="J6417" s="109"/>
      <c r="K6417" s="122" t="s">
        <v>10150</v>
      </c>
    </row>
    <row r="6418" spans="1:11">
      <c r="A6418" s="425">
        <v>1706</v>
      </c>
      <c r="B6418" s="412" t="s">
        <v>10151</v>
      </c>
      <c r="C6418" s="6">
        <v>1</v>
      </c>
      <c r="D6418" s="109"/>
      <c r="E6418" s="21" t="s">
        <v>10152</v>
      </c>
      <c r="F6418" s="109"/>
      <c r="G6418" s="134">
        <v>208.84</v>
      </c>
      <c r="H6418" s="134">
        <v>125.29</v>
      </c>
      <c r="I6418" s="134">
        <v>83.55</v>
      </c>
      <c r="J6418" s="109"/>
      <c r="K6418" s="122" t="s">
        <v>10153</v>
      </c>
    </row>
    <row r="6419" spans="1:11">
      <c r="A6419" s="425">
        <v>1707</v>
      </c>
      <c r="B6419" s="412" t="s">
        <v>10151</v>
      </c>
      <c r="C6419" s="6">
        <v>1</v>
      </c>
      <c r="D6419" s="109"/>
      <c r="E6419" s="21" t="s">
        <v>10154</v>
      </c>
      <c r="F6419" s="109"/>
      <c r="G6419" s="134">
        <v>320.66000000000003</v>
      </c>
      <c r="H6419" s="134">
        <v>192.41</v>
      </c>
      <c r="I6419" s="134">
        <v>128.25</v>
      </c>
      <c r="J6419" s="109"/>
      <c r="K6419" s="122" t="s">
        <v>10155</v>
      </c>
    </row>
    <row r="6420" spans="1:11" ht="22.5">
      <c r="A6420" s="425">
        <v>1708</v>
      </c>
      <c r="B6420" s="213" t="s">
        <v>10156</v>
      </c>
      <c r="C6420" s="6">
        <v>1</v>
      </c>
      <c r="D6420" s="109"/>
      <c r="E6420" s="21" t="s">
        <v>9291</v>
      </c>
      <c r="F6420" s="109"/>
      <c r="G6420" s="134">
        <v>102.14</v>
      </c>
      <c r="H6420" s="134">
        <v>39.159999999999997</v>
      </c>
      <c r="I6420" s="134">
        <v>62.98</v>
      </c>
      <c r="J6420" s="109"/>
      <c r="K6420" s="122" t="s">
        <v>10157</v>
      </c>
    </row>
    <row r="6421" spans="1:11">
      <c r="A6421" s="425">
        <v>1709</v>
      </c>
      <c r="B6421" s="213" t="s">
        <v>10158</v>
      </c>
      <c r="C6421" s="6">
        <v>0</v>
      </c>
      <c r="D6421" s="109"/>
      <c r="E6421" s="21" t="s">
        <v>9291</v>
      </c>
      <c r="F6421" s="109"/>
      <c r="G6421" s="134">
        <v>0</v>
      </c>
      <c r="H6421" s="134">
        <v>0</v>
      </c>
      <c r="I6421" s="134">
        <v>0</v>
      </c>
      <c r="J6421" s="109"/>
      <c r="K6421" s="122" t="s">
        <v>10159</v>
      </c>
    </row>
    <row r="6422" spans="1:11">
      <c r="A6422" s="425">
        <v>1710</v>
      </c>
      <c r="B6422" s="213" t="s">
        <v>10160</v>
      </c>
      <c r="C6422" s="6">
        <v>1</v>
      </c>
      <c r="D6422" s="109"/>
      <c r="E6422" s="21" t="s">
        <v>10161</v>
      </c>
      <c r="F6422" s="109"/>
      <c r="G6422" s="134">
        <v>25</v>
      </c>
      <c r="H6422" s="134">
        <v>12.49</v>
      </c>
      <c r="I6422" s="134">
        <v>12.51</v>
      </c>
      <c r="J6422" s="109"/>
      <c r="K6422" s="122" t="s">
        <v>10162</v>
      </c>
    </row>
    <row r="6423" spans="1:11">
      <c r="A6423" s="425">
        <v>1711</v>
      </c>
      <c r="B6423" s="412" t="s">
        <v>10163</v>
      </c>
      <c r="C6423" s="6">
        <v>10</v>
      </c>
      <c r="D6423" s="109"/>
      <c r="E6423" s="21" t="s">
        <v>10164</v>
      </c>
      <c r="F6423" s="109"/>
      <c r="G6423" s="134">
        <v>890</v>
      </c>
      <c r="H6423" s="134">
        <v>341.16</v>
      </c>
      <c r="I6423" s="134">
        <v>548.84</v>
      </c>
      <c r="J6423" s="109"/>
      <c r="K6423" s="122" t="s">
        <v>10165</v>
      </c>
    </row>
    <row r="6424" spans="1:11" ht="22.5">
      <c r="A6424" s="425">
        <v>1712</v>
      </c>
      <c r="B6424" s="213" t="s">
        <v>10166</v>
      </c>
      <c r="C6424" s="6">
        <v>1</v>
      </c>
      <c r="D6424" s="109"/>
      <c r="E6424" s="21" t="s">
        <v>9291</v>
      </c>
      <c r="F6424" s="109"/>
      <c r="G6424" s="134">
        <v>95.15</v>
      </c>
      <c r="H6424" s="134">
        <v>36.47</v>
      </c>
      <c r="I6424" s="134">
        <v>58.68</v>
      </c>
      <c r="J6424" s="109"/>
      <c r="K6424" s="122" t="s">
        <v>10167</v>
      </c>
    </row>
    <row r="6425" spans="1:11">
      <c r="A6425" s="425">
        <v>1713</v>
      </c>
      <c r="B6425" s="412" t="s">
        <v>7255</v>
      </c>
      <c r="C6425" s="6">
        <v>2</v>
      </c>
      <c r="D6425" s="109"/>
      <c r="E6425" s="21" t="s">
        <v>10168</v>
      </c>
      <c r="F6425" s="109"/>
      <c r="G6425" s="134">
        <v>230</v>
      </c>
      <c r="H6425" s="134">
        <v>88.16</v>
      </c>
      <c r="I6425" s="134">
        <v>141.84</v>
      </c>
      <c r="J6425" s="109"/>
      <c r="K6425" s="122" t="s">
        <v>10169</v>
      </c>
    </row>
    <row r="6426" spans="1:11">
      <c r="A6426" s="425">
        <v>1714</v>
      </c>
      <c r="B6426" s="412" t="s">
        <v>6865</v>
      </c>
      <c r="C6426" s="6">
        <v>2</v>
      </c>
      <c r="D6426" s="109"/>
      <c r="E6426" s="21" t="s">
        <v>10168</v>
      </c>
      <c r="F6426" s="109"/>
      <c r="G6426" s="134">
        <v>112</v>
      </c>
      <c r="H6426" s="134">
        <v>42.94</v>
      </c>
      <c r="I6426" s="134">
        <v>69.06</v>
      </c>
      <c r="J6426" s="109"/>
      <c r="K6426" s="122" t="s">
        <v>10170</v>
      </c>
    </row>
    <row r="6427" spans="1:11">
      <c r="A6427" s="425">
        <v>1715</v>
      </c>
      <c r="B6427" s="412" t="s">
        <v>7245</v>
      </c>
      <c r="C6427" s="6">
        <v>1</v>
      </c>
      <c r="D6427" s="109"/>
      <c r="E6427" s="21" t="s">
        <v>10168</v>
      </c>
      <c r="F6427" s="109"/>
      <c r="G6427" s="134">
        <v>115</v>
      </c>
      <c r="H6427" s="134">
        <v>44.09</v>
      </c>
      <c r="I6427" s="134">
        <v>70.91</v>
      </c>
      <c r="J6427" s="109"/>
      <c r="K6427" s="122" t="s">
        <v>10171</v>
      </c>
    </row>
    <row r="6428" spans="1:11">
      <c r="A6428" s="425">
        <v>1716</v>
      </c>
      <c r="B6428" s="412" t="s">
        <v>10172</v>
      </c>
      <c r="C6428" s="6">
        <v>1</v>
      </c>
      <c r="D6428" s="109"/>
      <c r="E6428" s="21" t="s">
        <v>10173</v>
      </c>
      <c r="F6428" s="109"/>
      <c r="G6428" s="134">
        <v>58</v>
      </c>
      <c r="H6428" s="134">
        <v>22.24</v>
      </c>
      <c r="I6428" s="134">
        <v>35.76</v>
      </c>
      <c r="J6428" s="109"/>
      <c r="K6428" s="122" t="s">
        <v>10174</v>
      </c>
    </row>
    <row r="6429" spans="1:11">
      <c r="A6429" s="425">
        <v>1717</v>
      </c>
      <c r="B6429" s="412" t="s">
        <v>10175</v>
      </c>
      <c r="C6429" s="6">
        <v>1</v>
      </c>
      <c r="D6429" s="109"/>
      <c r="E6429" s="21" t="s">
        <v>10176</v>
      </c>
      <c r="F6429" s="109"/>
      <c r="G6429" s="134">
        <v>104</v>
      </c>
      <c r="H6429" s="134">
        <v>27.3</v>
      </c>
      <c r="I6429" s="134">
        <v>76.7</v>
      </c>
      <c r="J6429" s="109"/>
      <c r="K6429" s="122" t="s">
        <v>10177</v>
      </c>
    </row>
    <row r="6430" spans="1:11">
      <c r="A6430" s="425">
        <v>1718</v>
      </c>
      <c r="B6430" s="412" t="s">
        <v>10178</v>
      </c>
      <c r="C6430" s="6">
        <v>1</v>
      </c>
      <c r="D6430" s="109"/>
      <c r="E6430" s="21" t="s">
        <v>10179</v>
      </c>
      <c r="F6430" s="109"/>
      <c r="G6430" s="134">
        <v>93.6</v>
      </c>
      <c r="H6430" s="134">
        <v>24.57</v>
      </c>
      <c r="I6430" s="134">
        <v>69.03</v>
      </c>
      <c r="J6430" s="109"/>
      <c r="K6430" s="122" t="s">
        <v>10180</v>
      </c>
    </row>
    <row r="6431" spans="1:11" ht="22.5">
      <c r="A6431" s="425">
        <v>1719</v>
      </c>
      <c r="B6431" s="213" t="s">
        <v>10181</v>
      </c>
      <c r="C6431" s="6">
        <v>1</v>
      </c>
      <c r="D6431" s="109"/>
      <c r="E6431" s="21" t="s">
        <v>10182</v>
      </c>
      <c r="F6431" s="109"/>
      <c r="G6431" s="134">
        <v>56</v>
      </c>
      <c r="H6431" s="134">
        <v>35.01</v>
      </c>
      <c r="I6431" s="134">
        <v>20.99</v>
      </c>
      <c r="J6431" s="109"/>
      <c r="K6431" s="122" t="s">
        <v>10183</v>
      </c>
    </row>
    <row r="6432" spans="1:11">
      <c r="A6432" s="425">
        <v>1720</v>
      </c>
      <c r="B6432" s="213" t="s">
        <v>10184</v>
      </c>
      <c r="C6432" s="6">
        <v>1</v>
      </c>
      <c r="D6432" s="109"/>
      <c r="E6432" s="21" t="s">
        <v>9291</v>
      </c>
      <c r="F6432" s="109"/>
      <c r="G6432" s="134">
        <v>108.25</v>
      </c>
      <c r="H6432" s="134">
        <v>43.31</v>
      </c>
      <c r="I6432" s="134">
        <v>64.94</v>
      </c>
      <c r="J6432" s="109"/>
      <c r="K6432" s="122" t="s">
        <v>10185</v>
      </c>
    </row>
    <row r="6433" spans="1:11">
      <c r="A6433" s="425">
        <v>1721</v>
      </c>
      <c r="B6433" s="412" t="s">
        <v>10186</v>
      </c>
      <c r="C6433" s="6">
        <v>1</v>
      </c>
      <c r="D6433" s="109"/>
      <c r="E6433" s="21" t="s">
        <v>10161</v>
      </c>
      <c r="F6433" s="109"/>
      <c r="G6433" s="134">
        <v>113.5</v>
      </c>
      <c r="H6433" s="134">
        <v>58.65</v>
      </c>
      <c r="I6433" s="134">
        <v>54.85</v>
      </c>
      <c r="J6433" s="109"/>
      <c r="K6433" s="122" t="s">
        <v>10187</v>
      </c>
    </row>
    <row r="6434" spans="1:11">
      <c r="A6434" s="425">
        <v>1722</v>
      </c>
      <c r="B6434" s="213" t="s">
        <v>10188</v>
      </c>
      <c r="C6434" s="6">
        <v>0</v>
      </c>
      <c r="D6434" s="109"/>
      <c r="E6434" s="21" t="s">
        <v>10189</v>
      </c>
      <c r="F6434" s="109"/>
      <c r="G6434" s="134">
        <v>0</v>
      </c>
      <c r="H6434" s="134">
        <v>0</v>
      </c>
      <c r="I6434" s="134">
        <v>0</v>
      </c>
      <c r="J6434" s="109"/>
      <c r="K6434" s="122" t="s">
        <v>10190</v>
      </c>
    </row>
    <row r="6435" spans="1:11">
      <c r="A6435" s="425">
        <v>1723</v>
      </c>
      <c r="B6435" s="412" t="s">
        <v>9823</v>
      </c>
      <c r="C6435" s="6">
        <v>1</v>
      </c>
      <c r="D6435" s="109"/>
      <c r="E6435" s="21" t="s">
        <v>7434</v>
      </c>
      <c r="F6435" s="109"/>
      <c r="G6435" s="134">
        <v>71</v>
      </c>
      <c r="H6435" s="134">
        <v>47.93</v>
      </c>
      <c r="I6435" s="134">
        <v>23.07</v>
      </c>
      <c r="J6435" s="109"/>
      <c r="K6435" s="122" t="s">
        <v>10191</v>
      </c>
    </row>
    <row r="6436" spans="1:11">
      <c r="A6436" s="425">
        <v>1724</v>
      </c>
      <c r="B6436" s="412" t="s">
        <v>10192</v>
      </c>
      <c r="C6436" s="6">
        <v>1</v>
      </c>
      <c r="D6436" s="109"/>
      <c r="E6436" s="21" t="s">
        <v>10193</v>
      </c>
      <c r="F6436" s="109"/>
      <c r="G6436" s="134">
        <v>1690</v>
      </c>
      <c r="H6436" s="134">
        <v>422.5</v>
      </c>
      <c r="I6436" s="134">
        <v>1267.5</v>
      </c>
      <c r="J6436" s="109"/>
      <c r="K6436" s="122" t="s">
        <v>10194</v>
      </c>
    </row>
    <row r="6437" spans="1:11">
      <c r="A6437" s="425">
        <v>1725</v>
      </c>
      <c r="B6437" s="412" t="s">
        <v>10195</v>
      </c>
      <c r="C6437" s="6">
        <v>1</v>
      </c>
      <c r="D6437" s="109"/>
      <c r="E6437" s="21" t="s">
        <v>10196</v>
      </c>
      <c r="F6437" s="109"/>
      <c r="G6437" s="134">
        <v>1118.8800000000001</v>
      </c>
      <c r="H6437" s="134">
        <v>587.41</v>
      </c>
      <c r="I6437" s="134">
        <v>531.47</v>
      </c>
      <c r="J6437" s="109"/>
      <c r="K6437" s="122" t="s">
        <v>10197</v>
      </c>
    </row>
    <row r="6438" spans="1:11">
      <c r="A6438" s="425">
        <v>1726</v>
      </c>
      <c r="B6438" s="412" t="s">
        <v>10198</v>
      </c>
      <c r="C6438" s="6">
        <v>1</v>
      </c>
      <c r="D6438" s="109"/>
      <c r="E6438" s="21" t="s">
        <v>10199</v>
      </c>
      <c r="F6438" s="109"/>
      <c r="G6438" s="134">
        <v>872.65</v>
      </c>
      <c r="H6438" s="134">
        <v>458.16</v>
      </c>
      <c r="I6438" s="134">
        <v>414.49</v>
      </c>
      <c r="J6438" s="109"/>
      <c r="K6438" s="122" t="s">
        <v>10200</v>
      </c>
    </row>
    <row r="6439" spans="1:11">
      <c r="A6439" s="425">
        <v>1727</v>
      </c>
      <c r="B6439" s="412" t="s">
        <v>10201</v>
      </c>
      <c r="C6439" s="6">
        <v>1</v>
      </c>
      <c r="D6439" s="109"/>
      <c r="E6439" s="21" t="s">
        <v>10199</v>
      </c>
      <c r="F6439" s="109"/>
      <c r="G6439" s="134">
        <v>1282.96</v>
      </c>
      <c r="H6439" s="134">
        <v>705.64</v>
      </c>
      <c r="I6439" s="134">
        <v>577.32000000000005</v>
      </c>
      <c r="J6439" s="109"/>
      <c r="K6439" s="122" t="s">
        <v>10202</v>
      </c>
    </row>
    <row r="6440" spans="1:11">
      <c r="A6440" s="425">
        <v>1728</v>
      </c>
      <c r="B6440" s="412" t="s">
        <v>10203</v>
      </c>
      <c r="C6440" s="6">
        <v>1</v>
      </c>
      <c r="D6440" s="109"/>
      <c r="E6440" s="21" t="s">
        <v>10204</v>
      </c>
      <c r="F6440" s="109"/>
      <c r="G6440" s="134">
        <v>943.8</v>
      </c>
      <c r="H6440" s="134">
        <v>495.5</v>
      </c>
      <c r="I6440" s="134">
        <v>448.3</v>
      </c>
      <c r="J6440" s="109"/>
      <c r="K6440" s="122" t="s">
        <v>10205</v>
      </c>
    </row>
    <row r="6441" spans="1:11">
      <c r="A6441" s="425">
        <v>1729</v>
      </c>
      <c r="B6441" s="412" t="s">
        <v>10206</v>
      </c>
      <c r="C6441" s="6">
        <v>0</v>
      </c>
      <c r="D6441" s="109"/>
      <c r="E6441" s="21" t="s">
        <v>10207</v>
      </c>
      <c r="F6441" s="109"/>
      <c r="G6441" s="134">
        <v>0</v>
      </c>
      <c r="H6441" s="134">
        <v>0</v>
      </c>
      <c r="I6441" s="134">
        <v>0</v>
      </c>
      <c r="J6441" s="109"/>
      <c r="K6441" s="122" t="s">
        <v>10208</v>
      </c>
    </row>
    <row r="6442" spans="1:11">
      <c r="A6442" s="425">
        <v>1730</v>
      </c>
      <c r="B6442" s="412" t="s">
        <v>10209</v>
      </c>
      <c r="C6442" s="6">
        <v>1</v>
      </c>
      <c r="D6442" s="109"/>
      <c r="E6442" s="21" t="s">
        <v>10210</v>
      </c>
      <c r="F6442" s="109"/>
      <c r="G6442" s="134">
        <v>51</v>
      </c>
      <c r="H6442" s="134">
        <v>25.5</v>
      </c>
      <c r="I6442" s="134">
        <v>25.5</v>
      </c>
      <c r="J6442" s="109"/>
      <c r="K6442" s="122" t="s">
        <v>10211</v>
      </c>
    </row>
    <row r="6443" spans="1:11" ht="96">
      <c r="A6443" s="194" t="s">
        <v>5</v>
      </c>
      <c r="B6443" s="194" t="s">
        <v>155</v>
      </c>
      <c r="C6443" s="194" t="s">
        <v>156</v>
      </c>
      <c r="D6443" s="194" t="s">
        <v>8</v>
      </c>
      <c r="E6443" s="194" t="s">
        <v>157</v>
      </c>
      <c r="F6443" s="194" t="s">
        <v>158</v>
      </c>
      <c r="G6443" s="416" t="s">
        <v>10</v>
      </c>
      <c r="H6443" s="416" t="s">
        <v>159</v>
      </c>
      <c r="I6443" s="416" t="s">
        <v>160</v>
      </c>
      <c r="J6443" s="194" t="s">
        <v>161</v>
      </c>
      <c r="K6443" s="195" t="s">
        <v>14</v>
      </c>
    </row>
    <row r="6444" spans="1:11">
      <c r="A6444" s="425">
        <v>1731</v>
      </c>
      <c r="B6444" s="213" t="s">
        <v>10212</v>
      </c>
      <c r="C6444" s="6">
        <v>1</v>
      </c>
      <c r="D6444" s="109"/>
      <c r="E6444" s="21" t="s">
        <v>9751</v>
      </c>
      <c r="F6444" s="109"/>
      <c r="G6444" s="134">
        <v>24</v>
      </c>
      <c r="H6444" s="134">
        <v>15</v>
      </c>
      <c r="I6444" s="134">
        <v>9</v>
      </c>
      <c r="J6444" s="109"/>
      <c r="K6444" s="122" t="s">
        <v>10213</v>
      </c>
    </row>
    <row r="6445" spans="1:11">
      <c r="A6445" s="425">
        <v>1732</v>
      </c>
      <c r="B6445" s="213" t="s">
        <v>10214</v>
      </c>
      <c r="C6445" s="6">
        <v>2</v>
      </c>
      <c r="D6445" s="109"/>
      <c r="E6445" s="21" t="s">
        <v>9751</v>
      </c>
      <c r="F6445" s="109"/>
      <c r="G6445" s="134">
        <v>70</v>
      </c>
      <c r="H6445" s="134">
        <v>37.909999999999997</v>
      </c>
      <c r="I6445" s="134">
        <v>32.090000000000003</v>
      </c>
      <c r="J6445" s="109"/>
      <c r="K6445" s="122" t="s">
        <v>10215</v>
      </c>
    </row>
    <row r="6446" spans="1:11">
      <c r="A6446" s="425">
        <v>1733</v>
      </c>
      <c r="B6446" s="213" t="s">
        <v>10216</v>
      </c>
      <c r="C6446" s="6">
        <v>1</v>
      </c>
      <c r="D6446" s="109"/>
      <c r="E6446" s="21" t="s">
        <v>9743</v>
      </c>
      <c r="F6446" s="109"/>
      <c r="G6446" s="134">
        <v>22</v>
      </c>
      <c r="H6446" s="134">
        <v>11.91</v>
      </c>
      <c r="I6446" s="134">
        <v>10.09</v>
      </c>
      <c r="J6446" s="109"/>
      <c r="K6446" s="122" t="s">
        <v>10217</v>
      </c>
    </row>
    <row r="6447" spans="1:11" ht="22.5">
      <c r="A6447" s="425">
        <v>1734</v>
      </c>
      <c r="B6447" s="213" t="s">
        <v>10218</v>
      </c>
      <c r="C6447" s="6">
        <v>1</v>
      </c>
      <c r="D6447" s="109"/>
      <c r="E6447" s="21" t="s">
        <v>9743</v>
      </c>
      <c r="F6447" s="109"/>
      <c r="G6447" s="134">
        <v>265</v>
      </c>
      <c r="H6447" s="134">
        <v>143.54</v>
      </c>
      <c r="I6447" s="134">
        <v>121.46</v>
      </c>
      <c r="J6447" s="109"/>
      <c r="K6447" s="122" t="s">
        <v>10219</v>
      </c>
    </row>
    <row r="6448" spans="1:11">
      <c r="A6448" s="425">
        <v>1735</v>
      </c>
      <c r="B6448" s="213" t="s">
        <v>10220</v>
      </c>
      <c r="C6448" s="6">
        <v>1</v>
      </c>
      <c r="D6448" s="109"/>
      <c r="E6448" s="21" t="s">
        <v>9751</v>
      </c>
      <c r="F6448" s="109"/>
      <c r="G6448" s="134">
        <v>34</v>
      </c>
      <c r="H6448" s="134">
        <v>18.41</v>
      </c>
      <c r="I6448" s="134">
        <v>15.59</v>
      </c>
      <c r="J6448" s="109"/>
      <c r="K6448" s="122" t="s">
        <v>10221</v>
      </c>
    </row>
    <row r="6449" spans="1:11" ht="22.5">
      <c r="A6449" s="425">
        <v>1736</v>
      </c>
      <c r="B6449" s="213" t="s">
        <v>10222</v>
      </c>
      <c r="C6449" s="6">
        <v>1</v>
      </c>
      <c r="D6449" s="109"/>
      <c r="E6449" s="21" t="s">
        <v>7431</v>
      </c>
      <c r="F6449" s="109"/>
      <c r="G6449" s="134">
        <v>193.6</v>
      </c>
      <c r="H6449" s="134">
        <v>92.76</v>
      </c>
      <c r="I6449" s="134">
        <v>100.84</v>
      </c>
      <c r="J6449" s="109"/>
      <c r="K6449" s="122" t="s">
        <v>10223</v>
      </c>
    </row>
    <row r="6450" spans="1:11">
      <c r="A6450" s="425">
        <v>1737</v>
      </c>
      <c r="B6450" s="412" t="s">
        <v>10224</v>
      </c>
      <c r="C6450" s="6">
        <v>1</v>
      </c>
      <c r="D6450" s="109"/>
      <c r="E6450" s="21" t="s">
        <v>10161</v>
      </c>
      <c r="F6450" s="109"/>
      <c r="G6450" s="134">
        <v>483.9</v>
      </c>
      <c r="H6450" s="134">
        <v>151.22999999999999</v>
      </c>
      <c r="I6450" s="134">
        <v>332.67</v>
      </c>
      <c r="J6450" s="109"/>
      <c r="K6450" s="122" t="s">
        <v>10225</v>
      </c>
    </row>
    <row r="6451" spans="1:11">
      <c r="A6451" s="425">
        <v>1738</v>
      </c>
      <c r="B6451" s="412" t="s">
        <v>10226</v>
      </c>
      <c r="C6451" s="6">
        <v>1</v>
      </c>
      <c r="D6451" s="109"/>
      <c r="E6451" s="21" t="s">
        <v>10227</v>
      </c>
      <c r="F6451" s="109"/>
      <c r="G6451" s="134">
        <v>44.1</v>
      </c>
      <c r="H6451" s="134">
        <v>19.309999999999999</v>
      </c>
      <c r="I6451" s="134">
        <v>24.79</v>
      </c>
      <c r="J6451" s="109"/>
      <c r="K6451" s="122" t="s">
        <v>10228</v>
      </c>
    </row>
    <row r="6452" spans="1:11">
      <c r="A6452" s="425">
        <v>1739</v>
      </c>
      <c r="B6452" s="412" t="s">
        <v>10229</v>
      </c>
      <c r="C6452" s="6">
        <v>1</v>
      </c>
      <c r="D6452" s="109"/>
      <c r="E6452" s="21" t="s">
        <v>10173</v>
      </c>
      <c r="F6452" s="109"/>
      <c r="G6452" s="134">
        <v>88</v>
      </c>
      <c r="H6452" s="134">
        <v>29.34</v>
      </c>
      <c r="I6452" s="134">
        <v>58.66</v>
      </c>
      <c r="J6452" s="109"/>
      <c r="K6452" s="122" t="s">
        <v>10230</v>
      </c>
    </row>
    <row r="6453" spans="1:11">
      <c r="A6453" s="425">
        <v>1740</v>
      </c>
      <c r="B6453" s="412" t="s">
        <v>10231</v>
      </c>
      <c r="C6453" s="6">
        <v>1</v>
      </c>
      <c r="D6453" s="109"/>
      <c r="E6453" s="21" t="s">
        <v>9372</v>
      </c>
      <c r="F6453" s="109"/>
      <c r="G6453" s="134">
        <v>330</v>
      </c>
      <c r="H6453" s="134">
        <v>165</v>
      </c>
      <c r="I6453" s="134">
        <v>165</v>
      </c>
      <c r="J6453" s="109"/>
      <c r="K6453" s="122" t="s">
        <v>10232</v>
      </c>
    </row>
    <row r="6454" spans="1:11">
      <c r="A6454" s="425">
        <v>1741</v>
      </c>
      <c r="B6454" s="412" t="s">
        <v>10233</v>
      </c>
      <c r="C6454" s="6">
        <v>1</v>
      </c>
      <c r="D6454" s="109"/>
      <c r="E6454" s="21" t="s">
        <v>10234</v>
      </c>
      <c r="F6454" s="109"/>
      <c r="G6454" s="134">
        <v>405</v>
      </c>
      <c r="H6454" s="134">
        <v>202.5</v>
      </c>
      <c r="I6454" s="134">
        <v>202.5</v>
      </c>
      <c r="J6454" s="109"/>
      <c r="K6454" s="122" t="s">
        <v>10235</v>
      </c>
    </row>
    <row r="6455" spans="1:11">
      <c r="A6455" s="425">
        <v>1742</v>
      </c>
      <c r="B6455" s="412" t="s">
        <v>10236</v>
      </c>
      <c r="C6455" s="6">
        <v>1</v>
      </c>
      <c r="D6455" s="109"/>
      <c r="E6455" s="21" t="s">
        <v>10234</v>
      </c>
      <c r="F6455" s="109"/>
      <c r="G6455" s="134">
        <v>325</v>
      </c>
      <c r="H6455" s="134">
        <v>162.5</v>
      </c>
      <c r="I6455" s="134">
        <v>162.5</v>
      </c>
      <c r="J6455" s="109"/>
      <c r="K6455" s="122" t="s">
        <v>10237</v>
      </c>
    </row>
    <row r="6456" spans="1:11">
      <c r="A6456" s="425">
        <v>1743</v>
      </c>
      <c r="B6456" s="412" t="s">
        <v>10238</v>
      </c>
      <c r="C6456" s="6">
        <v>1</v>
      </c>
      <c r="D6456" s="109"/>
      <c r="E6456" s="21" t="s">
        <v>10239</v>
      </c>
      <c r="F6456" s="109"/>
      <c r="G6456" s="134">
        <v>229</v>
      </c>
      <c r="H6456" s="134">
        <v>114.5</v>
      </c>
      <c r="I6456" s="134">
        <v>114.5</v>
      </c>
      <c r="J6456" s="109"/>
      <c r="K6456" s="122" t="s">
        <v>10240</v>
      </c>
    </row>
    <row r="6457" spans="1:11" ht="22.5">
      <c r="A6457" s="425">
        <v>1744</v>
      </c>
      <c r="B6457" s="213" t="s">
        <v>10241</v>
      </c>
      <c r="C6457" s="6">
        <v>1</v>
      </c>
      <c r="D6457" s="109"/>
      <c r="E6457" s="21" t="s">
        <v>10242</v>
      </c>
      <c r="F6457" s="109"/>
      <c r="G6457" s="134">
        <v>325.49</v>
      </c>
      <c r="H6457" s="134">
        <v>203.44</v>
      </c>
      <c r="I6457" s="134">
        <v>122.05</v>
      </c>
      <c r="J6457" s="109"/>
      <c r="K6457" s="122" t="s">
        <v>10243</v>
      </c>
    </row>
    <row r="6458" spans="1:11" ht="22.5">
      <c r="A6458" s="425">
        <v>1745</v>
      </c>
      <c r="B6458" s="213" t="s">
        <v>10244</v>
      </c>
      <c r="C6458" s="6">
        <v>1</v>
      </c>
      <c r="D6458" s="109"/>
      <c r="E6458" s="21" t="s">
        <v>10245</v>
      </c>
      <c r="F6458" s="109"/>
      <c r="G6458" s="134">
        <v>325.49</v>
      </c>
      <c r="H6458" s="134">
        <v>203.44</v>
      </c>
      <c r="I6458" s="134">
        <v>122.05</v>
      </c>
      <c r="J6458" s="109"/>
      <c r="K6458" s="122" t="s">
        <v>10246</v>
      </c>
    </row>
    <row r="6459" spans="1:11">
      <c r="A6459" s="425">
        <v>1746</v>
      </c>
      <c r="B6459" s="412" t="s">
        <v>10247</v>
      </c>
      <c r="C6459" s="6">
        <v>8</v>
      </c>
      <c r="D6459" s="109"/>
      <c r="E6459" s="21" t="s">
        <v>10248</v>
      </c>
      <c r="F6459" s="109"/>
      <c r="G6459" s="134">
        <v>1326.16</v>
      </c>
      <c r="H6459" s="134">
        <v>828.86</v>
      </c>
      <c r="I6459" s="134">
        <v>497.3</v>
      </c>
      <c r="J6459" s="109"/>
      <c r="K6459" s="122" t="s">
        <v>10249</v>
      </c>
    </row>
    <row r="6460" spans="1:11">
      <c r="A6460" s="425">
        <v>1747</v>
      </c>
      <c r="B6460" s="412" t="s">
        <v>10250</v>
      </c>
      <c r="C6460" s="6">
        <v>5</v>
      </c>
      <c r="D6460" s="109"/>
      <c r="E6460" s="21" t="s">
        <v>10251</v>
      </c>
      <c r="F6460" s="109"/>
      <c r="G6460" s="134">
        <v>3079.45</v>
      </c>
      <c r="H6460" s="134">
        <v>1924.67</v>
      </c>
      <c r="I6460" s="134">
        <v>1154.78</v>
      </c>
      <c r="J6460" s="109"/>
      <c r="K6460" s="122" t="s">
        <v>10252</v>
      </c>
    </row>
    <row r="6461" spans="1:11">
      <c r="A6461" s="425">
        <v>1748</v>
      </c>
      <c r="B6461" s="412" t="s">
        <v>10253</v>
      </c>
      <c r="C6461" s="6">
        <v>1</v>
      </c>
      <c r="D6461" s="109"/>
      <c r="E6461" s="21" t="s">
        <v>10245</v>
      </c>
      <c r="F6461" s="109"/>
      <c r="G6461" s="134">
        <v>187.55</v>
      </c>
      <c r="H6461" s="134">
        <v>117.23</v>
      </c>
      <c r="I6461" s="134">
        <v>70.319999999999993</v>
      </c>
      <c r="J6461" s="109"/>
      <c r="K6461" s="122" t="s">
        <v>10254</v>
      </c>
    </row>
    <row r="6462" spans="1:11" ht="22.5">
      <c r="A6462" s="425">
        <v>1749</v>
      </c>
      <c r="B6462" s="213" t="s">
        <v>10255</v>
      </c>
      <c r="C6462" s="6">
        <v>5</v>
      </c>
      <c r="D6462" s="109"/>
      <c r="E6462" s="21" t="s">
        <v>10256</v>
      </c>
      <c r="F6462" s="109"/>
      <c r="G6462" s="134">
        <v>2747.85</v>
      </c>
      <c r="H6462" s="134">
        <v>1717.42</v>
      </c>
      <c r="I6462" s="134">
        <v>1030.43</v>
      </c>
      <c r="J6462" s="109"/>
      <c r="K6462" s="122" t="s">
        <v>10257</v>
      </c>
    </row>
    <row r="6463" spans="1:11" ht="22.5">
      <c r="A6463" s="425">
        <v>1750</v>
      </c>
      <c r="B6463" s="213" t="s">
        <v>10258</v>
      </c>
      <c r="C6463" s="6">
        <v>2</v>
      </c>
      <c r="D6463" s="109"/>
      <c r="E6463" s="21" t="s">
        <v>10245</v>
      </c>
      <c r="F6463" s="109"/>
      <c r="G6463" s="134">
        <v>1099.1400000000001</v>
      </c>
      <c r="H6463" s="134">
        <v>686.95</v>
      </c>
      <c r="I6463" s="134">
        <v>412.19</v>
      </c>
      <c r="J6463" s="109"/>
      <c r="K6463" s="122" t="s">
        <v>10259</v>
      </c>
    </row>
    <row r="6464" spans="1:11" ht="22.5">
      <c r="A6464" s="425">
        <v>1751</v>
      </c>
      <c r="B6464" s="213" t="s">
        <v>10260</v>
      </c>
      <c r="C6464" s="6">
        <v>3</v>
      </c>
      <c r="D6464" s="109"/>
      <c r="E6464" s="21" t="s">
        <v>10245</v>
      </c>
      <c r="F6464" s="109"/>
      <c r="G6464" s="134">
        <v>1648.71</v>
      </c>
      <c r="H6464" s="134">
        <v>1030.44</v>
      </c>
      <c r="I6464" s="134">
        <v>618.27</v>
      </c>
      <c r="J6464" s="109"/>
      <c r="K6464" s="122" t="s">
        <v>10261</v>
      </c>
    </row>
    <row r="6465" spans="1:11" ht="22.5">
      <c r="A6465" s="425">
        <v>1752</v>
      </c>
      <c r="B6465" s="213" t="s">
        <v>10262</v>
      </c>
      <c r="C6465" s="6">
        <v>3</v>
      </c>
      <c r="D6465" s="109"/>
      <c r="E6465" s="21" t="s">
        <v>10256</v>
      </c>
      <c r="F6465" s="109"/>
      <c r="G6465" s="134">
        <v>1648.71</v>
      </c>
      <c r="H6465" s="134">
        <v>1030.44</v>
      </c>
      <c r="I6465" s="134">
        <v>618.27</v>
      </c>
      <c r="J6465" s="109"/>
      <c r="K6465" s="122" t="s">
        <v>10263</v>
      </c>
    </row>
    <row r="6466" spans="1:11" ht="22.5">
      <c r="A6466" s="425">
        <v>1753</v>
      </c>
      <c r="B6466" s="213" t="s">
        <v>10264</v>
      </c>
      <c r="C6466" s="6">
        <v>3</v>
      </c>
      <c r="D6466" s="109"/>
      <c r="E6466" s="21" t="s">
        <v>10256</v>
      </c>
      <c r="F6466" s="109"/>
      <c r="G6466" s="134">
        <v>1648.71</v>
      </c>
      <c r="H6466" s="134">
        <v>1030.44</v>
      </c>
      <c r="I6466" s="134">
        <v>618.27</v>
      </c>
      <c r="J6466" s="109"/>
      <c r="K6466" s="122" t="s">
        <v>10265</v>
      </c>
    </row>
    <row r="6467" spans="1:11" ht="22.5">
      <c r="A6467" s="425">
        <v>1754</v>
      </c>
      <c r="B6467" s="213" t="s">
        <v>10260</v>
      </c>
      <c r="C6467" s="6">
        <v>1</v>
      </c>
      <c r="D6467" s="109"/>
      <c r="E6467" s="21" t="s">
        <v>10266</v>
      </c>
      <c r="F6467" s="109"/>
      <c r="G6467" s="134">
        <v>549.57000000000005</v>
      </c>
      <c r="H6467" s="134">
        <v>343.49</v>
      </c>
      <c r="I6467" s="134">
        <v>206.08</v>
      </c>
      <c r="J6467" s="109"/>
      <c r="K6467" s="122" t="s">
        <v>10267</v>
      </c>
    </row>
    <row r="6468" spans="1:11" ht="22.5">
      <c r="A6468" s="425">
        <v>1755</v>
      </c>
      <c r="B6468" s="213" t="s">
        <v>10268</v>
      </c>
      <c r="C6468" s="6">
        <v>1</v>
      </c>
      <c r="D6468" s="109"/>
      <c r="E6468" s="21" t="s">
        <v>10245</v>
      </c>
      <c r="F6468" s="109"/>
      <c r="G6468" s="134">
        <v>549.57000000000005</v>
      </c>
      <c r="H6468" s="134">
        <v>343.49</v>
      </c>
      <c r="I6468" s="134">
        <v>206.08</v>
      </c>
      <c r="J6468" s="109"/>
      <c r="K6468" s="122" t="s">
        <v>10269</v>
      </c>
    </row>
    <row r="6469" spans="1:11" ht="96">
      <c r="A6469" s="194" t="s">
        <v>5</v>
      </c>
      <c r="B6469" s="194" t="s">
        <v>155</v>
      </c>
      <c r="C6469" s="194" t="s">
        <v>156</v>
      </c>
      <c r="D6469" s="194" t="s">
        <v>8</v>
      </c>
      <c r="E6469" s="194" t="s">
        <v>157</v>
      </c>
      <c r="F6469" s="194" t="s">
        <v>158</v>
      </c>
      <c r="G6469" s="416" t="s">
        <v>10</v>
      </c>
      <c r="H6469" s="416" t="s">
        <v>159</v>
      </c>
      <c r="I6469" s="416" t="s">
        <v>160</v>
      </c>
      <c r="J6469" s="194" t="s">
        <v>161</v>
      </c>
      <c r="K6469" s="195" t="s">
        <v>14</v>
      </c>
    </row>
    <row r="6470" spans="1:11">
      <c r="A6470" s="425">
        <v>1756</v>
      </c>
      <c r="B6470" s="412" t="s">
        <v>10270</v>
      </c>
      <c r="C6470" s="6">
        <v>6</v>
      </c>
      <c r="D6470" s="109"/>
      <c r="E6470" s="21" t="s">
        <v>10256</v>
      </c>
      <c r="F6470" s="109"/>
      <c r="G6470" s="134">
        <v>232.32</v>
      </c>
      <c r="H6470" s="134">
        <v>121.97</v>
      </c>
      <c r="I6470" s="134">
        <v>110.35</v>
      </c>
      <c r="J6470" s="109"/>
      <c r="K6470" s="122" t="s">
        <v>10271</v>
      </c>
    </row>
    <row r="6471" spans="1:11">
      <c r="A6471" s="425">
        <v>1757</v>
      </c>
      <c r="B6471" s="412" t="s">
        <v>10272</v>
      </c>
      <c r="C6471" s="6">
        <v>1</v>
      </c>
      <c r="D6471" s="109"/>
      <c r="E6471" s="21" t="s">
        <v>10266</v>
      </c>
      <c r="F6471" s="109"/>
      <c r="G6471" s="134">
        <v>268.63</v>
      </c>
      <c r="H6471" s="134">
        <v>141.03</v>
      </c>
      <c r="I6471" s="134">
        <v>127.6</v>
      </c>
      <c r="J6471" s="109"/>
      <c r="K6471" s="122" t="s">
        <v>10273</v>
      </c>
    </row>
    <row r="6472" spans="1:11">
      <c r="A6472" s="425">
        <v>1758</v>
      </c>
      <c r="B6472" s="412" t="s">
        <v>10274</v>
      </c>
      <c r="C6472" s="6">
        <v>1</v>
      </c>
      <c r="D6472" s="109"/>
      <c r="E6472" s="21" t="s">
        <v>10248</v>
      </c>
      <c r="F6472" s="109"/>
      <c r="G6472" s="134">
        <v>458.59</v>
      </c>
      <c r="H6472" s="134">
        <v>240.76</v>
      </c>
      <c r="I6472" s="134">
        <v>217.83</v>
      </c>
      <c r="J6472" s="109"/>
      <c r="K6472" s="122" t="s">
        <v>10275</v>
      </c>
    </row>
    <row r="6473" spans="1:11">
      <c r="A6473" s="425">
        <v>1759</v>
      </c>
      <c r="B6473" s="412" t="s">
        <v>9560</v>
      </c>
      <c r="C6473" s="6">
        <v>1</v>
      </c>
      <c r="D6473" s="109"/>
      <c r="E6473" s="21" t="s">
        <v>10256</v>
      </c>
      <c r="F6473" s="109"/>
      <c r="G6473" s="134">
        <v>116.16</v>
      </c>
      <c r="H6473" s="134">
        <v>60.99</v>
      </c>
      <c r="I6473" s="134">
        <v>55.17</v>
      </c>
      <c r="J6473" s="109"/>
      <c r="K6473" s="122" t="s">
        <v>10276</v>
      </c>
    </row>
    <row r="6474" spans="1:11">
      <c r="A6474" s="425">
        <v>1760</v>
      </c>
      <c r="B6474" s="413" t="s">
        <v>10277</v>
      </c>
      <c r="C6474" s="6">
        <v>2</v>
      </c>
      <c r="D6474" s="109"/>
      <c r="E6474" s="21" t="s">
        <v>10248</v>
      </c>
      <c r="F6474" s="109"/>
      <c r="G6474" s="134">
        <v>917.18</v>
      </c>
      <c r="H6474" s="134">
        <v>481.52</v>
      </c>
      <c r="I6474" s="134">
        <v>435.66</v>
      </c>
      <c r="J6474" s="109"/>
      <c r="K6474" s="122" t="s">
        <v>10278</v>
      </c>
    </row>
    <row r="6475" spans="1:11">
      <c r="A6475" s="425">
        <v>1761</v>
      </c>
      <c r="B6475" s="412" t="s">
        <v>10279</v>
      </c>
      <c r="C6475" s="6">
        <v>1</v>
      </c>
      <c r="D6475" s="109"/>
      <c r="E6475" s="21" t="s">
        <v>10245</v>
      </c>
      <c r="F6475" s="109"/>
      <c r="G6475" s="134">
        <v>566.28</v>
      </c>
      <c r="H6475" s="134">
        <v>297.3</v>
      </c>
      <c r="I6475" s="134">
        <v>268.98</v>
      </c>
      <c r="J6475" s="109"/>
      <c r="K6475" s="122" t="s">
        <v>10280</v>
      </c>
    </row>
    <row r="6476" spans="1:11">
      <c r="A6476" s="425">
        <v>1762</v>
      </c>
      <c r="B6476" s="412" t="s">
        <v>10281</v>
      </c>
      <c r="C6476" s="6">
        <v>1</v>
      </c>
      <c r="D6476" s="109"/>
      <c r="E6476" s="21" t="s">
        <v>10256</v>
      </c>
      <c r="F6476" s="109"/>
      <c r="G6476" s="134">
        <v>352.11</v>
      </c>
      <c r="H6476" s="134">
        <v>184.85</v>
      </c>
      <c r="I6476" s="134">
        <v>167.26</v>
      </c>
      <c r="J6476" s="109"/>
      <c r="K6476" s="122" t="s">
        <v>10282</v>
      </c>
    </row>
    <row r="6477" spans="1:11">
      <c r="A6477" s="425">
        <v>1763</v>
      </c>
      <c r="B6477" s="413" t="s">
        <v>10283</v>
      </c>
      <c r="C6477" s="6">
        <v>1</v>
      </c>
      <c r="D6477" s="109"/>
      <c r="E6477" s="21" t="s">
        <v>10256</v>
      </c>
      <c r="F6477" s="109"/>
      <c r="G6477" s="134">
        <v>458.59</v>
      </c>
      <c r="H6477" s="134">
        <v>240.76</v>
      </c>
      <c r="I6477" s="134">
        <v>217.83</v>
      </c>
      <c r="J6477" s="109"/>
      <c r="K6477" s="122" t="s">
        <v>10284</v>
      </c>
    </row>
    <row r="6478" spans="1:11">
      <c r="A6478" s="425">
        <v>1764</v>
      </c>
      <c r="B6478" s="412" t="s">
        <v>10285</v>
      </c>
      <c r="C6478" s="6">
        <v>5</v>
      </c>
      <c r="D6478" s="109"/>
      <c r="E6478" s="21" t="s">
        <v>10286</v>
      </c>
      <c r="F6478" s="109"/>
      <c r="G6478" s="134">
        <v>605</v>
      </c>
      <c r="H6478" s="134">
        <v>605</v>
      </c>
      <c r="I6478" s="134">
        <v>0</v>
      </c>
      <c r="J6478" s="109"/>
      <c r="K6478" s="122" t="s">
        <v>10287</v>
      </c>
    </row>
    <row r="6479" spans="1:11">
      <c r="A6479" s="425">
        <v>1765</v>
      </c>
      <c r="B6479" s="412" t="s">
        <v>10288</v>
      </c>
      <c r="C6479" s="6">
        <v>2</v>
      </c>
      <c r="D6479" s="109"/>
      <c r="E6479" s="21" t="s">
        <v>9291</v>
      </c>
      <c r="F6479" s="109"/>
      <c r="G6479" s="134">
        <v>43.66</v>
      </c>
      <c r="H6479" s="134">
        <v>43.66</v>
      </c>
      <c r="I6479" s="134">
        <v>0</v>
      </c>
      <c r="J6479" s="109"/>
      <c r="K6479" s="122" t="s">
        <v>10289</v>
      </c>
    </row>
    <row r="6480" spans="1:11">
      <c r="A6480" s="425">
        <v>1766</v>
      </c>
      <c r="B6480" s="412" t="s">
        <v>10290</v>
      </c>
      <c r="C6480" s="6">
        <v>0</v>
      </c>
      <c r="D6480" s="109"/>
      <c r="E6480" s="21" t="s">
        <v>9291</v>
      </c>
      <c r="F6480" s="109"/>
      <c r="G6480" s="134">
        <v>0</v>
      </c>
      <c r="H6480" s="134">
        <v>0</v>
      </c>
      <c r="I6480" s="134">
        <v>0</v>
      </c>
      <c r="J6480" s="109"/>
      <c r="K6480" s="122" t="s">
        <v>10291</v>
      </c>
    </row>
    <row r="6481" spans="1:11">
      <c r="A6481" s="425">
        <v>1767</v>
      </c>
      <c r="B6481" s="412" t="s">
        <v>10292</v>
      </c>
      <c r="C6481" s="6">
        <v>0</v>
      </c>
      <c r="D6481" s="109"/>
      <c r="E6481" s="21" t="s">
        <v>9291</v>
      </c>
      <c r="F6481" s="109"/>
      <c r="G6481" s="134">
        <v>0</v>
      </c>
      <c r="H6481" s="134">
        <v>0</v>
      </c>
      <c r="I6481" s="134">
        <v>0</v>
      </c>
      <c r="J6481" s="109"/>
      <c r="K6481" s="122" t="s">
        <v>10293</v>
      </c>
    </row>
    <row r="6482" spans="1:11">
      <c r="A6482" s="425">
        <v>1768</v>
      </c>
      <c r="B6482" s="415" t="s">
        <v>10294</v>
      </c>
      <c r="C6482" s="6">
        <v>1</v>
      </c>
      <c r="D6482" s="109"/>
      <c r="E6482" s="21" t="s">
        <v>9828</v>
      </c>
      <c r="F6482" s="109"/>
      <c r="G6482" s="134">
        <v>496</v>
      </c>
      <c r="H6482" s="134">
        <v>396.8</v>
      </c>
      <c r="I6482" s="134">
        <v>99.2</v>
      </c>
      <c r="J6482" s="109"/>
      <c r="K6482" s="122" t="s">
        <v>10295</v>
      </c>
    </row>
    <row r="6483" spans="1:11">
      <c r="A6483" s="425">
        <v>1769</v>
      </c>
      <c r="B6483" s="412" t="s">
        <v>10296</v>
      </c>
      <c r="C6483" s="6">
        <v>1</v>
      </c>
      <c r="D6483" s="109"/>
      <c r="E6483" s="21" t="s">
        <v>9828</v>
      </c>
      <c r="F6483" s="109"/>
      <c r="G6483" s="134">
        <v>334</v>
      </c>
      <c r="H6483" s="134">
        <v>267.2</v>
      </c>
      <c r="I6483" s="134">
        <v>66.8</v>
      </c>
      <c r="J6483" s="109"/>
      <c r="K6483" s="122" t="s">
        <v>10297</v>
      </c>
    </row>
    <row r="6484" spans="1:11">
      <c r="A6484" s="425">
        <v>1770</v>
      </c>
      <c r="B6484" s="412" t="s">
        <v>10298</v>
      </c>
      <c r="C6484" s="6">
        <v>1</v>
      </c>
      <c r="D6484" s="109"/>
      <c r="E6484" s="21" t="s">
        <v>9782</v>
      </c>
      <c r="F6484" s="109"/>
      <c r="G6484" s="134">
        <v>175</v>
      </c>
      <c r="H6484" s="134">
        <v>140</v>
      </c>
      <c r="I6484" s="134">
        <v>35</v>
      </c>
      <c r="J6484" s="109"/>
      <c r="K6484" s="122" t="s">
        <v>10299</v>
      </c>
    </row>
    <row r="6485" spans="1:11">
      <c r="A6485" s="425">
        <v>1771</v>
      </c>
      <c r="B6485" s="412" t="s">
        <v>10300</v>
      </c>
      <c r="C6485" s="6">
        <v>1</v>
      </c>
      <c r="D6485" s="109"/>
      <c r="E6485" s="21" t="s">
        <v>10301</v>
      </c>
      <c r="F6485" s="109"/>
      <c r="G6485" s="134">
        <v>180</v>
      </c>
      <c r="H6485" s="134">
        <v>144</v>
      </c>
      <c r="I6485" s="134">
        <v>36</v>
      </c>
      <c r="J6485" s="109"/>
      <c r="K6485" s="122" t="s">
        <v>10302</v>
      </c>
    </row>
    <row r="6486" spans="1:11">
      <c r="A6486" s="425">
        <v>1772</v>
      </c>
      <c r="B6486" s="412" t="s">
        <v>10303</v>
      </c>
      <c r="C6486" s="6">
        <v>1</v>
      </c>
      <c r="D6486" s="109"/>
      <c r="E6486" s="21" t="s">
        <v>10304</v>
      </c>
      <c r="F6486" s="109"/>
      <c r="G6486" s="134">
        <v>566.28</v>
      </c>
      <c r="H6486" s="134">
        <v>453.02</v>
      </c>
      <c r="I6486" s="134">
        <v>113.26</v>
      </c>
      <c r="J6486" s="109"/>
      <c r="K6486" s="122" t="s">
        <v>10305</v>
      </c>
    </row>
    <row r="6487" spans="1:11">
      <c r="A6487" s="425">
        <v>1773</v>
      </c>
      <c r="B6487" s="412" t="s">
        <v>10306</v>
      </c>
      <c r="C6487" s="6">
        <v>1</v>
      </c>
      <c r="D6487" s="109"/>
      <c r="E6487" s="21" t="s">
        <v>10307</v>
      </c>
      <c r="F6487" s="109"/>
      <c r="G6487" s="134">
        <v>566.28</v>
      </c>
      <c r="H6487" s="134">
        <v>453.02</v>
      </c>
      <c r="I6487" s="134">
        <v>113.26</v>
      </c>
      <c r="J6487" s="109"/>
      <c r="K6487" s="122" t="s">
        <v>10308</v>
      </c>
    </row>
    <row r="6488" spans="1:11">
      <c r="A6488" s="425">
        <v>1774</v>
      </c>
      <c r="B6488" s="412" t="s">
        <v>10309</v>
      </c>
      <c r="C6488" s="6">
        <v>2</v>
      </c>
      <c r="D6488" s="109"/>
      <c r="E6488" s="21" t="s">
        <v>10310</v>
      </c>
      <c r="F6488" s="109"/>
      <c r="G6488" s="134">
        <v>5033.6000000000004</v>
      </c>
      <c r="H6488" s="134">
        <v>2139.2800000000002</v>
      </c>
      <c r="I6488" s="134">
        <v>2894.32</v>
      </c>
      <c r="J6488" s="109"/>
      <c r="K6488" s="122" t="s">
        <v>10311</v>
      </c>
    </row>
    <row r="6489" spans="1:11">
      <c r="A6489" s="425">
        <v>1775</v>
      </c>
      <c r="B6489" s="415" t="s">
        <v>10312</v>
      </c>
      <c r="C6489" s="6">
        <v>2</v>
      </c>
      <c r="D6489" s="109"/>
      <c r="E6489" s="21" t="s">
        <v>10313</v>
      </c>
      <c r="F6489" s="109"/>
      <c r="G6489" s="134">
        <v>2057</v>
      </c>
      <c r="H6489" s="134">
        <v>874.23</v>
      </c>
      <c r="I6489" s="134">
        <v>1182.77</v>
      </c>
      <c r="J6489" s="109"/>
      <c r="K6489" s="122" t="s">
        <v>10314</v>
      </c>
    </row>
    <row r="6490" spans="1:11">
      <c r="A6490" s="425">
        <v>1776</v>
      </c>
      <c r="B6490" s="415" t="s">
        <v>10315</v>
      </c>
      <c r="C6490" s="6">
        <v>1</v>
      </c>
      <c r="D6490" s="109"/>
      <c r="E6490" s="21" t="s">
        <v>10316</v>
      </c>
      <c r="F6490" s="109"/>
      <c r="G6490" s="134">
        <v>37.4</v>
      </c>
      <c r="H6490" s="134">
        <v>16.829999999999998</v>
      </c>
      <c r="I6490" s="134">
        <v>20.57</v>
      </c>
      <c r="J6490" s="109"/>
      <c r="K6490" s="122" t="s">
        <v>10317</v>
      </c>
    </row>
    <row r="6491" spans="1:11">
      <c r="A6491" s="425">
        <v>1777</v>
      </c>
      <c r="B6491" s="412" t="s">
        <v>10318</v>
      </c>
      <c r="C6491" s="6">
        <v>1</v>
      </c>
      <c r="D6491" s="109"/>
      <c r="E6491" s="21" t="s">
        <v>10319</v>
      </c>
      <c r="F6491" s="109"/>
      <c r="G6491" s="134">
        <v>37.5</v>
      </c>
      <c r="H6491" s="134">
        <v>16.88</v>
      </c>
      <c r="I6491" s="134">
        <v>20.62</v>
      </c>
      <c r="J6491" s="109"/>
      <c r="K6491" s="122" t="s">
        <v>10320</v>
      </c>
    </row>
    <row r="6492" spans="1:11">
      <c r="A6492" s="425">
        <v>1778</v>
      </c>
      <c r="B6492" s="413" t="s">
        <v>10321</v>
      </c>
      <c r="C6492" s="6">
        <v>1</v>
      </c>
      <c r="D6492" s="109"/>
      <c r="E6492" s="21" t="s">
        <v>9291</v>
      </c>
      <c r="F6492" s="109"/>
      <c r="G6492" s="134">
        <v>102.14</v>
      </c>
      <c r="H6492" s="134">
        <v>32.35</v>
      </c>
      <c r="I6492" s="134">
        <v>69.790000000000006</v>
      </c>
      <c r="J6492" s="109"/>
      <c r="K6492" s="122" t="s">
        <v>10322</v>
      </c>
    </row>
    <row r="6493" spans="1:11">
      <c r="A6493" s="425">
        <v>1779</v>
      </c>
      <c r="B6493" s="412" t="s">
        <v>10323</v>
      </c>
      <c r="C6493" s="6">
        <v>1</v>
      </c>
      <c r="D6493" s="109"/>
      <c r="E6493" s="21" t="s">
        <v>9291</v>
      </c>
      <c r="F6493" s="109"/>
      <c r="G6493" s="134">
        <v>44.52</v>
      </c>
      <c r="H6493" s="134">
        <v>14.1</v>
      </c>
      <c r="I6493" s="134">
        <v>30.42</v>
      </c>
      <c r="J6493" s="109"/>
      <c r="K6493" s="122" t="s">
        <v>10324</v>
      </c>
    </row>
    <row r="6494" spans="1:11">
      <c r="A6494" s="425">
        <v>1780</v>
      </c>
      <c r="B6494" s="412" t="s">
        <v>10325</v>
      </c>
      <c r="C6494" s="6">
        <v>1</v>
      </c>
      <c r="D6494" s="109"/>
      <c r="E6494" s="21" t="s">
        <v>9291</v>
      </c>
      <c r="F6494" s="109"/>
      <c r="G6494" s="134">
        <v>148.41</v>
      </c>
      <c r="H6494" s="134">
        <v>46.99</v>
      </c>
      <c r="I6494" s="134">
        <v>101.42</v>
      </c>
      <c r="J6494" s="109"/>
      <c r="K6494" s="122" t="s">
        <v>10326</v>
      </c>
    </row>
    <row r="6495" spans="1:11">
      <c r="A6495" s="425">
        <v>1781</v>
      </c>
      <c r="B6495" s="412" t="s">
        <v>10327</v>
      </c>
      <c r="C6495" s="6">
        <v>2</v>
      </c>
      <c r="D6495" s="109"/>
      <c r="E6495" s="21" t="s">
        <v>9291</v>
      </c>
      <c r="F6495" s="109"/>
      <c r="G6495" s="134">
        <v>118.72</v>
      </c>
      <c r="H6495" s="134">
        <v>37.590000000000003</v>
      </c>
      <c r="I6495" s="134">
        <v>81.13</v>
      </c>
      <c r="J6495" s="109"/>
      <c r="K6495" s="122" t="s">
        <v>10328</v>
      </c>
    </row>
    <row r="6496" spans="1:11">
      <c r="A6496" s="425">
        <v>1782</v>
      </c>
      <c r="B6496" s="412" t="s">
        <v>10329</v>
      </c>
      <c r="C6496" s="6">
        <v>1</v>
      </c>
      <c r="D6496" s="109"/>
      <c r="E6496" s="21" t="s">
        <v>10330</v>
      </c>
      <c r="F6496" s="109"/>
      <c r="G6496" s="134">
        <v>38</v>
      </c>
      <c r="H6496" s="134">
        <v>11.09</v>
      </c>
      <c r="I6496" s="134">
        <v>26.91</v>
      </c>
      <c r="J6496" s="109"/>
      <c r="K6496" s="122" t="s">
        <v>10331</v>
      </c>
    </row>
    <row r="6497" spans="1:11">
      <c r="A6497" s="425">
        <v>1783</v>
      </c>
      <c r="B6497" s="415" t="s">
        <v>10332</v>
      </c>
      <c r="C6497" s="6">
        <v>1</v>
      </c>
      <c r="D6497" s="109"/>
      <c r="E6497" s="21" t="s">
        <v>10161</v>
      </c>
      <c r="F6497" s="109"/>
      <c r="G6497" s="134">
        <v>222.5</v>
      </c>
      <c r="H6497" s="134">
        <v>83.43</v>
      </c>
      <c r="I6497" s="134">
        <v>139.07</v>
      </c>
      <c r="J6497" s="109"/>
      <c r="K6497" s="122" t="s">
        <v>10333</v>
      </c>
    </row>
    <row r="6498" spans="1:11">
      <c r="A6498" s="425">
        <v>1784</v>
      </c>
      <c r="B6498" s="412" t="s">
        <v>10334</v>
      </c>
      <c r="C6498" s="6">
        <v>16</v>
      </c>
      <c r="D6498" s="109"/>
      <c r="E6498" s="21" t="s">
        <v>10335</v>
      </c>
      <c r="F6498" s="109"/>
      <c r="G6498" s="134">
        <v>4840</v>
      </c>
      <c r="H6498" s="134">
        <v>1815</v>
      </c>
      <c r="I6498" s="134">
        <v>3025</v>
      </c>
      <c r="J6498" s="109"/>
      <c r="K6498" s="122" t="s">
        <v>10336</v>
      </c>
    </row>
    <row r="6499" spans="1:11">
      <c r="A6499" s="425">
        <v>1785</v>
      </c>
      <c r="B6499" s="412" t="s">
        <v>10337</v>
      </c>
      <c r="C6499" s="6">
        <v>1</v>
      </c>
      <c r="D6499" s="109"/>
      <c r="E6499" s="21" t="s">
        <v>10338</v>
      </c>
      <c r="F6499" s="109"/>
      <c r="G6499" s="134">
        <v>670.45</v>
      </c>
      <c r="H6499" s="134">
        <v>156.44999999999999</v>
      </c>
      <c r="I6499" s="134">
        <v>514</v>
      </c>
      <c r="J6499" s="109"/>
      <c r="K6499" s="122" t="s">
        <v>10339</v>
      </c>
    </row>
    <row r="6500" spans="1:11" ht="96">
      <c r="A6500" s="194" t="s">
        <v>5</v>
      </c>
      <c r="B6500" s="194" t="s">
        <v>155</v>
      </c>
      <c r="C6500" s="194" t="s">
        <v>156</v>
      </c>
      <c r="D6500" s="194" t="s">
        <v>8</v>
      </c>
      <c r="E6500" s="194" t="s">
        <v>157</v>
      </c>
      <c r="F6500" s="194" t="s">
        <v>158</v>
      </c>
      <c r="G6500" s="416" t="s">
        <v>10</v>
      </c>
      <c r="H6500" s="416" t="s">
        <v>159</v>
      </c>
      <c r="I6500" s="416" t="s">
        <v>160</v>
      </c>
      <c r="J6500" s="194" t="s">
        <v>161</v>
      </c>
      <c r="K6500" s="195" t="s">
        <v>14</v>
      </c>
    </row>
    <row r="6501" spans="1:11">
      <c r="A6501" s="425">
        <v>1786</v>
      </c>
      <c r="B6501" s="412" t="s">
        <v>10340</v>
      </c>
      <c r="C6501" s="6">
        <v>1</v>
      </c>
      <c r="D6501" s="109"/>
      <c r="E6501" s="21" t="s">
        <v>10341</v>
      </c>
      <c r="F6501" s="109"/>
      <c r="G6501" s="134">
        <v>654.01</v>
      </c>
      <c r="H6501" s="134">
        <v>152.6</v>
      </c>
      <c r="I6501" s="134">
        <v>501.41</v>
      </c>
      <c r="J6501" s="109"/>
      <c r="K6501" s="122" t="s">
        <v>10342</v>
      </c>
    </row>
    <row r="6502" spans="1:11">
      <c r="A6502" s="425">
        <v>1787</v>
      </c>
      <c r="B6502" s="412" t="s">
        <v>10343</v>
      </c>
      <c r="C6502" s="6">
        <v>1</v>
      </c>
      <c r="D6502" s="109"/>
      <c r="E6502" s="21" t="s">
        <v>10344</v>
      </c>
      <c r="F6502" s="109"/>
      <c r="G6502" s="134">
        <v>623.65</v>
      </c>
      <c r="H6502" s="134">
        <v>145.53</v>
      </c>
      <c r="I6502" s="134">
        <v>478.12</v>
      </c>
      <c r="J6502" s="109"/>
      <c r="K6502" s="122" t="s">
        <v>10345</v>
      </c>
    </row>
    <row r="6503" spans="1:11">
      <c r="A6503" s="425">
        <v>1788</v>
      </c>
      <c r="B6503" s="412" t="s">
        <v>10346</v>
      </c>
      <c r="C6503" s="6">
        <v>1</v>
      </c>
      <c r="D6503" s="109"/>
      <c r="E6503" s="21" t="s">
        <v>10344</v>
      </c>
      <c r="F6503" s="109"/>
      <c r="G6503" s="134">
        <v>825</v>
      </c>
      <c r="H6503" s="134">
        <v>192.5</v>
      </c>
      <c r="I6503" s="134">
        <v>632.5</v>
      </c>
      <c r="J6503" s="109"/>
      <c r="K6503" s="122" t="s">
        <v>10347</v>
      </c>
    </row>
    <row r="6504" spans="1:11" ht="22.5">
      <c r="A6504" s="425">
        <v>1789</v>
      </c>
      <c r="B6504" s="213" t="s">
        <v>10348</v>
      </c>
      <c r="C6504" s="6">
        <v>1</v>
      </c>
      <c r="D6504" s="109"/>
      <c r="E6504" s="21" t="s">
        <v>10344</v>
      </c>
      <c r="F6504" s="109"/>
      <c r="G6504" s="134">
        <v>426.53</v>
      </c>
      <c r="H6504" s="134">
        <v>99.53</v>
      </c>
      <c r="I6504" s="134">
        <v>327</v>
      </c>
      <c r="J6504" s="109"/>
      <c r="K6504" s="122" t="s">
        <v>10349</v>
      </c>
    </row>
    <row r="6505" spans="1:11" ht="22.5">
      <c r="A6505" s="425">
        <v>1790</v>
      </c>
      <c r="B6505" s="213" t="s">
        <v>10350</v>
      </c>
      <c r="C6505" s="6">
        <v>1</v>
      </c>
      <c r="D6505" s="109"/>
      <c r="E6505" s="21" t="s">
        <v>10338</v>
      </c>
      <c r="F6505" s="109"/>
      <c r="G6505" s="134">
        <v>412.5</v>
      </c>
      <c r="H6505" s="134">
        <v>96.25</v>
      </c>
      <c r="I6505" s="134">
        <v>316.25</v>
      </c>
      <c r="J6505" s="109"/>
      <c r="K6505" s="122" t="s">
        <v>10351</v>
      </c>
    </row>
    <row r="6506" spans="1:11" ht="22.5">
      <c r="A6506" s="425">
        <v>1791</v>
      </c>
      <c r="B6506" s="213" t="s">
        <v>10352</v>
      </c>
      <c r="C6506" s="6">
        <v>1</v>
      </c>
      <c r="D6506" s="109"/>
      <c r="E6506" s="21" t="s">
        <v>10353</v>
      </c>
      <c r="F6506" s="109"/>
      <c r="G6506" s="134">
        <v>336.6</v>
      </c>
      <c r="H6506" s="134">
        <v>78.540000000000006</v>
      </c>
      <c r="I6506" s="134">
        <v>258.06</v>
      </c>
      <c r="J6506" s="109"/>
      <c r="K6506" s="122" t="s">
        <v>10354</v>
      </c>
    </row>
    <row r="6507" spans="1:11" ht="22.5">
      <c r="A6507" s="425">
        <v>1792</v>
      </c>
      <c r="B6507" s="213" t="s">
        <v>10355</v>
      </c>
      <c r="C6507" s="6">
        <v>1</v>
      </c>
      <c r="D6507" s="109"/>
      <c r="E6507" s="21" t="s">
        <v>10338</v>
      </c>
      <c r="F6507" s="109"/>
      <c r="G6507" s="134">
        <v>268.13</v>
      </c>
      <c r="H6507" s="134">
        <v>62.57</v>
      </c>
      <c r="I6507" s="134">
        <v>205.56</v>
      </c>
      <c r="J6507" s="109"/>
      <c r="K6507" s="122" t="s">
        <v>10356</v>
      </c>
    </row>
    <row r="6508" spans="1:11">
      <c r="A6508" s="425">
        <v>1793</v>
      </c>
      <c r="B6508" s="412" t="s">
        <v>7603</v>
      </c>
      <c r="C6508" s="6">
        <v>1</v>
      </c>
      <c r="D6508" s="109"/>
      <c r="E6508" s="21" t="s">
        <v>10357</v>
      </c>
      <c r="F6508" s="109"/>
      <c r="G6508" s="134">
        <v>135</v>
      </c>
      <c r="H6508" s="134">
        <v>38.25</v>
      </c>
      <c r="I6508" s="134">
        <v>96.75</v>
      </c>
      <c r="J6508" s="109"/>
      <c r="K6508" s="122" t="s">
        <v>10358</v>
      </c>
    </row>
    <row r="6509" spans="1:11">
      <c r="A6509" s="425">
        <v>1794</v>
      </c>
      <c r="B6509" s="412" t="s">
        <v>10359</v>
      </c>
      <c r="C6509" s="6">
        <v>1</v>
      </c>
      <c r="D6509" s="109"/>
      <c r="E6509" s="21" t="s">
        <v>10357</v>
      </c>
      <c r="F6509" s="109"/>
      <c r="G6509" s="134">
        <v>26</v>
      </c>
      <c r="H6509" s="134">
        <v>7.36</v>
      </c>
      <c r="I6509" s="134">
        <v>18.64</v>
      </c>
      <c r="J6509" s="109"/>
      <c r="K6509" s="122" t="s">
        <v>10360</v>
      </c>
    </row>
    <row r="6510" spans="1:11">
      <c r="A6510" s="425">
        <v>1795</v>
      </c>
      <c r="B6510" s="412" t="s">
        <v>10361</v>
      </c>
      <c r="C6510" s="6">
        <v>1</v>
      </c>
      <c r="D6510" s="109"/>
      <c r="E6510" s="21" t="s">
        <v>10357</v>
      </c>
      <c r="F6510" s="109"/>
      <c r="G6510" s="134">
        <v>26</v>
      </c>
      <c r="H6510" s="134">
        <v>7.36</v>
      </c>
      <c r="I6510" s="134">
        <v>18.64</v>
      </c>
      <c r="J6510" s="109"/>
      <c r="K6510" s="122" t="s">
        <v>10362</v>
      </c>
    </row>
    <row r="6511" spans="1:11">
      <c r="A6511" s="425">
        <v>1796</v>
      </c>
      <c r="B6511" s="412" t="s">
        <v>10363</v>
      </c>
      <c r="C6511" s="6">
        <v>1</v>
      </c>
      <c r="D6511" s="109"/>
      <c r="E6511" s="21" t="s">
        <v>10364</v>
      </c>
      <c r="F6511" s="109"/>
      <c r="G6511" s="134">
        <v>28.8</v>
      </c>
      <c r="H6511" s="134">
        <v>10.199999999999999</v>
      </c>
      <c r="I6511" s="134">
        <v>18.600000000000001</v>
      </c>
      <c r="J6511" s="109"/>
      <c r="K6511" s="122" t="s">
        <v>10365</v>
      </c>
    </row>
    <row r="6512" spans="1:11">
      <c r="A6512" s="425">
        <v>1797</v>
      </c>
      <c r="B6512" s="415" t="s">
        <v>10366</v>
      </c>
      <c r="C6512" s="6">
        <v>1</v>
      </c>
      <c r="D6512" s="109"/>
      <c r="E6512" s="21" t="s">
        <v>9363</v>
      </c>
      <c r="F6512" s="109"/>
      <c r="G6512" s="134">
        <v>28.8</v>
      </c>
      <c r="H6512" s="134">
        <v>10.199999999999999</v>
      </c>
      <c r="I6512" s="134">
        <v>18.600000000000001</v>
      </c>
      <c r="J6512" s="109"/>
      <c r="K6512" s="122" t="s">
        <v>10367</v>
      </c>
    </row>
    <row r="6513" spans="1:11">
      <c r="A6513" s="425">
        <v>1798</v>
      </c>
      <c r="B6513" s="412" t="s">
        <v>10368</v>
      </c>
      <c r="C6513" s="6">
        <v>3</v>
      </c>
      <c r="D6513" s="109"/>
      <c r="E6513" s="21" t="s">
        <v>10369</v>
      </c>
      <c r="F6513" s="109"/>
      <c r="G6513" s="134">
        <v>345</v>
      </c>
      <c r="H6513" s="134">
        <v>99.67</v>
      </c>
      <c r="I6513" s="134">
        <v>245.33</v>
      </c>
      <c r="J6513" s="109"/>
      <c r="K6513" s="122" t="s">
        <v>10370</v>
      </c>
    </row>
    <row r="6514" spans="1:11">
      <c r="A6514" s="425">
        <v>1799</v>
      </c>
      <c r="B6514" s="412" t="s">
        <v>10371</v>
      </c>
      <c r="C6514" s="6">
        <v>1</v>
      </c>
      <c r="D6514" s="109"/>
      <c r="E6514" s="21" t="s">
        <v>9372</v>
      </c>
      <c r="F6514" s="109"/>
      <c r="G6514" s="134">
        <v>490</v>
      </c>
      <c r="H6514" s="134">
        <v>208.25</v>
      </c>
      <c r="I6514" s="134">
        <v>281.75</v>
      </c>
      <c r="J6514" s="109"/>
      <c r="K6514" s="122" t="s">
        <v>10372</v>
      </c>
    </row>
    <row r="6515" spans="1:11">
      <c r="A6515" s="425">
        <v>1800</v>
      </c>
      <c r="B6515" s="412" t="s">
        <v>10373</v>
      </c>
      <c r="C6515" s="6">
        <v>8</v>
      </c>
      <c r="D6515" s="109"/>
      <c r="E6515" s="21" t="s">
        <v>9291</v>
      </c>
      <c r="F6515" s="109"/>
      <c r="G6515" s="134">
        <v>1278.07</v>
      </c>
      <c r="H6515" s="134">
        <v>319.51</v>
      </c>
      <c r="I6515" s="134">
        <v>958.56</v>
      </c>
      <c r="J6515" s="109"/>
      <c r="K6515" s="122" t="s">
        <v>10374</v>
      </c>
    </row>
    <row r="6516" spans="1:11">
      <c r="A6516" s="425">
        <v>1801</v>
      </c>
      <c r="B6516" s="412" t="s">
        <v>10375</v>
      </c>
      <c r="C6516" s="6">
        <v>0</v>
      </c>
      <c r="D6516" s="109"/>
      <c r="E6516" s="21" t="s">
        <v>9291</v>
      </c>
      <c r="F6516" s="109"/>
      <c r="G6516" s="134">
        <v>0</v>
      </c>
      <c r="H6516" s="134">
        <v>0</v>
      </c>
      <c r="I6516" s="134">
        <v>0</v>
      </c>
      <c r="J6516" s="109"/>
      <c r="K6516" s="122" t="s">
        <v>10376</v>
      </c>
    </row>
    <row r="6517" spans="1:11">
      <c r="A6517" s="425">
        <v>1802</v>
      </c>
      <c r="B6517" s="412" t="s">
        <v>10377</v>
      </c>
      <c r="C6517" s="6">
        <v>22</v>
      </c>
      <c r="D6517" s="109"/>
      <c r="E6517" s="21" t="s">
        <v>10378</v>
      </c>
      <c r="F6517" s="109"/>
      <c r="G6517" s="134">
        <v>791.95</v>
      </c>
      <c r="H6517" s="134">
        <v>316.79000000000002</v>
      </c>
      <c r="I6517" s="134">
        <v>475.16</v>
      </c>
      <c r="J6517" s="109"/>
      <c r="K6517" s="122" t="s">
        <v>10379</v>
      </c>
    </row>
    <row r="6518" spans="1:11">
      <c r="A6518" s="425">
        <v>1803</v>
      </c>
      <c r="B6518" s="412" t="s">
        <v>10380</v>
      </c>
      <c r="C6518" s="6">
        <v>1</v>
      </c>
      <c r="D6518" s="109"/>
      <c r="E6518" s="21" t="s">
        <v>10381</v>
      </c>
      <c r="F6518" s="109"/>
      <c r="G6518" s="134">
        <v>718.85</v>
      </c>
      <c r="H6518" s="134">
        <v>251.61</v>
      </c>
      <c r="I6518" s="134">
        <v>467.24</v>
      </c>
      <c r="J6518" s="109"/>
      <c r="K6518" s="122" t="s">
        <v>10382</v>
      </c>
    </row>
    <row r="6519" spans="1:11">
      <c r="A6519" s="425">
        <v>1804</v>
      </c>
      <c r="B6519" s="412" t="s">
        <v>10383</v>
      </c>
      <c r="C6519" s="6">
        <v>1</v>
      </c>
      <c r="D6519" s="109"/>
      <c r="E6519" s="21" t="s">
        <v>10384</v>
      </c>
      <c r="F6519" s="109"/>
      <c r="G6519" s="134">
        <v>828.85</v>
      </c>
      <c r="H6519" s="134">
        <v>331.55</v>
      </c>
      <c r="I6519" s="134">
        <v>497.3</v>
      </c>
      <c r="J6519" s="109"/>
      <c r="K6519" s="122" t="s">
        <v>10385</v>
      </c>
    </row>
    <row r="6520" spans="1:11">
      <c r="A6520" s="425">
        <v>1805</v>
      </c>
      <c r="B6520" s="412" t="s">
        <v>10386</v>
      </c>
      <c r="C6520" s="6">
        <v>2</v>
      </c>
      <c r="D6520" s="109"/>
      <c r="E6520" s="21" t="s">
        <v>10387</v>
      </c>
      <c r="F6520" s="109"/>
      <c r="G6520" s="134">
        <v>257.73</v>
      </c>
      <c r="H6520" s="134">
        <v>103.09</v>
      </c>
      <c r="I6520" s="134">
        <v>154.63999999999999</v>
      </c>
      <c r="J6520" s="109"/>
      <c r="K6520" s="122" t="s">
        <v>10388</v>
      </c>
    </row>
    <row r="6521" spans="1:11">
      <c r="A6521" s="425">
        <v>1806</v>
      </c>
      <c r="B6521" s="412" t="s">
        <v>10389</v>
      </c>
      <c r="C6521" s="6">
        <v>2</v>
      </c>
      <c r="D6521" s="109"/>
      <c r="E6521" s="21" t="s">
        <v>10390</v>
      </c>
      <c r="F6521" s="109"/>
      <c r="G6521" s="134">
        <v>831.44</v>
      </c>
      <c r="H6521" s="134">
        <v>332.57</v>
      </c>
      <c r="I6521" s="134">
        <v>498.87</v>
      </c>
      <c r="J6521" s="109"/>
      <c r="K6521" s="122" t="s">
        <v>10391</v>
      </c>
    </row>
    <row r="6522" spans="1:11" ht="22.5">
      <c r="A6522" s="425">
        <v>1807</v>
      </c>
      <c r="B6522" s="213" t="s">
        <v>10392</v>
      </c>
      <c r="C6522" s="6">
        <v>3</v>
      </c>
      <c r="D6522" s="109"/>
      <c r="E6522" s="21" t="s">
        <v>10387</v>
      </c>
      <c r="F6522" s="109"/>
      <c r="G6522" s="134">
        <v>1247.1600000000001</v>
      </c>
      <c r="H6522" s="134">
        <v>498.87</v>
      </c>
      <c r="I6522" s="134">
        <v>748.29</v>
      </c>
      <c r="J6522" s="109"/>
      <c r="K6522" s="122" t="s">
        <v>10393</v>
      </c>
    </row>
    <row r="6523" spans="1:11">
      <c r="A6523" s="425">
        <v>1808</v>
      </c>
      <c r="B6523" s="412" t="s">
        <v>10394</v>
      </c>
      <c r="C6523" s="6">
        <v>1</v>
      </c>
      <c r="D6523" s="109"/>
      <c r="E6523" s="21" t="s">
        <v>10387</v>
      </c>
      <c r="F6523" s="109"/>
      <c r="G6523" s="134">
        <v>121</v>
      </c>
      <c r="H6523" s="134">
        <v>48.4</v>
      </c>
      <c r="I6523" s="134">
        <v>72.599999999999994</v>
      </c>
      <c r="J6523" s="109"/>
      <c r="K6523" s="122" t="s">
        <v>10395</v>
      </c>
    </row>
    <row r="6524" spans="1:11" ht="22.5">
      <c r="A6524" s="425">
        <v>1809</v>
      </c>
      <c r="B6524" s="213" t="s">
        <v>10396</v>
      </c>
      <c r="C6524" s="6">
        <v>1</v>
      </c>
      <c r="D6524" s="109"/>
      <c r="E6524" s="21" t="s">
        <v>10397</v>
      </c>
      <c r="F6524" s="109"/>
      <c r="G6524" s="134">
        <v>415.72</v>
      </c>
      <c r="H6524" s="134">
        <v>166.28</v>
      </c>
      <c r="I6524" s="134">
        <v>249.44</v>
      </c>
      <c r="J6524" s="109"/>
      <c r="K6524" s="122" t="s">
        <v>10398</v>
      </c>
    </row>
    <row r="6525" spans="1:11">
      <c r="A6525" s="425">
        <v>1810</v>
      </c>
      <c r="B6525" s="412" t="s">
        <v>10399</v>
      </c>
      <c r="C6525" s="6">
        <v>1</v>
      </c>
      <c r="D6525" s="109"/>
      <c r="E6525" s="21" t="s">
        <v>10400</v>
      </c>
      <c r="F6525" s="109"/>
      <c r="G6525" s="134">
        <v>121</v>
      </c>
      <c r="H6525" s="134">
        <v>48.4</v>
      </c>
      <c r="I6525" s="134">
        <v>72.599999999999994</v>
      </c>
      <c r="J6525" s="109"/>
      <c r="K6525" s="122" t="s">
        <v>10401</v>
      </c>
    </row>
    <row r="6526" spans="1:11">
      <c r="A6526" s="425">
        <v>1811</v>
      </c>
      <c r="B6526" s="412" t="s">
        <v>10402</v>
      </c>
      <c r="C6526" s="6">
        <v>8</v>
      </c>
      <c r="D6526" s="109"/>
      <c r="E6526" s="21" t="s">
        <v>10403</v>
      </c>
      <c r="F6526" s="109"/>
      <c r="G6526" s="134">
        <v>432</v>
      </c>
      <c r="H6526" s="134">
        <v>79.2</v>
      </c>
      <c r="I6526" s="134">
        <v>352.8</v>
      </c>
      <c r="J6526" s="109"/>
      <c r="K6526" s="122" t="s">
        <v>10404</v>
      </c>
    </row>
    <row r="6527" spans="1:11">
      <c r="A6527" s="425">
        <v>1812</v>
      </c>
      <c r="B6527" s="412" t="s">
        <v>10405</v>
      </c>
      <c r="C6527" s="6">
        <v>1</v>
      </c>
      <c r="D6527" s="109"/>
      <c r="E6527" s="21" t="s">
        <v>10406</v>
      </c>
      <c r="F6527" s="109"/>
      <c r="G6527" s="134">
        <v>114.3</v>
      </c>
      <c r="H6527" s="134">
        <v>20.96</v>
      </c>
      <c r="I6527" s="134">
        <v>93.34</v>
      </c>
      <c r="J6527" s="109"/>
      <c r="K6527" s="122" t="s">
        <v>10407</v>
      </c>
    </row>
    <row r="6528" spans="1:11" ht="96">
      <c r="A6528" s="194" t="s">
        <v>5</v>
      </c>
      <c r="B6528" s="194" t="s">
        <v>155</v>
      </c>
      <c r="C6528" s="194" t="s">
        <v>156</v>
      </c>
      <c r="D6528" s="194" t="s">
        <v>8</v>
      </c>
      <c r="E6528" s="194" t="s">
        <v>157</v>
      </c>
      <c r="F6528" s="194" t="s">
        <v>158</v>
      </c>
      <c r="G6528" s="416" t="s">
        <v>10</v>
      </c>
      <c r="H6528" s="416" t="s">
        <v>159</v>
      </c>
      <c r="I6528" s="416" t="s">
        <v>160</v>
      </c>
      <c r="J6528" s="194" t="s">
        <v>161</v>
      </c>
      <c r="K6528" s="195" t="s">
        <v>14</v>
      </c>
    </row>
    <row r="6529" spans="1:11">
      <c r="A6529" s="425">
        <v>1813</v>
      </c>
      <c r="B6529" s="412" t="s">
        <v>10408</v>
      </c>
      <c r="C6529" s="6">
        <v>1</v>
      </c>
      <c r="D6529" s="109"/>
      <c r="E6529" s="21" t="s">
        <v>10406</v>
      </c>
      <c r="F6529" s="109"/>
      <c r="G6529" s="134">
        <v>105.3</v>
      </c>
      <c r="H6529" s="134">
        <v>19.309999999999999</v>
      </c>
      <c r="I6529" s="134">
        <v>85.99</v>
      </c>
      <c r="J6529" s="109"/>
      <c r="K6529" s="122" t="s">
        <v>10409</v>
      </c>
    </row>
    <row r="6530" spans="1:11">
      <c r="A6530" s="425">
        <v>1814</v>
      </c>
      <c r="B6530" s="412" t="s">
        <v>10410</v>
      </c>
      <c r="C6530" s="6">
        <v>6</v>
      </c>
      <c r="D6530" s="109"/>
      <c r="E6530" s="21" t="s">
        <v>10406</v>
      </c>
      <c r="F6530" s="109"/>
      <c r="G6530" s="134">
        <v>421.2</v>
      </c>
      <c r="H6530" s="134">
        <v>77.22</v>
      </c>
      <c r="I6530" s="134">
        <v>343.98</v>
      </c>
      <c r="J6530" s="109"/>
      <c r="K6530" s="122" t="s">
        <v>10411</v>
      </c>
    </row>
    <row r="6531" spans="1:11">
      <c r="A6531" s="425">
        <v>1815</v>
      </c>
      <c r="B6531" s="412" t="s">
        <v>7915</v>
      </c>
      <c r="C6531" s="6">
        <v>2</v>
      </c>
      <c r="D6531" s="109"/>
      <c r="E6531" s="21" t="s">
        <v>10412</v>
      </c>
      <c r="F6531" s="109"/>
      <c r="G6531" s="134">
        <v>59.98</v>
      </c>
      <c r="H6531" s="134">
        <v>11</v>
      </c>
      <c r="I6531" s="134">
        <v>48.98</v>
      </c>
      <c r="J6531" s="109"/>
      <c r="K6531" s="122" t="s">
        <v>10413</v>
      </c>
    </row>
    <row r="6532" spans="1:11">
      <c r="A6532" s="425">
        <v>1816</v>
      </c>
      <c r="B6532" s="412" t="s">
        <v>10414</v>
      </c>
      <c r="C6532" s="6">
        <v>3</v>
      </c>
      <c r="D6532" s="109"/>
      <c r="E6532" s="21" t="s">
        <v>10390</v>
      </c>
      <c r="F6532" s="109"/>
      <c r="G6532" s="134">
        <v>315.81</v>
      </c>
      <c r="H6532" s="134">
        <v>57.89</v>
      </c>
      <c r="I6532" s="134">
        <v>257.92</v>
      </c>
      <c r="J6532" s="109"/>
      <c r="K6532" s="122" t="s">
        <v>10415</v>
      </c>
    </row>
    <row r="6533" spans="1:11">
      <c r="A6533" s="425">
        <v>1817</v>
      </c>
      <c r="B6533" s="412" t="s">
        <v>7255</v>
      </c>
      <c r="C6533" s="6">
        <v>1</v>
      </c>
      <c r="D6533" s="109"/>
      <c r="E6533" s="21" t="s">
        <v>10416</v>
      </c>
      <c r="F6533" s="109"/>
      <c r="G6533" s="134">
        <v>115</v>
      </c>
      <c r="H6533" s="134">
        <v>21.09</v>
      </c>
      <c r="I6533" s="134">
        <v>93.91</v>
      </c>
      <c r="J6533" s="109"/>
      <c r="K6533" s="122" t="s">
        <v>10417</v>
      </c>
    </row>
    <row r="6534" spans="1:11">
      <c r="A6534" s="425">
        <v>1818</v>
      </c>
      <c r="B6534" s="412" t="s">
        <v>10418</v>
      </c>
      <c r="C6534" s="6">
        <v>1</v>
      </c>
      <c r="D6534" s="109"/>
      <c r="E6534" s="21" t="s">
        <v>10357</v>
      </c>
      <c r="F6534" s="109"/>
      <c r="G6534" s="134">
        <v>99</v>
      </c>
      <c r="H6534" s="134">
        <v>18.149999999999999</v>
      </c>
      <c r="I6534" s="134">
        <v>80.849999999999994</v>
      </c>
      <c r="J6534" s="109"/>
      <c r="K6534" s="122" t="s">
        <v>10419</v>
      </c>
    </row>
    <row r="6535" spans="1:11">
      <c r="A6535" s="425">
        <v>1819</v>
      </c>
      <c r="B6535" s="413" t="s">
        <v>10420</v>
      </c>
      <c r="C6535" s="6">
        <v>2</v>
      </c>
      <c r="D6535" s="109"/>
      <c r="E6535" s="21" t="s">
        <v>10421</v>
      </c>
      <c r="F6535" s="109"/>
      <c r="G6535" s="134">
        <v>319.52</v>
      </c>
      <c r="H6535" s="134">
        <v>63.9</v>
      </c>
      <c r="I6535" s="134">
        <v>255.62</v>
      </c>
      <c r="J6535" s="109"/>
      <c r="K6535" s="122" t="s">
        <v>10422</v>
      </c>
    </row>
    <row r="6536" spans="1:11">
      <c r="A6536" s="425">
        <v>1820</v>
      </c>
      <c r="B6536" s="412" t="s">
        <v>10423</v>
      </c>
      <c r="C6536" s="6">
        <v>1</v>
      </c>
      <c r="D6536" s="109"/>
      <c r="E6536" s="21" t="s">
        <v>10313</v>
      </c>
      <c r="F6536" s="109"/>
      <c r="G6536" s="134">
        <v>250</v>
      </c>
      <c r="H6536" s="134">
        <v>87.5</v>
      </c>
      <c r="I6536" s="134">
        <v>162.5</v>
      </c>
      <c r="J6536" s="109"/>
      <c r="K6536" s="122" t="s">
        <v>10424</v>
      </c>
    </row>
    <row r="6537" spans="1:11">
      <c r="A6537" s="425">
        <v>1821</v>
      </c>
      <c r="B6537" s="412" t="s">
        <v>10425</v>
      </c>
      <c r="C6537" s="6">
        <v>1</v>
      </c>
      <c r="D6537" s="109"/>
      <c r="E6537" s="21" t="s">
        <v>10426</v>
      </c>
      <c r="F6537" s="109"/>
      <c r="G6537" s="134">
        <v>154.88</v>
      </c>
      <c r="H6537" s="134">
        <v>58.08</v>
      </c>
      <c r="I6537" s="134">
        <v>96.8</v>
      </c>
      <c r="J6537" s="109"/>
      <c r="K6537" s="122" t="s">
        <v>10427</v>
      </c>
    </row>
    <row r="6538" spans="1:11" ht="22.5">
      <c r="A6538" s="425">
        <v>1822</v>
      </c>
      <c r="B6538" s="213" t="s">
        <v>10428</v>
      </c>
      <c r="C6538" s="6">
        <v>1</v>
      </c>
      <c r="D6538" s="109"/>
      <c r="E6538" s="21" t="s">
        <v>10429</v>
      </c>
      <c r="F6538" s="109"/>
      <c r="G6538" s="134">
        <v>35.700000000000003</v>
      </c>
      <c r="H6538" s="134">
        <v>13.39</v>
      </c>
      <c r="I6538" s="134">
        <v>22.31</v>
      </c>
      <c r="J6538" s="109"/>
      <c r="K6538" s="122" t="s">
        <v>10430</v>
      </c>
    </row>
    <row r="6539" spans="1:11">
      <c r="A6539" s="425">
        <v>1823</v>
      </c>
      <c r="B6539" s="412" t="s">
        <v>10431</v>
      </c>
      <c r="C6539" s="6">
        <v>1</v>
      </c>
      <c r="D6539" s="109"/>
      <c r="E6539" s="21" t="s">
        <v>10432</v>
      </c>
      <c r="F6539" s="109"/>
      <c r="G6539" s="134">
        <v>229.9</v>
      </c>
      <c r="H6539" s="134">
        <v>74.72</v>
      </c>
      <c r="I6539" s="134">
        <v>155.18</v>
      </c>
      <c r="J6539" s="109"/>
      <c r="K6539" s="122" t="s">
        <v>10433</v>
      </c>
    </row>
    <row r="6540" spans="1:11">
      <c r="A6540" s="425">
        <v>1824</v>
      </c>
      <c r="B6540" s="412" t="s">
        <v>10434</v>
      </c>
      <c r="C6540" s="6">
        <v>1</v>
      </c>
      <c r="D6540" s="109"/>
      <c r="E6540" s="21" t="s">
        <v>10435</v>
      </c>
      <c r="F6540" s="109"/>
      <c r="G6540" s="134">
        <v>519.20000000000005</v>
      </c>
      <c r="H6540" s="134">
        <v>77.88</v>
      </c>
      <c r="I6540" s="134">
        <v>441.32</v>
      </c>
      <c r="J6540" s="109"/>
      <c r="K6540" s="122" t="s">
        <v>10436</v>
      </c>
    </row>
    <row r="6541" spans="1:11">
      <c r="A6541" s="425">
        <v>1825</v>
      </c>
      <c r="B6541" s="412" t="s">
        <v>10437</v>
      </c>
      <c r="C6541" s="6">
        <v>2</v>
      </c>
      <c r="D6541" s="109"/>
      <c r="E6541" s="21" t="s">
        <v>10330</v>
      </c>
      <c r="F6541" s="109"/>
      <c r="G6541" s="134">
        <v>1587.3</v>
      </c>
      <c r="H6541" s="134">
        <v>238.11</v>
      </c>
      <c r="I6541" s="134">
        <v>1349.19</v>
      </c>
      <c r="J6541" s="109"/>
      <c r="K6541" s="122" t="s">
        <v>10438</v>
      </c>
    </row>
    <row r="6542" spans="1:11">
      <c r="A6542" s="425">
        <v>1826</v>
      </c>
      <c r="B6542" s="412" t="s">
        <v>10439</v>
      </c>
      <c r="C6542" s="6">
        <v>2</v>
      </c>
      <c r="D6542" s="109"/>
      <c r="E6542" s="21" t="s">
        <v>10161</v>
      </c>
      <c r="F6542" s="109"/>
      <c r="G6542" s="134">
        <v>299.98</v>
      </c>
      <c r="H6542" s="134">
        <v>81.25</v>
      </c>
      <c r="I6542" s="134">
        <v>218.73</v>
      </c>
      <c r="J6542" s="109"/>
      <c r="K6542" s="122" t="s">
        <v>10440</v>
      </c>
    </row>
    <row r="6543" spans="1:11">
      <c r="A6543" s="425">
        <v>1827</v>
      </c>
      <c r="B6543" s="213" t="s">
        <v>10441</v>
      </c>
      <c r="C6543" s="6">
        <v>1</v>
      </c>
      <c r="D6543" s="109"/>
      <c r="E6543" s="21" t="s">
        <v>10442</v>
      </c>
      <c r="F6543" s="109"/>
      <c r="G6543" s="134">
        <v>1035</v>
      </c>
      <c r="H6543" s="134">
        <v>241.5</v>
      </c>
      <c r="I6543" s="134">
        <v>793.5</v>
      </c>
      <c r="J6543" s="109"/>
      <c r="K6543" s="122" t="s">
        <v>10443</v>
      </c>
    </row>
    <row r="6544" spans="1:11">
      <c r="A6544" s="425">
        <v>1828</v>
      </c>
      <c r="B6544" s="412" t="s">
        <v>10444</v>
      </c>
      <c r="C6544" s="6">
        <v>2</v>
      </c>
      <c r="D6544" s="109"/>
      <c r="E6544" s="21" t="s">
        <v>10161</v>
      </c>
      <c r="F6544" s="109"/>
      <c r="G6544" s="134">
        <v>940.3</v>
      </c>
      <c r="H6544" s="134">
        <v>141.06</v>
      </c>
      <c r="I6544" s="134">
        <v>799.24</v>
      </c>
      <c r="J6544" s="109"/>
      <c r="K6544" s="122" t="s">
        <v>10445</v>
      </c>
    </row>
    <row r="6545" spans="1:11">
      <c r="A6545" s="425">
        <v>1829</v>
      </c>
      <c r="B6545" s="412" t="s">
        <v>10446</v>
      </c>
      <c r="C6545" s="6">
        <v>1</v>
      </c>
      <c r="D6545" s="109"/>
      <c r="E6545" s="21" t="s">
        <v>10330</v>
      </c>
      <c r="F6545" s="109"/>
      <c r="G6545" s="134">
        <v>25</v>
      </c>
      <c r="H6545" s="134">
        <v>3.44</v>
      </c>
      <c r="I6545" s="134">
        <v>21.56</v>
      </c>
      <c r="J6545" s="109"/>
      <c r="K6545" s="122" t="s">
        <v>10447</v>
      </c>
    </row>
    <row r="6546" spans="1:11">
      <c r="A6546" s="425">
        <v>1830</v>
      </c>
      <c r="B6546" s="412" t="s">
        <v>10448</v>
      </c>
      <c r="C6546" s="6">
        <v>4</v>
      </c>
      <c r="D6546" s="109"/>
      <c r="E6546" s="21" t="s">
        <v>10449</v>
      </c>
      <c r="F6546" s="109"/>
      <c r="G6546" s="134">
        <v>136.06</v>
      </c>
      <c r="H6546" s="134">
        <v>34.020000000000003</v>
      </c>
      <c r="I6546" s="134">
        <v>102.04</v>
      </c>
      <c r="J6546" s="109"/>
      <c r="K6546" s="122" t="s">
        <v>10450</v>
      </c>
    </row>
    <row r="6547" spans="1:11" ht="22.5">
      <c r="A6547" s="425">
        <v>1831</v>
      </c>
      <c r="B6547" s="213" t="s">
        <v>10451</v>
      </c>
      <c r="C6547" s="6">
        <v>1</v>
      </c>
      <c r="D6547" s="109"/>
      <c r="E6547" s="21" t="s">
        <v>10452</v>
      </c>
      <c r="F6547" s="109"/>
      <c r="G6547" s="134">
        <v>1616.56</v>
      </c>
      <c r="H6547" s="134">
        <v>444.56</v>
      </c>
      <c r="I6547" s="134">
        <v>1172</v>
      </c>
      <c r="J6547" s="109"/>
      <c r="K6547" s="122" t="s">
        <v>10453</v>
      </c>
    </row>
    <row r="6548" spans="1:11" ht="22.5">
      <c r="A6548" s="425">
        <v>1832</v>
      </c>
      <c r="B6548" s="213" t="s">
        <v>10454</v>
      </c>
      <c r="C6548" s="6">
        <v>1</v>
      </c>
      <c r="D6548" s="109"/>
      <c r="E6548" s="21" t="s">
        <v>10455</v>
      </c>
      <c r="F6548" s="109"/>
      <c r="G6548" s="134">
        <v>27560</v>
      </c>
      <c r="H6548" s="134">
        <v>4134</v>
      </c>
      <c r="I6548" s="134">
        <v>23426</v>
      </c>
      <c r="J6548" s="109"/>
      <c r="K6548" s="122" t="s">
        <v>10456</v>
      </c>
    </row>
    <row r="6549" spans="1:11" ht="22.5">
      <c r="A6549" s="425">
        <v>1833</v>
      </c>
      <c r="B6549" s="213" t="s">
        <v>10457</v>
      </c>
      <c r="C6549" s="6">
        <v>2</v>
      </c>
      <c r="D6549" s="109"/>
      <c r="E6549" s="21" t="s">
        <v>10458</v>
      </c>
      <c r="F6549" s="109"/>
      <c r="G6549" s="134">
        <v>1219.68</v>
      </c>
      <c r="H6549" s="134">
        <v>152.44999999999999</v>
      </c>
      <c r="I6549" s="134">
        <v>1067.23</v>
      </c>
      <c r="J6549" s="109"/>
      <c r="K6549" s="122" t="s">
        <v>10459</v>
      </c>
    </row>
    <row r="6550" spans="1:11" ht="22.5">
      <c r="A6550" s="425">
        <v>1834</v>
      </c>
      <c r="B6550" s="213" t="s">
        <v>10460</v>
      </c>
      <c r="C6550" s="6">
        <v>2</v>
      </c>
      <c r="D6550" s="109"/>
      <c r="E6550" s="21" t="s">
        <v>10461</v>
      </c>
      <c r="F6550" s="109"/>
      <c r="G6550" s="134">
        <v>831.44</v>
      </c>
      <c r="H6550" s="134">
        <v>332.57</v>
      </c>
      <c r="I6550" s="134">
        <v>498.87</v>
      </c>
      <c r="J6550" s="109"/>
      <c r="K6550" s="122" t="s">
        <v>10462</v>
      </c>
    </row>
    <row r="6551" spans="1:11" ht="22.5">
      <c r="A6551" s="425">
        <v>1835</v>
      </c>
      <c r="B6551" s="213" t="s">
        <v>10463</v>
      </c>
      <c r="C6551" s="6">
        <v>2</v>
      </c>
      <c r="D6551" s="109"/>
      <c r="E6551" s="21" t="s">
        <v>10384</v>
      </c>
      <c r="F6551" s="109"/>
      <c r="G6551" s="134">
        <v>1161.5999999999999</v>
      </c>
      <c r="H6551" s="134">
        <v>464.64</v>
      </c>
      <c r="I6551" s="134">
        <v>696.96</v>
      </c>
      <c r="J6551" s="109"/>
      <c r="K6551" s="122" t="s">
        <v>10464</v>
      </c>
    </row>
    <row r="6552" spans="1:11">
      <c r="A6552" s="425">
        <v>1836</v>
      </c>
      <c r="B6552" s="412" t="s">
        <v>10465</v>
      </c>
      <c r="C6552" s="6">
        <v>3</v>
      </c>
      <c r="D6552" s="109"/>
      <c r="E6552" s="21" t="s">
        <v>10466</v>
      </c>
      <c r="F6552" s="109"/>
      <c r="G6552" s="134">
        <v>577.16999999999996</v>
      </c>
      <c r="H6552" s="134">
        <v>230.87</v>
      </c>
      <c r="I6552" s="134">
        <v>346.3</v>
      </c>
      <c r="J6552" s="109"/>
      <c r="K6552" s="122" t="s">
        <v>10467</v>
      </c>
    </row>
    <row r="6553" spans="1:11" ht="22.5">
      <c r="A6553" s="425">
        <v>1837</v>
      </c>
      <c r="B6553" s="213" t="s">
        <v>10468</v>
      </c>
      <c r="C6553" s="6">
        <v>2</v>
      </c>
      <c r="D6553" s="109"/>
      <c r="E6553" s="21" t="s">
        <v>10387</v>
      </c>
      <c r="F6553" s="109"/>
      <c r="G6553" s="134">
        <v>831.44</v>
      </c>
      <c r="H6553" s="134">
        <v>332.57</v>
      </c>
      <c r="I6553" s="134">
        <v>498.87</v>
      </c>
      <c r="J6553" s="109"/>
      <c r="K6553" s="122" t="s">
        <v>10469</v>
      </c>
    </row>
    <row r="6554" spans="1:11">
      <c r="A6554" s="425">
        <v>1838</v>
      </c>
      <c r="B6554" s="412" t="s">
        <v>10470</v>
      </c>
      <c r="C6554" s="6">
        <v>2</v>
      </c>
      <c r="D6554" s="109"/>
      <c r="E6554" s="21" t="s">
        <v>10471</v>
      </c>
      <c r="F6554" s="109"/>
      <c r="G6554" s="134">
        <v>384.78</v>
      </c>
      <c r="H6554" s="134">
        <v>153.91999999999999</v>
      </c>
      <c r="I6554" s="134">
        <v>230.86</v>
      </c>
      <c r="J6554" s="109"/>
      <c r="K6554" s="122" t="s">
        <v>10472</v>
      </c>
    </row>
    <row r="6555" spans="1:11">
      <c r="A6555" s="425">
        <v>1839</v>
      </c>
      <c r="B6555" s="412" t="s">
        <v>10473</v>
      </c>
      <c r="C6555" s="6">
        <v>1</v>
      </c>
      <c r="D6555" s="109"/>
      <c r="E6555" s="21" t="s">
        <v>10474</v>
      </c>
      <c r="F6555" s="109"/>
      <c r="G6555" s="134">
        <v>415.72</v>
      </c>
      <c r="H6555" s="134">
        <v>166.28</v>
      </c>
      <c r="I6555" s="134">
        <v>249.44</v>
      </c>
      <c r="J6555" s="109"/>
      <c r="K6555" s="122" t="s">
        <v>10475</v>
      </c>
    </row>
    <row r="6556" spans="1:11" ht="96">
      <c r="A6556" s="194" t="s">
        <v>5</v>
      </c>
      <c r="B6556" s="194" t="s">
        <v>155</v>
      </c>
      <c r="C6556" s="194" t="s">
        <v>156</v>
      </c>
      <c r="D6556" s="194" t="s">
        <v>8</v>
      </c>
      <c r="E6556" s="194" t="s">
        <v>157</v>
      </c>
      <c r="F6556" s="194" t="s">
        <v>158</v>
      </c>
      <c r="G6556" s="416" t="s">
        <v>10</v>
      </c>
      <c r="H6556" s="416" t="s">
        <v>159</v>
      </c>
      <c r="I6556" s="416" t="s">
        <v>160</v>
      </c>
      <c r="J6556" s="194" t="s">
        <v>161</v>
      </c>
      <c r="K6556" s="195" t="s">
        <v>14</v>
      </c>
    </row>
    <row r="6557" spans="1:11">
      <c r="A6557" s="425">
        <v>1840</v>
      </c>
      <c r="B6557" s="412" t="s">
        <v>10476</v>
      </c>
      <c r="C6557" s="6">
        <v>1</v>
      </c>
      <c r="D6557" s="109"/>
      <c r="E6557" s="21" t="s">
        <v>10477</v>
      </c>
      <c r="F6557" s="109"/>
      <c r="G6557" s="134">
        <v>415.72</v>
      </c>
      <c r="H6557" s="134">
        <v>166.28</v>
      </c>
      <c r="I6557" s="134">
        <v>249.44</v>
      </c>
      <c r="J6557" s="109"/>
      <c r="K6557" s="122" t="s">
        <v>10478</v>
      </c>
    </row>
    <row r="6558" spans="1:11">
      <c r="A6558" s="425">
        <v>1841</v>
      </c>
      <c r="B6558" s="412" t="s">
        <v>10479</v>
      </c>
      <c r="C6558" s="6">
        <v>1</v>
      </c>
      <c r="D6558" s="109"/>
      <c r="E6558" s="21" t="s">
        <v>10480</v>
      </c>
      <c r="F6558" s="109"/>
      <c r="G6558" s="134">
        <v>415.72</v>
      </c>
      <c r="H6558" s="134">
        <v>166.28</v>
      </c>
      <c r="I6558" s="134">
        <v>249.44</v>
      </c>
      <c r="J6558" s="109"/>
      <c r="K6558" s="122" t="s">
        <v>10481</v>
      </c>
    </row>
    <row r="6559" spans="1:11">
      <c r="A6559" s="425">
        <v>1842</v>
      </c>
      <c r="B6559" s="412" t="s">
        <v>10482</v>
      </c>
      <c r="C6559" s="6">
        <v>1</v>
      </c>
      <c r="D6559" s="109"/>
      <c r="E6559" s="21" t="s">
        <v>10483</v>
      </c>
      <c r="F6559" s="109"/>
      <c r="G6559" s="134">
        <v>415.72</v>
      </c>
      <c r="H6559" s="134">
        <v>166.28</v>
      </c>
      <c r="I6559" s="134">
        <v>249.44</v>
      </c>
      <c r="J6559" s="109"/>
      <c r="K6559" s="122" t="s">
        <v>10484</v>
      </c>
    </row>
    <row r="6560" spans="1:11">
      <c r="A6560" s="425">
        <v>1843</v>
      </c>
      <c r="B6560" s="412" t="s">
        <v>10485</v>
      </c>
      <c r="C6560" s="6">
        <v>2</v>
      </c>
      <c r="D6560" s="109"/>
      <c r="E6560" s="21" t="s">
        <v>10486</v>
      </c>
      <c r="F6560" s="109"/>
      <c r="G6560" s="134">
        <v>278.32</v>
      </c>
      <c r="H6560" s="134">
        <v>111.32</v>
      </c>
      <c r="I6560" s="134">
        <v>167</v>
      </c>
      <c r="J6560" s="109"/>
      <c r="K6560" s="122" t="s">
        <v>10487</v>
      </c>
    </row>
    <row r="6561" spans="1:11">
      <c r="A6561" s="425">
        <v>1844</v>
      </c>
      <c r="B6561" s="412" t="s">
        <v>10488</v>
      </c>
      <c r="C6561" s="6">
        <v>2</v>
      </c>
      <c r="D6561" s="109"/>
      <c r="E6561" s="21" t="s">
        <v>10477</v>
      </c>
      <c r="F6561" s="109"/>
      <c r="G6561" s="134">
        <v>278.32</v>
      </c>
      <c r="H6561" s="134">
        <v>111.32</v>
      </c>
      <c r="I6561" s="134">
        <v>167</v>
      </c>
      <c r="J6561" s="109"/>
      <c r="K6561" s="122" t="s">
        <v>10489</v>
      </c>
    </row>
    <row r="6562" spans="1:11">
      <c r="A6562" s="425">
        <v>1845</v>
      </c>
      <c r="B6562" s="412" t="s">
        <v>10490</v>
      </c>
      <c r="C6562" s="6">
        <v>2</v>
      </c>
      <c r="D6562" s="109"/>
      <c r="E6562" s="21" t="s">
        <v>10477</v>
      </c>
      <c r="F6562" s="109"/>
      <c r="G6562" s="134">
        <v>242</v>
      </c>
      <c r="H6562" s="134">
        <v>96.8</v>
      </c>
      <c r="I6562" s="134">
        <v>145.19999999999999</v>
      </c>
      <c r="J6562" s="109"/>
      <c r="K6562" s="122" t="s">
        <v>10491</v>
      </c>
    </row>
    <row r="6563" spans="1:11">
      <c r="A6563" s="425">
        <v>1846</v>
      </c>
      <c r="B6563" s="412" t="s">
        <v>10492</v>
      </c>
      <c r="C6563" s="6">
        <v>1</v>
      </c>
      <c r="D6563" s="109"/>
      <c r="E6563" s="21" t="s">
        <v>10493</v>
      </c>
      <c r="F6563" s="109"/>
      <c r="G6563" s="134">
        <v>121</v>
      </c>
      <c r="H6563" s="134">
        <v>48.4</v>
      </c>
      <c r="I6563" s="134">
        <v>72.599999999999994</v>
      </c>
      <c r="J6563" s="109"/>
      <c r="K6563" s="122" t="s">
        <v>10494</v>
      </c>
    </row>
    <row r="6564" spans="1:11">
      <c r="A6564" s="425">
        <v>1847</v>
      </c>
      <c r="B6564" s="412" t="s">
        <v>10490</v>
      </c>
      <c r="C6564" s="6">
        <v>1</v>
      </c>
      <c r="D6564" s="109"/>
      <c r="E6564" s="21" t="s">
        <v>10477</v>
      </c>
      <c r="F6564" s="109"/>
      <c r="G6564" s="134">
        <v>121</v>
      </c>
      <c r="H6564" s="134">
        <v>48.4</v>
      </c>
      <c r="I6564" s="134">
        <v>72.599999999999994</v>
      </c>
      <c r="J6564" s="109"/>
      <c r="K6564" s="122" t="s">
        <v>10495</v>
      </c>
    </row>
    <row r="6565" spans="1:11">
      <c r="A6565" s="425">
        <v>1848</v>
      </c>
      <c r="B6565" s="412" t="s">
        <v>10496</v>
      </c>
      <c r="C6565" s="6">
        <v>1</v>
      </c>
      <c r="D6565" s="109"/>
      <c r="E6565" s="21" t="s">
        <v>10493</v>
      </c>
      <c r="F6565" s="109"/>
      <c r="G6565" s="134">
        <v>121</v>
      </c>
      <c r="H6565" s="134">
        <v>48.4</v>
      </c>
      <c r="I6565" s="134">
        <v>72.599999999999994</v>
      </c>
      <c r="J6565" s="109"/>
      <c r="K6565" s="122" t="s">
        <v>10497</v>
      </c>
    </row>
    <row r="6566" spans="1:11">
      <c r="A6566" s="425">
        <v>1849</v>
      </c>
      <c r="B6566" s="412" t="s">
        <v>10498</v>
      </c>
      <c r="C6566" s="6">
        <v>1</v>
      </c>
      <c r="D6566" s="109"/>
      <c r="E6566" s="21" t="s">
        <v>10486</v>
      </c>
      <c r="F6566" s="109"/>
      <c r="G6566" s="134">
        <v>121</v>
      </c>
      <c r="H6566" s="134">
        <v>48.4</v>
      </c>
      <c r="I6566" s="134">
        <v>72.599999999999994</v>
      </c>
      <c r="J6566" s="109"/>
      <c r="K6566" s="122" t="s">
        <v>10499</v>
      </c>
    </row>
    <row r="6567" spans="1:11">
      <c r="A6567" s="425">
        <v>1850</v>
      </c>
      <c r="B6567" s="412" t="s">
        <v>10500</v>
      </c>
      <c r="C6567" s="6">
        <v>2</v>
      </c>
      <c r="D6567" s="109"/>
      <c r="E6567" s="21" t="s">
        <v>10387</v>
      </c>
      <c r="F6567" s="109"/>
      <c r="G6567" s="134">
        <v>242</v>
      </c>
      <c r="H6567" s="134">
        <v>96.8</v>
      </c>
      <c r="I6567" s="134">
        <v>145.19999999999999</v>
      </c>
      <c r="J6567" s="109"/>
      <c r="K6567" s="122" t="s">
        <v>10501</v>
      </c>
    </row>
    <row r="6568" spans="1:11">
      <c r="A6568" s="425">
        <v>1851</v>
      </c>
      <c r="B6568" s="412" t="s">
        <v>10502</v>
      </c>
      <c r="C6568" s="6">
        <v>2</v>
      </c>
      <c r="D6568" s="109"/>
      <c r="E6568" s="21" t="s">
        <v>10387</v>
      </c>
      <c r="F6568" s="109"/>
      <c r="G6568" s="134">
        <v>242</v>
      </c>
      <c r="H6568" s="134">
        <v>96.8</v>
      </c>
      <c r="I6568" s="134">
        <v>145.19999999999999</v>
      </c>
      <c r="J6568" s="109"/>
      <c r="K6568" s="122" t="s">
        <v>10503</v>
      </c>
    </row>
    <row r="6569" spans="1:11">
      <c r="A6569" s="425">
        <v>1852</v>
      </c>
      <c r="B6569" s="412" t="s">
        <v>10504</v>
      </c>
      <c r="C6569" s="6">
        <v>2</v>
      </c>
      <c r="D6569" s="109"/>
      <c r="E6569" s="21" t="s">
        <v>10189</v>
      </c>
      <c r="F6569" s="109"/>
      <c r="G6569" s="134">
        <v>186</v>
      </c>
      <c r="H6569" s="134">
        <v>37.200000000000003</v>
      </c>
      <c r="I6569" s="134">
        <v>148.80000000000001</v>
      </c>
      <c r="J6569" s="109"/>
      <c r="K6569" s="122" t="s">
        <v>10505</v>
      </c>
    </row>
    <row r="6570" spans="1:11">
      <c r="A6570" s="425">
        <v>1853</v>
      </c>
      <c r="B6570" s="412" t="s">
        <v>7086</v>
      </c>
      <c r="C6570" s="6">
        <v>2</v>
      </c>
      <c r="D6570" s="109"/>
      <c r="E6570" s="21" t="s">
        <v>10357</v>
      </c>
      <c r="F6570" s="109"/>
      <c r="G6570" s="134">
        <v>312</v>
      </c>
      <c r="H6570" s="134">
        <v>46.8</v>
      </c>
      <c r="I6570" s="134">
        <v>265.2</v>
      </c>
      <c r="J6570" s="109"/>
      <c r="K6570" s="122" t="s">
        <v>10506</v>
      </c>
    </row>
    <row r="6571" spans="1:11">
      <c r="A6571" s="425">
        <v>1854</v>
      </c>
      <c r="B6571" s="412" t="s">
        <v>10507</v>
      </c>
      <c r="C6571" s="6">
        <v>2</v>
      </c>
      <c r="D6571" s="109"/>
      <c r="E6571" s="21" t="s">
        <v>10357</v>
      </c>
      <c r="F6571" s="109"/>
      <c r="G6571" s="134">
        <v>196</v>
      </c>
      <c r="H6571" s="134">
        <v>29.41</v>
      </c>
      <c r="I6571" s="134">
        <v>166.59</v>
      </c>
      <c r="J6571" s="109"/>
      <c r="K6571" s="122" t="s">
        <v>10508</v>
      </c>
    </row>
    <row r="6572" spans="1:11">
      <c r="A6572" s="425">
        <v>1855</v>
      </c>
      <c r="B6572" s="412" t="s">
        <v>8214</v>
      </c>
      <c r="C6572" s="6">
        <v>1</v>
      </c>
      <c r="D6572" s="109"/>
      <c r="E6572" s="21" t="s">
        <v>10357</v>
      </c>
      <c r="F6572" s="109"/>
      <c r="G6572" s="134">
        <v>165</v>
      </c>
      <c r="H6572" s="134">
        <v>24.75</v>
      </c>
      <c r="I6572" s="134">
        <v>140.25</v>
      </c>
      <c r="J6572" s="109"/>
      <c r="K6572" s="122" t="s">
        <v>10509</v>
      </c>
    </row>
    <row r="6573" spans="1:11">
      <c r="A6573" s="425">
        <v>1856</v>
      </c>
      <c r="B6573" s="412" t="s">
        <v>10510</v>
      </c>
      <c r="C6573" s="6">
        <v>2</v>
      </c>
      <c r="D6573" s="109"/>
      <c r="E6573" s="21" t="s">
        <v>10511</v>
      </c>
      <c r="F6573" s="109"/>
      <c r="G6573" s="134">
        <v>304</v>
      </c>
      <c r="H6573" s="134">
        <v>34.200000000000003</v>
      </c>
      <c r="I6573" s="134">
        <v>269.8</v>
      </c>
      <c r="J6573" s="109"/>
      <c r="K6573" s="122" t="s">
        <v>10512</v>
      </c>
    </row>
    <row r="6574" spans="1:11">
      <c r="A6574" s="425">
        <v>1857</v>
      </c>
      <c r="B6574" s="412" t="s">
        <v>10513</v>
      </c>
      <c r="C6574" s="6">
        <v>1</v>
      </c>
      <c r="D6574" s="109"/>
      <c r="E6574" s="21" t="s">
        <v>10330</v>
      </c>
      <c r="F6574" s="109"/>
      <c r="G6574" s="134">
        <v>119</v>
      </c>
      <c r="H6574" s="134">
        <v>11.9</v>
      </c>
      <c r="I6574" s="134">
        <v>107.1</v>
      </c>
      <c r="J6574" s="109"/>
      <c r="K6574" s="122" t="s">
        <v>10514</v>
      </c>
    </row>
    <row r="6575" spans="1:11" ht="22.5">
      <c r="A6575" s="425">
        <v>1858</v>
      </c>
      <c r="B6575" s="213" t="s">
        <v>10515</v>
      </c>
      <c r="C6575" s="6">
        <v>1</v>
      </c>
      <c r="D6575" s="109"/>
      <c r="E6575" s="21" t="s">
        <v>10516</v>
      </c>
      <c r="F6575" s="109"/>
      <c r="G6575" s="134">
        <v>4592.92</v>
      </c>
      <c r="H6575" s="134">
        <v>918.58</v>
      </c>
      <c r="I6575" s="134">
        <v>3674.34</v>
      </c>
      <c r="J6575" s="109"/>
      <c r="K6575" s="122" t="s">
        <v>10517</v>
      </c>
    </row>
    <row r="6576" spans="1:11">
      <c r="A6576" s="425">
        <v>1859</v>
      </c>
      <c r="B6576" s="412" t="s">
        <v>10518</v>
      </c>
      <c r="C6576" s="6">
        <v>1</v>
      </c>
      <c r="D6576" s="109"/>
      <c r="E6576" s="21" t="s">
        <v>10519</v>
      </c>
      <c r="F6576" s="109"/>
      <c r="G6576" s="134">
        <v>124630</v>
      </c>
      <c r="H6576" s="134">
        <v>12463</v>
      </c>
      <c r="I6576" s="134">
        <v>112167</v>
      </c>
      <c r="J6576" s="109"/>
      <c r="K6576" s="122" t="s">
        <v>10520</v>
      </c>
    </row>
    <row r="6577" spans="1:11">
      <c r="A6577" s="425">
        <v>1860</v>
      </c>
      <c r="B6577" s="412" t="s">
        <v>10521</v>
      </c>
      <c r="C6577" s="6">
        <v>1</v>
      </c>
      <c r="D6577" s="109"/>
      <c r="E6577" s="21" t="s">
        <v>10522</v>
      </c>
      <c r="F6577" s="109"/>
      <c r="G6577" s="134">
        <v>70422</v>
      </c>
      <c r="H6577" s="134">
        <v>6803.24</v>
      </c>
      <c r="I6577" s="134">
        <v>63618.76</v>
      </c>
      <c r="J6577" s="109"/>
      <c r="K6577" s="122" t="s">
        <v>10523</v>
      </c>
    </row>
    <row r="6578" spans="1:11">
      <c r="A6578" s="425">
        <v>1861</v>
      </c>
      <c r="B6578" s="412" t="s">
        <v>10524</v>
      </c>
      <c r="C6578" s="6">
        <v>1</v>
      </c>
      <c r="D6578" s="109"/>
      <c r="E6578" s="21" t="s">
        <v>10525</v>
      </c>
      <c r="F6578" s="109"/>
      <c r="G6578" s="134">
        <v>48400</v>
      </c>
      <c r="H6578" s="134">
        <v>4840</v>
      </c>
      <c r="I6578" s="134">
        <v>43560</v>
      </c>
      <c r="J6578" s="109"/>
      <c r="K6578" s="122" t="s">
        <v>10526</v>
      </c>
    </row>
    <row r="6579" spans="1:11" ht="22.5">
      <c r="A6579" s="425">
        <v>1862</v>
      </c>
      <c r="B6579" s="213" t="s">
        <v>10527</v>
      </c>
      <c r="C6579" s="6">
        <v>1</v>
      </c>
      <c r="D6579" s="109"/>
      <c r="E6579" s="21" t="s">
        <v>10528</v>
      </c>
      <c r="F6579" s="109"/>
      <c r="G6579" s="134">
        <v>64500</v>
      </c>
      <c r="H6579" s="134">
        <v>6450</v>
      </c>
      <c r="I6579" s="134">
        <v>58050</v>
      </c>
      <c r="J6579" s="109"/>
      <c r="K6579" s="122" t="s">
        <v>10529</v>
      </c>
    </row>
    <row r="6580" spans="1:11">
      <c r="A6580" s="425">
        <v>1863</v>
      </c>
      <c r="B6580" s="412" t="s">
        <v>10530</v>
      </c>
      <c r="C6580" s="6">
        <v>7</v>
      </c>
      <c r="D6580" s="109"/>
      <c r="E6580" s="21" t="s">
        <v>10531</v>
      </c>
      <c r="F6580" s="109"/>
      <c r="G6580" s="134">
        <v>3773.39</v>
      </c>
      <c r="H6580" s="134">
        <v>754.68</v>
      </c>
      <c r="I6580" s="134">
        <v>3018.71</v>
      </c>
      <c r="J6580" s="109"/>
      <c r="K6580" s="122" t="s">
        <v>10532</v>
      </c>
    </row>
    <row r="6581" spans="1:11" ht="22.5">
      <c r="A6581" s="425">
        <v>1864</v>
      </c>
      <c r="B6581" s="213" t="s">
        <v>10533</v>
      </c>
      <c r="C6581" s="6">
        <v>1</v>
      </c>
      <c r="D6581" s="109"/>
      <c r="E6581" s="21" t="s">
        <v>10534</v>
      </c>
      <c r="F6581" s="109"/>
      <c r="G6581" s="134">
        <v>405.73</v>
      </c>
      <c r="H6581" s="134">
        <v>81.14</v>
      </c>
      <c r="I6581" s="134">
        <v>324.58999999999997</v>
      </c>
      <c r="J6581" s="109"/>
      <c r="K6581" s="122" t="s">
        <v>10535</v>
      </c>
    </row>
    <row r="6582" spans="1:11">
      <c r="A6582" s="425">
        <v>1865</v>
      </c>
      <c r="B6582" s="412" t="s">
        <v>10536</v>
      </c>
      <c r="C6582" s="6">
        <v>2</v>
      </c>
      <c r="D6582" s="109"/>
      <c r="E6582" s="21" t="s">
        <v>10474</v>
      </c>
      <c r="F6582" s="109"/>
      <c r="G6582" s="134">
        <v>263.54000000000002</v>
      </c>
      <c r="H6582" s="134">
        <v>52.7</v>
      </c>
      <c r="I6582" s="134">
        <v>210.84</v>
      </c>
      <c r="J6582" s="109"/>
      <c r="K6582" s="122" t="s">
        <v>10537</v>
      </c>
    </row>
    <row r="6583" spans="1:11" ht="22.5">
      <c r="A6583" s="425">
        <v>1866</v>
      </c>
      <c r="B6583" s="213" t="s">
        <v>10538</v>
      </c>
      <c r="C6583" s="6">
        <v>1</v>
      </c>
      <c r="D6583" s="109"/>
      <c r="E6583" s="21" t="s">
        <v>10483</v>
      </c>
      <c r="F6583" s="109"/>
      <c r="G6583" s="134">
        <v>191.06</v>
      </c>
      <c r="H6583" s="134">
        <v>38.22</v>
      </c>
      <c r="I6583" s="134">
        <v>152.84</v>
      </c>
      <c r="J6583" s="109"/>
      <c r="K6583" s="122" t="s">
        <v>10539</v>
      </c>
    </row>
    <row r="6584" spans="1:11">
      <c r="A6584" s="425">
        <v>1867</v>
      </c>
      <c r="B6584" s="412" t="s">
        <v>10540</v>
      </c>
      <c r="C6584" s="6">
        <v>1</v>
      </c>
      <c r="D6584" s="109"/>
      <c r="E6584" s="21" t="s">
        <v>10483</v>
      </c>
      <c r="F6584" s="109"/>
      <c r="G6584" s="134">
        <v>513.63</v>
      </c>
      <c r="H6584" s="134">
        <v>102.72</v>
      </c>
      <c r="I6584" s="134">
        <v>410.91</v>
      </c>
      <c r="J6584" s="109"/>
      <c r="K6584" s="122" t="s">
        <v>10541</v>
      </c>
    </row>
    <row r="6585" spans="1:11" ht="96">
      <c r="A6585" s="194" t="s">
        <v>5</v>
      </c>
      <c r="B6585" s="194" t="s">
        <v>155</v>
      </c>
      <c r="C6585" s="194" t="s">
        <v>156</v>
      </c>
      <c r="D6585" s="194" t="s">
        <v>8</v>
      </c>
      <c r="E6585" s="194" t="s">
        <v>157</v>
      </c>
      <c r="F6585" s="194" t="s">
        <v>158</v>
      </c>
      <c r="G6585" s="416" t="s">
        <v>10</v>
      </c>
      <c r="H6585" s="416" t="s">
        <v>159</v>
      </c>
      <c r="I6585" s="416" t="s">
        <v>160</v>
      </c>
      <c r="J6585" s="194" t="s">
        <v>161</v>
      </c>
      <c r="K6585" s="195" t="s">
        <v>14</v>
      </c>
    </row>
    <row r="6586" spans="1:11">
      <c r="A6586" s="425">
        <v>1868</v>
      </c>
      <c r="B6586" s="412" t="s">
        <v>10542</v>
      </c>
      <c r="C6586" s="6">
        <v>1</v>
      </c>
      <c r="D6586" s="109"/>
      <c r="E6586" s="21" t="s">
        <v>10161</v>
      </c>
      <c r="F6586" s="109"/>
      <c r="G6586" s="134">
        <v>155</v>
      </c>
      <c r="H6586" s="134">
        <v>21.31</v>
      </c>
      <c r="I6586" s="134">
        <v>133.69</v>
      </c>
      <c r="J6586" s="109"/>
      <c r="K6586" s="122" t="s">
        <v>10543</v>
      </c>
    </row>
    <row r="6587" spans="1:11">
      <c r="A6587" s="425">
        <v>1869</v>
      </c>
      <c r="B6587" s="412" t="s">
        <v>10544</v>
      </c>
      <c r="C6587" s="6">
        <v>1</v>
      </c>
      <c r="D6587" s="109"/>
      <c r="E6587" s="21" t="s">
        <v>10330</v>
      </c>
      <c r="F6587" s="109"/>
      <c r="G6587" s="134">
        <v>175</v>
      </c>
      <c r="H6587" s="134">
        <v>19.690000000000001</v>
      </c>
      <c r="I6587" s="134">
        <v>155.31</v>
      </c>
      <c r="J6587" s="109"/>
      <c r="K6587" s="122" t="s">
        <v>10545</v>
      </c>
    </row>
    <row r="6588" spans="1:11">
      <c r="A6588" s="425">
        <v>1870</v>
      </c>
      <c r="B6588" s="412" t="s">
        <v>10546</v>
      </c>
      <c r="C6588" s="6">
        <v>5</v>
      </c>
      <c r="D6588" s="109"/>
      <c r="E6588" s="21" t="s">
        <v>9291</v>
      </c>
      <c r="F6588" s="109"/>
      <c r="G6588" s="134">
        <v>772.61</v>
      </c>
      <c r="H6588" s="134">
        <v>103.02</v>
      </c>
      <c r="I6588" s="134">
        <v>669.59</v>
      </c>
      <c r="J6588" s="109"/>
      <c r="K6588" s="122" t="s">
        <v>10547</v>
      </c>
    </row>
    <row r="6589" spans="1:11">
      <c r="A6589" s="425">
        <v>1871</v>
      </c>
      <c r="B6589" s="412" t="s">
        <v>10548</v>
      </c>
      <c r="C6589" s="6">
        <v>2</v>
      </c>
      <c r="D6589" s="109"/>
      <c r="E6589" s="21" t="s">
        <v>9291</v>
      </c>
      <c r="F6589" s="109"/>
      <c r="G6589" s="134">
        <v>289.83999999999997</v>
      </c>
      <c r="H6589" s="134">
        <v>38.64</v>
      </c>
      <c r="I6589" s="134">
        <v>251.2</v>
      </c>
      <c r="J6589" s="109"/>
      <c r="K6589" s="122" t="s">
        <v>10549</v>
      </c>
    </row>
    <row r="6590" spans="1:11">
      <c r="A6590" s="425">
        <v>1872</v>
      </c>
      <c r="B6590" s="412" t="s">
        <v>10550</v>
      </c>
      <c r="C6590" s="6">
        <v>8</v>
      </c>
      <c r="D6590" s="109"/>
      <c r="E6590" s="21" t="s">
        <v>9399</v>
      </c>
      <c r="F6590" s="109"/>
      <c r="G6590" s="134">
        <v>628.55999999999995</v>
      </c>
      <c r="H6590" s="134">
        <v>83.8</v>
      </c>
      <c r="I6590" s="134">
        <v>544.76</v>
      </c>
      <c r="J6590" s="109"/>
      <c r="K6590" s="122" t="s">
        <v>10551</v>
      </c>
    </row>
    <row r="6591" spans="1:11" ht="22.5">
      <c r="A6591" s="425">
        <v>1873</v>
      </c>
      <c r="B6591" s="213" t="s">
        <v>10552</v>
      </c>
      <c r="C6591" s="6">
        <v>2</v>
      </c>
      <c r="D6591" s="109"/>
      <c r="E6591" s="21" t="s">
        <v>9839</v>
      </c>
      <c r="F6591" s="109"/>
      <c r="G6591" s="134">
        <v>29917.360000000001</v>
      </c>
      <c r="H6591" s="134">
        <v>3739.67</v>
      </c>
      <c r="I6591" s="134">
        <v>26177.69</v>
      </c>
      <c r="J6591" s="109"/>
      <c r="K6591" s="122" t="s">
        <v>10553</v>
      </c>
    </row>
    <row r="6592" spans="1:11">
      <c r="A6592" s="425">
        <v>1874</v>
      </c>
      <c r="B6592" s="412" t="s">
        <v>10554</v>
      </c>
      <c r="C6592" s="6">
        <v>1</v>
      </c>
      <c r="D6592" s="109"/>
      <c r="E6592" s="21" t="s">
        <v>9839</v>
      </c>
      <c r="F6592" s="109"/>
      <c r="G6592" s="134">
        <v>4255</v>
      </c>
      <c r="H6592" s="134">
        <v>1010.56</v>
      </c>
      <c r="I6592" s="134">
        <v>3244.44</v>
      </c>
      <c r="J6592" s="109"/>
      <c r="K6592" s="122" t="s">
        <v>10555</v>
      </c>
    </row>
    <row r="6593" spans="1:11" ht="22.5">
      <c r="A6593" s="425">
        <v>1875</v>
      </c>
      <c r="B6593" s="213" t="s">
        <v>10556</v>
      </c>
      <c r="C6593" s="6">
        <v>1</v>
      </c>
      <c r="D6593" s="109"/>
      <c r="E6593" s="21" t="s">
        <v>9839</v>
      </c>
      <c r="F6593" s="109"/>
      <c r="G6593" s="134">
        <v>2480</v>
      </c>
      <c r="H6593" s="134">
        <v>589</v>
      </c>
      <c r="I6593" s="134">
        <v>1891</v>
      </c>
      <c r="J6593" s="109"/>
      <c r="K6593" s="122" t="s">
        <v>10557</v>
      </c>
    </row>
    <row r="6594" spans="1:11" ht="22.5">
      <c r="A6594" s="425">
        <v>1876</v>
      </c>
      <c r="B6594" s="213" t="s">
        <v>10558</v>
      </c>
      <c r="C6594" s="6">
        <v>2</v>
      </c>
      <c r="D6594" s="109"/>
      <c r="E6594" s="21" t="s">
        <v>9839</v>
      </c>
      <c r="F6594" s="109"/>
      <c r="G6594" s="134">
        <v>3480</v>
      </c>
      <c r="H6594" s="134">
        <v>826.5</v>
      </c>
      <c r="I6594" s="134">
        <v>2653.5</v>
      </c>
      <c r="J6594" s="109"/>
      <c r="K6594" s="122" t="s">
        <v>10559</v>
      </c>
    </row>
    <row r="6595" spans="1:11" ht="22.5">
      <c r="A6595" s="425">
        <v>1877</v>
      </c>
      <c r="B6595" s="213" t="s">
        <v>10560</v>
      </c>
      <c r="C6595" s="6">
        <v>7</v>
      </c>
      <c r="D6595" s="109"/>
      <c r="E6595" s="21" t="s">
        <v>10561</v>
      </c>
      <c r="F6595" s="109"/>
      <c r="G6595" s="134">
        <v>2380.0700000000002</v>
      </c>
      <c r="H6595" s="134">
        <v>555.35</v>
      </c>
      <c r="I6595" s="134">
        <v>1824.72</v>
      </c>
      <c r="J6595" s="109"/>
      <c r="K6595" s="122" t="s">
        <v>10562</v>
      </c>
    </row>
    <row r="6596" spans="1:11" ht="22.5">
      <c r="A6596" s="425">
        <v>1878</v>
      </c>
      <c r="B6596" s="213" t="s">
        <v>10563</v>
      </c>
      <c r="C6596" s="6">
        <v>0</v>
      </c>
      <c r="D6596" s="109"/>
      <c r="E6596" s="21" t="s">
        <v>10564</v>
      </c>
      <c r="F6596" s="109"/>
      <c r="G6596" s="134">
        <v>0</v>
      </c>
      <c r="H6596" s="134">
        <v>0</v>
      </c>
      <c r="I6596" s="134">
        <v>0</v>
      </c>
      <c r="J6596" s="109"/>
      <c r="K6596" s="122" t="s">
        <v>10565</v>
      </c>
    </row>
    <row r="6597" spans="1:11">
      <c r="A6597" s="425">
        <v>1879</v>
      </c>
      <c r="B6597" s="412" t="s">
        <v>10566</v>
      </c>
      <c r="C6597" s="6">
        <v>20</v>
      </c>
      <c r="D6597" s="109"/>
      <c r="E6597" s="21" t="s">
        <v>10567</v>
      </c>
      <c r="F6597" s="109"/>
      <c r="G6597" s="134">
        <v>640</v>
      </c>
      <c r="H6597" s="134">
        <v>149.34</v>
      </c>
      <c r="I6597" s="134">
        <v>490.66</v>
      </c>
      <c r="J6597" s="109"/>
      <c r="K6597" s="122" t="s">
        <v>10568</v>
      </c>
    </row>
    <row r="6598" spans="1:11" ht="22.5">
      <c r="A6598" s="425">
        <v>1880</v>
      </c>
      <c r="B6598" s="213" t="s">
        <v>10569</v>
      </c>
      <c r="C6598" s="6">
        <v>1</v>
      </c>
      <c r="D6598" s="109"/>
      <c r="E6598" s="21" t="s">
        <v>9839</v>
      </c>
      <c r="F6598" s="109"/>
      <c r="G6598" s="134">
        <v>1277.68</v>
      </c>
      <c r="H6598" s="134">
        <v>303.44</v>
      </c>
      <c r="I6598" s="134">
        <v>974.24</v>
      </c>
      <c r="J6598" s="109"/>
      <c r="K6598" s="122" t="s">
        <v>10570</v>
      </c>
    </row>
    <row r="6599" spans="1:11">
      <c r="A6599" s="425">
        <v>1881</v>
      </c>
      <c r="B6599" s="412" t="s">
        <v>10571</v>
      </c>
      <c r="C6599" s="6">
        <v>1</v>
      </c>
      <c r="D6599" s="109"/>
      <c r="E6599" s="21" t="s">
        <v>9836</v>
      </c>
      <c r="F6599" s="109"/>
      <c r="G6599" s="134">
        <v>1100</v>
      </c>
      <c r="H6599" s="134">
        <v>348.33</v>
      </c>
      <c r="I6599" s="134">
        <v>751.67</v>
      </c>
      <c r="J6599" s="109"/>
      <c r="K6599" s="122" t="s">
        <v>10572</v>
      </c>
    </row>
    <row r="6600" spans="1:11">
      <c r="A6600" s="425">
        <v>1882</v>
      </c>
      <c r="B6600" s="213" t="s">
        <v>10573</v>
      </c>
      <c r="C6600" s="6">
        <v>16</v>
      </c>
      <c r="D6600" s="109"/>
      <c r="E6600" s="21" t="s">
        <v>10574</v>
      </c>
      <c r="F6600" s="109"/>
      <c r="G6600" s="134">
        <v>3152</v>
      </c>
      <c r="H6600" s="134">
        <v>1050.6600000000001</v>
      </c>
      <c r="I6600" s="134">
        <v>2101.34</v>
      </c>
      <c r="J6600" s="109"/>
      <c r="K6600" s="122" t="s">
        <v>10575</v>
      </c>
    </row>
    <row r="6601" spans="1:11">
      <c r="A6601" s="425">
        <v>1883</v>
      </c>
      <c r="B6601" s="412" t="s">
        <v>10576</v>
      </c>
      <c r="C6601" s="6">
        <v>1</v>
      </c>
      <c r="D6601" s="109"/>
      <c r="E6601" s="21" t="s">
        <v>10577</v>
      </c>
      <c r="F6601" s="109"/>
      <c r="G6601" s="134">
        <v>445</v>
      </c>
      <c r="H6601" s="134">
        <v>148.34</v>
      </c>
      <c r="I6601" s="134">
        <v>296.66000000000003</v>
      </c>
      <c r="J6601" s="109"/>
      <c r="K6601" s="122" t="s">
        <v>10578</v>
      </c>
    </row>
    <row r="6602" spans="1:11">
      <c r="A6602" s="425">
        <v>1884</v>
      </c>
      <c r="B6602" s="412" t="s">
        <v>10579</v>
      </c>
      <c r="C6602" s="6">
        <v>1</v>
      </c>
      <c r="D6602" s="109"/>
      <c r="E6602" s="21" t="s">
        <v>10580</v>
      </c>
      <c r="F6602" s="109"/>
      <c r="G6602" s="134">
        <v>89</v>
      </c>
      <c r="H6602" s="134">
        <v>29.66</v>
      </c>
      <c r="I6602" s="134">
        <v>59.34</v>
      </c>
      <c r="J6602" s="109"/>
      <c r="K6602" s="122" t="s">
        <v>10581</v>
      </c>
    </row>
    <row r="6603" spans="1:11">
      <c r="A6603" s="425">
        <v>1885</v>
      </c>
      <c r="B6603" s="412" t="s">
        <v>10582</v>
      </c>
      <c r="C6603" s="6">
        <v>1</v>
      </c>
      <c r="D6603" s="109"/>
      <c r="E6603" s="21" t="s">
        <v>10583</v>
      </c>
      <c r="F6603" s="109"/>
      <c r="G6603" s="134">
        <v>186</v>
      </c>
      <c r="H6603" s="134">
        <v>62</v>
      </c>
      <c r="I6603" s="134">
        <v>124</v>
      </c>
      <c r="J6603" s="109"/>
      <c r="K6603" s="122" t="s">
        <v>10584</v>
      </c>
    </row>
    <row r="6604" spans="1:11">
      <c r="A6604" s="425">
        <v>1886</v>
      </c>
      <c r="B6604" s="412" t="s">
        <v>10585</v>
      </c>
      <c r="C6604" s="6">
        <v>1</v>
      </c>
      <c r="D6604" s="109"/>
      <c r="E6604" s="21" t="s">
        <v>10189</v>
      </c>
      <c r="F6604" s="109"/>
      <c r="G6604" s="134">
        <v>689.7</v>
      </c>
      <c r="H6604" s="134">
        <v>327.61</v>
      </c>
      <c r="I6604" s="134">
        <v>362.09</v>
      </c>
      <c r="J6604" s="109"/>
      <c r="K6604" s="122" t="s">
        <v>10586</v>
      </c>
    </row>
    <row r="6605" spans="1:11">
      <c r="A6605" s="425">
        <v>1887</v>
      </c>
      <c r="B6605" s="412" t="s">
        <v>8207</v>
      </c>
      <c r="C6605" s="6">
        <v>3</v>
      </c>
      <c r="D6605" s="109"/>
      <c r="E6605" s="21" t="s">
        <v>10189</v>
      </c>
      <c r="F6605" s="109"/>
      <c r="G6605" s="134">
        <v>1125.3</v>
      </c>
      <c r="H6605" s="134">
        <v>534.52</v>
      </c>
      <c r="I6605" s="134">
        <v>590.78</v>
      </c>
      <c r="J6605" s="109"/>
      <c r="K6605" s="122" t="s">
        <v>10587</v>
      </c>
    </row>
    <row r="6606" spans="1:11">
      <c r="A6606" s="425">
        <v>1888</v>
      </c>
      <c r="B6606" s="412" t="s">
        <v>10588</v>
      </c>
      <c r="C6606" s="6">
        <v>3</v>
      </c>
      <c r="D6606" s="109"/>
      <c r="E6606" s="21" t="s">
        <v>10189</v>
      </c>
      <c r="F6606" s="109"/>
      <c r="G6606" s="134">
        <v>417.45</v>
      </c>
      <c r="H6606" s="134">
        <v>198.3</v>
      </c>
      <c r="I6606" s="134">
        <v>219.15</v>
      </c>
      <c r="J6606" s="109"/>
      <c r="K6606" s="122" t="s">
        <v>10589</v>
      </c>
    </row>
    <row r="6607" spans="1:11">
      <c r="A6607" s="425">
        <v>1889</v>
      </c>
      <c r="B6607" s="412" t="s">
        <v>10590</v>
      </c>
      <c r="C6607" s="6">
        <v>3</v>
      </c>
      <c r="D6607" s="109"/>
      <c r="E6607" s="21" t="s">
        <v>10189</v>
      </c>
      <c r="F6607" s="109"/>
      <c r="G6607" s="134">
        <v>399.3</v>
      </c>
      <c r="H6607" s="134">
        <v>189.67</v>
      </c>
      <c r="I6607" s="134">
        <v>209.63</v>
      </c>
      <c r="J6607" s="109"/>
      <c r="K6607" s="122" t="s">
        <v>10591</v>
      </c>
    </row>
    <row r="6608" spans="1:11">
      <c r="A6608" s="425">
        <v>1890</v>
      </c>
      <c r="B6608" s="412" t="s">
        <v>10592</v>
      </c>
      <c r="C6608" s="6">
        <v>1</v>
      </c>
      <c r="D6608" s="109"/>
      <c r="E6608" s="21" t="s">
        <v>10189</v>
      </c>
      <c r="F6608" s="109"/>
      <c r="G6608" s="134">
        <v>351</v>
      </c>
      <c r="H6608" s="134">
        <v>87.75</v>
      </c>
      <c r="I6608" s="134">
        <v>263.25</v>
      </c>
      <c r="J6608" s="109"/>
      <c r="K6608" s="122" t="s">
        <v>10593</v>
      </c>
    </row>
    <row r="6609" spans="1:11">
      <c r="A6609" s="425">
        <v>1891</v>
      </c>
      <c r="B6609" s="213" t="s">
        <v>10594</v>
      </c>
      <c r="C6609" s="6">
        <v>1</v>
      </c>
      <c r="D6609" s="109"/>
      <c r="E6609" s="21" t="s">
        <v>7434</v>
      </c>
      <c r="F6609" s="109"/>
      <c r="G6609" s="134">
        <v>219</v>
      </c>
      <c r="H6609" s="134">
        <v>43.8</v>
      </c>
      <c r="I6609" s="134">
        <v>175.2</v>
      </c>
      <c r="J6609" s="109"/>
      <c r="K6609" s="122" t="s">
        <v>10595</v>
      </c>
    </row>
    <row r="6610" spans="1:11">
      <c r="A6610" s="425">
        <v>1892</v>
      </c>
      <c r="B6610" s="412" t="s">
        <v>10209</v>
      </c>
      <c r="C6610" s="6">
        <v>1</v>
      </c>
      <c r="D6610" s="109"/>
      <c r="E6610" s="21" t="s">
        <v>10596</v>
      </c>
      <c r="F6610" s="109"/>
      <c r="G6610" s="134">
        <v>112</v>
      </c>
      <c r="H6610" s="134">
        <v>22.4</v>
      </c>
      <c r="I6610" s="134">
        <v>89.6</v>
      </c>
      <c r="J6610" s="109"/>
      <c r="K6610" s="122" t="s">
        <v>10597</v>
      </c>
    </row>
    <row r="6611" spans="1:11">
      <c r="A6611" s="425">
        <v>1893</v>
      </c>
      <c r="B6611" s="415" t="s">
        <v>10598</v>
      </c>
      <c r="C6611" s="6">
        <v>1</v>
      </c>
      <c r="D6611" s="109"/>
      <c r="E6611" s="21" t="s">
        <v>7569</v>
      </c>
      <c r="F6611" s="109"/>
      <c r="G6611" s="134">
        <v>195</v>
      </c>
      <c r="H6611" s="134">
        <v>32.5</v>
      </c>
      <c r="I6611" s="134">
        <v>162.5</v>
      </c>
      <c r="J6611" s="109"/>
      <c r="K6611" s="122" t="s">
        <v>10599</v>
      </c>
    </row>
    <row r="6612" spans="1:11">
      <c r="A6612" s="425">
        <v>1894</v>
      </c>
      <c r="B6612" s="412" t="s">
        <v>10600</v>
      </c>
      <c r="C6612" s="6">
        <v>1</v>
      </c>
      <c r="D6612" s="109"/>
      <c r="E6612" s="21" t="s">
        <v>10435</v>
      </c>
      <c r="F6612" s="109"/>
      <c r="G6612" s="134">
        <v>32.4</v>
      </c>
      <c r="H6612" s="134">
        <v>5.4</v>
      </c>
      <c r="I6612" s="134">
        <v>27</v>
      </c>
      <c r="J6612" s="109"/>
      <c r="K6612" s="122" t="s">
        <v>10601</v>
      </c>
    </row>
    <row r="6613" spans="1:11" ht="96">
      <c r="A6613" s="194" t="s">
        <v>5</v>
      </c>
      <c r="B6613" s="194" t="s">
        <v>155</v>
      </c>
      <c r="C6613" s="194" t="s">
        <v>156</v>
      </c>
      <c r="D6613" s="194" t="s">
        <v>8</v>
      </c>
      <c r="E6613" s="194" t="s">
        <v>157</v>
      </c>
      <c r="F6613" s="194" t="s">
        <v>158</v>
      </c>
      <c r="G6613" s="416" t="s">
        <v>10</v>
      </c>
      <c r="H6613" s="416" t="s">
        <v>159</v>
      </c>
      <c r="I6613" s="416" t="s">
        <v>160</v>
      </c>
      <c r="J6613" s="194" t="s">
        <v>161</v>
      </c>
      <c r="K6613" s="195" t="s">
        <v>14</v>
      </c>
    </row>
    <row r="6614" spans="1:11">
      <c r="A6614" s="425">
        <v>1895</v>
      </c>
      <c r="B6614" s="412" t="s">
        <v>10209</v>
      </c>
      <c r="C6614" s="6">
        <v>1</v>
      </c>
      <c r="D6614" s="109"/>
      <c r="E6614" s="21" t="s">
        <v>10602</v>
      </c>
      <c r="F6614" s="109"/>
      <c r="G6614" s="134">
        <v>31</v>
      </c>
      <c r="H6614" s="134">
        <v>6.2</v>
      </c>
      <c r="I6614" s="134">
        <v>24.8</v>
      </c>
      <c r="J6614" s="109"/>
      <c r="K6614" s="122" t="s">
        <v>10603</v>
      </c>
    </row>
    <row r="6615" spans="1:11">
      <c r="A6615" s="425">
        <v>1896</v>
      </c>
      <c r="B6615" s="412" t="s">
        <v>9823</v>
      </c>
      <c r="C6615" s="6">
        <v>1</v>
      </c>
      <c r="D6615" s="109"/>
      <c r="E6615" s="21" t="s">
        <v>10602</v>
      </c>
      <c r="F6615" s="109"/>
      <c r="G6615" s="134">
        <v>48</v>
      </c>
      <c r="H6615" s="134">
        <v>9.6</v>
      </c>
      <c r="I6615" s="134">
        <v>38.4</v>
      </c>
      <c r="J6615" s="109"/>
      <c r="K6615" s="122" t="s">
        <v>10604</v>
      </c>
    </row>
    <row r="6616" spans="1:11" ht="22.5">
      <c r="A6616" s="425">
        <v>1897</v>
      </c>
      <c r="B6616" s="213" t="s">
        <v>10605</v>
      </c>
      <c r="C6616" s="6">
        <v>1</v>
      </c>
      <c r="D6616" s="109"/>
      <c r="E6616" s="21" t="s">
        <v>10606</v>
      </c>
      <c r="F6616" s="109"/>
      <c r="G6616" s="134">
        <v>433</v>
      </c>
      <c r="H6616" s="134">
        <v>86.6</v>
      </c>
      <c r="I6616" s="134">
        <v>346.4</v>
      </c>
      <c r="J6616" s="109"/>
      <c r="K6616" s="122" t="s">
        <v>10607</v>
      </c>
    </row>
    <row r="6617" spans="1:11">
      <c r="A6617" s="425">
        <v>1898</v>
      </c>
      <c r="B6617" s="412" t="s">
        <v>10209</v>
      </c>
      <c r="C6617" s="6">
        <v>1</v>
      </c>
      <c r="D6617" s="109"/>
      <c r="E6617" s="21" t="s">
        <v>10602</v>
      </c>
      <c r="F6617" s="109"/>
      <c r="G6617" s="134">
        <v>101</v>
      </c>
      <c r="H6617" s="134">
        <v>20.2</v>
      </c>
      <c r="I6617" s="134">
        <v>80.8</v>
      </c>
      <c r="J6617" s="109"/>
      <c r="K6617" s="122" t="s">
        <v>10608</v>
      </c>
    </row>
    <row r="6618" spans="1:11">
      <c r="A6618" s="425">
        <v>1899</v>
      </c>
      <c r="B6618" s="412" t="s">
        <v>10209</v>
      </c>
      <c r="C6618" s="6">
        <v>1</v>
      </c>
      <c r="D6618" s="109"/>
      <c r="E6618" s="21" t="s">
        <v>10609</v>
      </c>
      <c r="F6618" s="109"/>
      <c r="G6618" s="134">
        <v>36</v>
      </c>
      <c r="H6618" s="134">
        <v>7.2</v>
      </c>
      <c r="I6618" s="134">
        <v>28.8</v>
      </c>
      <c r="J6618" s="109"/>
      <c r="K6618" s="122" t="s">
        <v>10610</v>
      </c>
    </row>
    <row r="6619" spans="1:11">
      <c r="A6619" s="425">
        <v>1900</v>
      </c>
      <c r="B6619" s="412" t="s">
        <v>9823</v>
      </c>
      <c r="C6619" s="6">
        <v>0</v>
      </c>
      <c r="D6619" s="109"/>
      <c r="E6619" s="21" t="s">
        <v>10611</v>
      </c>
      <c r="F6619" s="109"/>
      <c r="G6619" s="134">
        <v>0</v>
      </c>
      <c r="H6619" s="134">
        <v>0</v>
      </c>
      <c r="I6619" s="134">
        <v>0</v>
      </c>
      <c r="J6619" s="109"/>
      <c r="K6619" s="122" t="s">
        <v>10612</v>
      </c>
    </row>
    <row r="6620" spans="1:11">
      <c r="A6620" s="425">
        <v>1901</v>
      </c>
      <c r="B6620" s="213" t="s">
        <v>10613</v>
      </c>
      <c r="C6620" s="6">
        <v>1</v>
      </c>
      <c r="D6620" s="109"/>
      <c r="E6620" s="21" t="s">
        <v>10435</v>
      </c>
      <c r="F6620" s="109"/>
      <c r="G6620" s="134">
        <v>129.19999999999999</v>
      </c>
      <c r="H6620" s="134">
        <v>12.92</v>
      </c>
      <c r="I6620" s="134">
        <v>116.28</v>
      </c>
      <c r="J6620" s="109"/>
      <c r="K6620" s="122" t="s">
        <v>10614</v>
      </c>
    </row>
    <row r="6621" spans="1:11" ht="22.5">
      <c r="A6621" s="425">
        <v>1902</v>
      </c>
      <c r="B6621" s="213" t="s">
        <v>10615</v>
      </c>
      <c r="C6621" s="6">
        <v>2</v>
      </c>
      <c r="D6621" s="109"/>
      <c r="E6621" s="21" t="s">
        <v>9291</v>
      </c>
      <c r="F6621" s="109"/>
      <c r="G6621" s="134">
        <v>319.51</v>
      </c>
      <c r="H6621" s="134">
        <v>42.6</v>
      </c>
      <c r="I6621" s="134">
        <v>276.91000000000003</v>
      </c>
      <c r="J6621" s="109"/>
      <c r="K6621" s="122" t="s">
        <v>10616</v>
      </c>
    </row>
    <row r="6622" spans="1:11">
      <c r="A6622" s="425">
        <v>1903</v>
      </c>
      <c r="B6622" s="412" t="s">
        <v>10617</v>
      </c>
      <c r="C6622" s="6">
        <v>3</v>
      </c>
      <c r="D6622" s="109"/>
      <c r="E6622" s="21" t="s">
        <v>10618</v>
      </c>
      <c r="F6622" s="109"/>
      <c r="G6622" s="134">
        <v>237</v>
      </c>
      <c r="H6622" s="134">
        <v>31.6</v>
      </c>
      <c r="I6622" s="134">
        <v>205.4</v>
      </c>
      <c r="J6622" s="109"/>
      <c r="K6622" s="122" t="s">
        <v>10619</v>
      </c>
    </row>
    <row r="6623" spans="1:11">
      <c r="A6623" s="425">
        <v>1904</v>
      </c>
      <c r="B6623" s="412" t="s">
        <v>10620</v>
      </c>
      <c r="C6623" s="6">
        <v>5</v>
      </c>
      <c r="D6623" s="109"/>
      <c r="E6623" s="21" t="s">
        <v>10618</v>
      </c>
      <c r="F6623" s="109"/>
      <c r="G6623" s="134">
        <v>170</v>
      </c>
      <c r="H6623" s="134">
        <v>22.66</v>
      </c>
      <c r="I6623" s="134">
        <v>147.34</v>
      </c>
      <c r="J6623" s="109"/>
      <c r="K6623" s="122" t="s">
        <v>10621</v>
      </c>
    </row>
    <row r="6624" spans="1:11" ht="22.5">
      <c r="A6624" s="425">
        <v>1905</v>
      </c>
      <c r="B6624" s="213" t="s">
        <v>10622</v>
      </c>
      <c r="C6624" s="6">
        <v>3</v>
      </c>
      <c r="D6624" s="109"/>
      <c r="E6624" s="21" t="s">
        <v>9291</v>
      </c>
      <c r="F6624" s="109"/>
      <c r="G6624" s="134">
        <v>434.75</v>
      </c>
      <c r="H6624" s="134">
        <v>57.96</v>
      </c>
      <c r="I6624" s="134">
        <v>376.79</v>
      </c>
      <c r="J6624" s="109"/>
      <c r="K6624" s="122" t="s">
        <v>10623</v>
      </c>
    </row>
    <row r="6625" spans="1:11">
      <c r="A6625" s="425">
        <v>1906</v>
      </c>
      <c r="B6625" s="213" t="s">
        <v>10624</v>
      </c>
      <c r="C6625" s="6">
        <v>5</v>
      </c>
      <c r="D6625" s="109"/>
      <c r="E6625" s="21" t="s">
        <v>9291</v>
      </c>
      <c r="F6625" s="109"/>
      <c r="G6625" s="134">
        <v>676.58</v>
      </c>
      <c r="H6625" s="134">
        <v>90.22</v>
      </c>
      <c r="I6625" s="134">
        <v>586.36</v>
      </c>
      <c r="J6625" s="109"/>
      <c r="K6625" s="122" t="s">
        <v>10625</v>
      </c>
    </row>
    <row r="6626" spans="1:11">
      <c r="A6626" s="425">
        <v>1907</v>
      </c>
      <c r="B6626" s="412" t="s">
        <v>7232</v>
      </c>
      <c r="C6626" s="6">
        <v>1</v>
      </c>
      <c r="D6626" s="109"/>
      <c r="E6626" s="21" t="s">
        <v>10626</v>
      </c>
      <c r="F6626" s="109"/>
      <c r="G6626" s="134">
        <v>665.5</v>
      </c>
      <c r="H6626" s="134">
        <v>88.74</v>
      </c>
      <c r="I6626" s="134">
        <v>576.76</v>
      </c>
      <c r="J6626" s="109"/>
      <c r="K6626" s="122" t="s">
        <v>10627</v>
      </c>
    </row>
    <row r="6627" spans="1:11">
      <c r="A6627" s="425">
        <v>1908</v>
      </c>
      <c r="B6627" s="412" t="s">
        <v>7086</v>
      </c>
      <c r="C6627" s="6">
        <v>1</v>
      </c>
      <c r="D6627" s="109"/>
      <c r="E6627" s="21" t="s">
        <v>10626</v>
      </c>
      <c r="F6627" s="109"/>
      <c r="G6627" s="134">
        <v>544.5</v>
      </c>
      <c r="H6627" s="134">
        <v>72.599999999999994</v>
      </c>
      <c r="I6627" s="134">
        <v>471.9</v>
      </c>
      <c r="J6627" s="109"/>
      <c r="K6627" s="122" t="s">
        <v>10628</v>
      </c>
    </row>
    <row r="6628" spans="1:11">
      <c r="A6628" s="425">
        <v>1909</v>
      </c>
      <c r="B6628" s="412" t="s">
        <v>10629</v>
      </c>
      <c r="C6628" s="6">
        <v>3</v>
      </c>
      <c r="D6628" s="109"/>
      <c r="E6628" s="21" t="s">
        <v>10626</v>
      </c>
      <c r="F6628" s="109"/>
      <c r="G6628" s="134">
        <v>435.6</v>
      </c>
      <c r="H6628" s="134">
        <v>58.08</v>
      </c>
      <c r="I6628" s="134">
        <v>377.52</v>
      </c>
      <c r="J6628" s="109"/>
      <c r="K6628" s="122" t="s">
        <v>10630</v>
      </c>
    </row>
    <row r="6629" spans="1:11">
      <c r="A6629" s="425">
        <v>1910</v>
      </c>
      <c r="B6629" s="213" t="s">
        <v>10631</v>
      </c>
      <c r="C6629" s="6">
        <v>3</v>
      </c>
      <c r="D6629" s="109"/>
      <c r="E6629" s="21" t="s">
        <v>9291</v>
      </c>
      <c r="F6629" s="109"/>
      <c r="G6629" s="134">
        <v>479.28</v>
      </c>
      <c r="H6629" s="134">
        <v>63.9</v>
      </c>
      <c r="I6629" s="134">
        <v>415.38</v>
      </c>
      <c r="J6629" s="109"/>
      <c r="K6629" s="122" t="s">
        <v>10632</v>
      </c>
    </row>
    <row r="6630" spans="1:11" ht="22.5">
      <c r="A6630" s="425">
        <v>1911</v>
      </c>
      <c r="B6630" s="213" t="s">
        <v>10633</v>
      </c>
      <c r="C6630" s="6">
        <v>3</v>
      </c>
      <c r="D6630" s="109"/>
      <c r="E6630" s="21" t="s">
        <v>9291</v>
      </c>
      <c r="F6630" s="109"/>
      <c r="G6630" s="134">
        <v>434.75</v>
      </c>
      <c r="H6630" s="134">
        <v>57.96</v>
      </c>
      <c r="I6630" s="134">
        <v>376.79</v>
      </c>
      <c r="J6630" s="109"/>
      <c r="K6630" s="122" t="s">
        <v>10634</v>
      </c>
    </row>
    <row r="6631" spans="1:11">
      <c r="A6631" s="425">
        <v>1912</v>
      </c>
      <c r="B6631" s="213" t="s">
        <v>10635</v>
      </c>
      <c r="C6631" s="6">
        <v>4</v>
      </c>
      <c r="D6631" s="109"/>
      <c r="E6631" s="21" t="s">
        <v>9291</v>
      </c>
      <c r="F6631" s="109"/>
      <c r="G6631" s="134">
        <v>541.26</v>
      </c>
      <c r="H6631" s="134">
        <v>72.16</v>
      </c>
      <c r="I6631" s="134">
        <v>469.1</v>
      </c>
      <c r="J6631" s="109"/>
      <c r="K6631" s="122" t="s">
        <v>10636</v>
      </c>
    </row>
    <row r="6632" spans="1:11">
      <c r="A6632" s="425">
        <v>1913</v>
      </c>
      <c r="B6632" s="412" t="s">
        <v>10637</v>
      </c>
      <c r="C6632" s="6">
        <v>1</v>
      </c>
      <c r="D6632" s="109"/>
      <c r="E6632" s="21" t="s">
        <v>9291</v>
      </c>
      <c r="F6632" s="109"/>
      <c r="G6632" s="134">
        <v>178.09</v>
      </c>
      <c r="H6632" s="134">
        <v>23.74</v>
      </c>
      <c r="I6632" s="134">
        <v>154.35</v>
      </c>
      <c r="J6632" s="109"/>
      <c r="K6632" s="122" t="s">
        <v>10638</v>
      </c>
    </row>
    <row r="6633" spans="1:11">
      <c r="A6633" s="425">
        <v>1914</v>
      </c>
      <c r="B6633" s="412" t="s">
        <v>10639</v>
      </c>
      <c r="C6633" s="6">
        <v>2</v>
      </c>
      <c r="D6633" s="109"/>
      <c r="E6633" s="21" t="s">
        <v>10640</v>
      </c>
      <c r="F6633" s="109"/>
      <c r="G6633" s="134">
        <v>119.98</v>
      </c>
      <c r="H6633" s="134">
        <v>20</v>
      </c>
      <c r="I6633" s="134">
        <v>99.98</v>
      </c>
      <c r="J6633" s="109"/>
      <c r="K6633" s="122" t="s">
        <v>10641</v>
      </c>
    </row>
    <row r="6634" spans="1:11">
      <c r="A6634" s="425">
        <v>1915</v>
      </c>
      <c r="B6634" s="412" t="s">
        <v>10642</v>
      </c>
      <c r="C6634" s="6">
        <v>11</v>
      </c>
      <c r="D6634" s="109"/>
      <c r="E6634" s="21" t="s">
        <v>9399</v>
      </c>
      <c r="F6634" s="109"/>
      <c r="G6634" s="134">
        <v>1757.35</v>
      </c>
      <c r="H6634" s="134">
        <v>234.32</v>
      </c>
      <c r="I6634" s="134">
        <v>1523.03</v>
      </c>
      <c r="J6634" s="109"/>
      <c r="K6634" s="122" t="s">
        <v>10643</v>
      </c>
    </row>
    <row r="6635" spans="1:11" ht="22.5">
      <c r="A6635" s="425">
        <v>1916</v>
      </c>
      <c r="B6635" s="213" t="s">
        <v>10644</v>
      </c>
      <c r="C6635" s="6">
        <v>7</v>
      </c>
      <c r="D6635" s="109"/>
      <c r="E6635" s="21" t="s">
        <v>10645</v>
      </c>
      <c r="F6635" s="109"/>
      <c r="G6635" s="134">
        <v>2390.2199999999998</v>
      </c>
      <c r="H6635" s="134">
        <v>478.04</v>
      </c>
      <c r="I6635" s="134">
        <v>1912.18</v>
      </c>
      <c r="J6635" s="109"/>
      <c r="K6635" s="122" t="s">
        <v>10646</v>
      </c>
    </row>
    <row r="6636" spans="1:11" ht="22.5">
      <c r="A6636" s="425">
        <v>1917</v>
      </c>
      <c r="B6636" s="213" t="s">
        <v>10647</v>
      </c>
      <c r="C6636" s="6">
        <v>1</v>
      </c>
      <c r="D6636" s="109"/>
      <c r="E6636" s="21" t="s">
        <v>10648</v>
      </c>
      <c r="F6636" s="109"/>
      <c r="G6636" s="134">
        <v>341.46</v>
      </c>
      <c r="H6636" s="134">
        <v>68.3</v>
      </c>
      <c r="I6636" s="134">
        <v>273.16000000000003</v>
      </c>
      <c r="J6636" s="109"/>
      <c r="K6636" s="122" t="s">
        <v>10649</v>
      </c>
    </row>
    <row r="6637" spans="1:11" ht="22.5">
      <c r="A6637" s="425">
        <v>1918</v>
      </c>
      <c r="B6637" s="213" t="s">
        <v>10650</v>
      </c>
      <c r="C6637" s="6">
        <v>3</v>
      </c>
      <c r="D6637" s="109"/>
      <c r="E6637" s="21" t="s">
        <v>10651</v>
      </c>
      <c r="F6637" s="109"/>
      <c r="G6637" s="134">
        <v>1024.3800000000001</v>
      </c>
      <c r="H6637" s="134">
        <v>204.88</v>
      </c>
      <c r="I6637" s="134">
        <v>819.5</v>
      </c>
      <c r="J6637" s="109"/>
      <c r="K6637" s="122" t="s">
        <v>10652</v>
      </c>
    </row>
    <row r="6638" spans="1:11" ht="22.5">
      <c r="A6638" s="425">
        <v>1919</v>
      </c>
      <c r="B6638" s="213" t="s">
        <v>10653</v>
      </c>
      <c r="C6638" s="6">
        <v>1</v>
      </c>
      <c r="D6638" s="109"/>
      <c r="E6638" s="21" t="s">
        <v>10654</v>
      </c>
      <c r="F6638" s="109"/>
      <c r="G6638" s="134">
        <v>341.46</v>
      </c>
      <c r="H6638" s="134">
        <v>68.3</v>
      </c>
      <c r="I6638" s="134">
        <v>273.16000000000003</v>
      </c>
      <c r="J6638" s="109"/>
      <c r="K6638" s="122" t="s">
        <v>10655</v>
      </c>
    </row>
    <row r="6639" spans="1:11" ht="22.5">
      <c r="A6639" s="425">
        <v>1920</v>
      </c>
      <c r="B6639" s="213" t="s">
        <v>10656</v>
      </c>
      <c r="C6639" s="6">
        <v>1</v>
      </c>
      <c r="D6639" s="109"/>
      <c r="E6639" s="21" t="s">
        <v>10657</v>
      </c>
      <c r="F6639" s="109"/>
      <c r="G6639" s="134">
        <v>341.46</v>
      </c>
      <c r="H6639" s="134">
        <v>68.3</v>
      </c>
      <c r="I6639" s="134">
        <v>273.16000000000003</v>
      </c>
      <c r="J6639" s="109"/>
      <c r="K6639" s="122" t="s">
        <v>10658</v>
      </c>
    </row>
    <row r="6640" spans="1:11" ht="96">
      <c r="A6640" s="194" t="s">
        <v>5</v>
      </c>
      <c r="B6640" s="194" t="s">
        <v>155</v>
      </c>
      <c r="C6640" s="194" t="s">
        <v>156</v>
      </c>
      <c r="D6640" s="194" t="s">
        <v>8</v>
      </c>
      <c r="E6640" s="194" t="s">
        <v>157</v>
      </c>
      <c r="F6640" s="194" t="s">
        <v>158</v>
      </c>
      <c r="G6640" s="416" t="s">
        <v>10</v>
      </c>
      <c r="H6640" s="416" t="s">
        <v>159</v>
      </c>
      <c r="I6640" s="416" t="s">
        <v>160</v>
      </c>
      <c r="J6640" s="194" t="s">
        <v>161</v>
      </c>
      <c r="K6640" s="195" t="s">
        <v>14</v>
      </c>
    </row>
    <row r="6641" spans="1:11" ht="22.5">
      <c r="A6641" s="425">
        <v>1921</v>
      </c>
      <c r="B6641" s="213" t="s">
        <v>10659</v>
      </c>
      <c r="C6641" s="6">
        <v>2</v>
      </c>
      <c r="D6641" s="109"/>
      <c r="E6641" s="21" t="s">
        <v>10390</v>
      </c>
      <c r="F6641" s="109"/>
      <c r="G6641" s="134">
        <v>682.92</v>
      </c>
      <c r="H6641" s="134">
        <v>136.58000000000001</v>
      </c>
      <c r="I6641" s="134">
        <v>546.34</v>
      </c>
      <c r="J6641" s="109"/>
      <c r="K6641" s="122" t="s">
        <v>10660</v>
      </c>
    </row>
    <row r="6642" spans="1:11" ht="22.5">
      <c r="A6642" s="425">
        <v>1922</v>
      </c>
      <c r="B6642" s="213" t="s">
        <v>10661</v>
      </c>
      <c r="C6642" s="6">
        <v>5</v>
      </c>
      <c r="D6642" s="109"/>
      <c r="E6642" s="21" t="s">
        <v>10662</v>
      </c>
      <c r="F6642" s="109"/>
      <c r="G6642" s="134">
        <v>1707.3</v>
      </c>
      <c r="H6642" s="134">
        <v>341.46</v>
      </c>
      <c r="I6642" s="134">
        <v>1365.84</v>
      </c>
      <c r="J6642" s="109"/>
      <c r="K6642" s="122" t="s">
        <v>10663</v>
      </c>
    </row>
    <row r="6643" spans="1:11" ht="22.5">
      <c r="A6643" s="425">
        <v>1923</v>
      </c>
      <c r="B6643" s="213" t="s">
        <v>10664</v>
      </c>
      <c r="C6643" s="6">
        <v>2</v>
      </c>
      <c r="D6643" s="109"/>
      <c r="E6643" s="21" t="s">
        <v>10665</v>
      </c>
      <c r="F6643" s="109"/>
      <c r="G6643" s="134">
        <v>682.92</v>
      </c>
      <c r="H6643" s="134">
        <v>136.58000000000001</v>
      </c>
      <c r="I6643" s="134">
        <v>546.34</v>
      </c>
      <c r="J6643" s="109"/>
      <c r="K6643" s="122" t="s">
        <v>10666</v>
      </c>
    </row>
    <row r="6644" spans="1:11" ht="22.5">
      <c r="A6644" s="425">
        <v>1924</v>
      </c>
      <c r="B6644" s="213" t="s">
        <v>10667</v>
      </c>
      <c r="C6644" s="6">
        <v>2</v>
      </c>
      <c r="D6644" s="109"/>
      <c r="E6644" s="21" t="s">
        <v>10668</v>
      </c>
      <c r="F6644" s="109"/>
      <c r="G6644" s="134">
        <v>682.92</v>
      </c>
      <c r="H6644" s="134">
        <v>136.58000000000001</v>
      </c>
      <c r="I6644" s="134">
        <v>546.34</v>
      </c>
      <c r="J6644" s="109"/>
      <c r="K6644" s="122" t="s">
        <v>10669</v>
      </c>
    </row>
    <row r="6645" spans="1:11" ht="22.5">
      <c r="A6645" s="425">
        <v>1925</v>
      </c>
      <c r="B6645" s="213" t="s">
        <v>10670</v>
      </c>
      <c r="C6645" s="6">
        <v>2</v>
      </c>
      <c r="D6645" s="109"/>
      <c r="E6645" s="21" t="s">
        <v>10387</v>
      </c>
      <c r="F6645" s="109"/>
      <c r="G6645" s="134">
        <v>943.8</v>
      </c>
      <c r="H6645" s="134">
        <v>188.76</v>
      </c>
      <c r="I6645" s="134">
        <v>755.04</v>
      </c>
      <c r="J6645" s="109"/>
      <c r="K6645" s="122" t="s">
        <v>10671</v>
      </c>
    </row>
    <row r="6646" spans="1:11" ht="22.5">
      <c r="A6646" s="425">
        <v>1926</v>
      </c>
      <c r="B6646" s="213" t="s">
        <v>10672</v>
      </c>
      <c r="C6646" s="6">
        <v>1</v>
      </c>
      <c r="D6646" s="109"/>
      <c r="E6646" s="21" t="s">
        <v>10534</v>
      </c>
      <c r="F6646" s="109"/>
      <c r="G6646" s="134">
        <v>471.9</v>
      </c>
      <c r="H6646" s="134">
        <v>94.38</v>
      </c>
      <c r="I6646" s="134">
        <v>377.52</v>
      </c>
      <c r="J6646" s="109"/>
      <c r="K6646" s="122" t="s">
        <v>10673</v>
      </c>
    </row>
    <row r="6647" spans="1:11" ht="22.5">
      <c r="A6647" s="425">
        <v>1927</v>
      </c>
      <c r="B6647" s="213" t="s">
        <v>10674</v>
      </c>
      <c r="C6647" s="6">
        <v>2</v>
      </c>
      <c r="D6647" s="109"/>
      <c r="E6647" s="21" t="s">
        <v>10675</v>
      </c>
      <c r="F6647" s="109"/>
      <c r="G6647" s="134">
        <v>943.8</v>
      </c>
      <c r="H6647" s="134">
        <v>188.76</v>
      </c>
      <c r="I6647" s="134">
        <v>755.04</v>
      </c>
      <c r="J6647" s="109"/>
      <c r="K6647" s="122" t="s">
        <v>10676</v>
      </c>
    </row>
    <row r="6648" spans="1:11">
      <c r="A6648" s="425">
        <v>1928</v>
      </c>
      <c r="B6648" s="213" t="s">
        <v>10677</v>
      </c>
      <c r="C6648" s="6">
        <v>4</v>
      </c>
      <c r="D6648" s="109"/>
      <c r="E6648" s="21" t="s">
        <v>10678</v>
      </c>
      <c r="F6648" s="109"/>
      <c r="G6648" s="134">
        <v>363</v>
      </c>
      <c r="H6648" s="134">
        <v>72.599999999999994</v>
      </c>
      <c r="I6648" s="134">
        <v>290.39999999999998</v>
      </c>
      <c r="J6648" s="109"/>
      <c r="K6648" s="122" t="s">
        <v>10679</v>
      </c>
    </row>
    <row r="6649" spans="1:11">
      <c r="A6649" s="425">
        <v>1929</v>
      </c>
      <c r="B6649" s="213" t="s">
        <v>10680</v>
      </c>
      <c r="C6649" s="6">
        <v>2</v>
      </c>
      <c r="D6649" s="109"/>
      <c r="E6649" s="21" t="s">
        <v>10681</v>
      </c>
      <c r="F6649" s="109"/>
      <c r="G6649" s="134">
        <v>181.5</v>
      </c>
      <c r="H6649" s="134">
        <v>36.299999999999997</v>
      </c>
      <c r="I6649" s="134">
        <v>145.19999999999999</v>
      </c>
      <c r="J6649" s="109"/>
      <c r="K6649" s="122" t="s">
        <v>10682</v>
      </c>
    </row>
    <row r="6650" spans="1:11" ht="22.5">
      <c r="A6650" s="425">
        <v>1930</v>
      </c>
      <c r="B6650" s="213" t="s">
        <v>10683</v>
      </c>
      <c r="C6650" s="6">
        <v>18</v>
      </c>
      <c r="D6650" s="109"/>
      <c r="E6650" s="21" t="s">
        <v>10486</v>
      </c>
      <c r="F6650" s="109"/>
      <c r="G6650" s="134">
        <v>2831.4</v>
      </c>
      <c r="H6650" s="134">
        <v>566.28</v>
      </c>
      <c r="I6650" s="134">
        <v>2265.12</v>
      </c>
      <c r="J6650" s="109"/>
      <c r="K6650" s="122" t="s">
        <v>10684</v>
      </c>
    </row>
    <row r="6651" spans="1:11" ht="22.5">
      <c r="A6651" s="425">
        <v>1931</v>
      </c>
      <c r="B6651" s="213" t="s">
        <v>10685</v>
      </c>
      <c r="C6651" s="6">
        <v>7</v>
      </c>
      <c r="D6651" s="109"/>
      <c r="E6651" s="21" t="s">
        <v>10534</v>
      </c>
      <c r="F6651" s="109"/>
      <c r="G6651" s="134">
        <v>2905.21</v>
      </c>
      <c r="H6651" s="134">
        <v>581.04</v>
      </c>
      <c r="I6651" s="134">
        <v>2324.17</v>
      </c>
      <c r="J6651" s="109"/>
      <c r="K6651" s="122" t="s">
        <v>10686</v>
      </c>
    </row>
    <row r="6652" spans="1:11">
      <c r="A6652" s="425">
        <v>1932</v>
      </c>
      <c r="B6652" s="213" t="s">
        <v>10687</v>
      </c>
      <c r="C6652" s="6">
        <v>1</v>
      </c>
      <c r="D6652" s="109"/>
      <c r="E6652" s="21" t="s">
        <v>10662</v>
      </c>
      <c r="F6652" s="109"/>
      <c r="G6652" s="134">
        <v>435.6</v>
      </c>
      <c r="H6652" s="134">
        <v>87.12</v>
      </c>
      <c r="I6652" s="134">
        <v>348.48</v>
      </c>
      <c r="J6652" s="109"/>
      <c r="K6652" s="122" t="s">
        <v>10688</v>
      </c>
    </row>
    <row r="6653" spans="1:11">
      <c r="A6653" s="425">
        <v>1933</v>
      </c>
      <c r="B6653" s="412" t="s">
        <v>9823</v>
      </c>
      <c r="C6653" s="6">
        <v>10</v>
      </c>
      <c r="D6653" s="109"/>
      <c r="E6653" s="21" t="s">
        <v>10477</v>
      </c>
      <c r="F6653" s="109"/>
      <c r="G6653" s="134">
        <v>302.5</v>
      </c>
      <c r="H6653" s="134">
        <v>60.5</v>
      </c>
      <c r="I6653" s="134">
        <v>242</v>
      </c>
      <c r="J6653" s="109"/>
      <c r="K6653" s="122" t="s">
        <v>10689</v>
      </c>
    </row>
    <row r="6654" spans="1:11">
      <c r="A6654" s="425">
        <v>1934</v>
      </c>
      <c r="B6654" s="412" t="s">
        <v>9823</v>
      </c>
      <c r="C6654" s="6">
        <v>5</v>
      </c>
      <c r="D6654" s="109"/>
      <c r="E6654" s="21" t="s">
        <v>10387</v>
      </c>
      <c r="F6654" s="109"/>
      <c r="G6654" s="134">
        <v>39.33</v>
      </c>
      <c r="H6654" s="134">
        <v>7.86</v>
      </c>
      <c r="I6654" s="134">
        <v>31.47</v>
      </c>
      <c r="J6654" s="109"/>
      <c r="K6654" s="122" t="s">
        <v>10690</v>
      </c>
    </row>
    <row r="6655" spans="1:11">
      <c r="A6655" s="425">
        <v>1935</v>
      </c>
      <c r="B6655" s="412" t="s">
        <v>9823</v>
      </c>
      <c r="C6655" s="6">
        <v>3</v>
      </c>
      <c r="D6655" s="109"/>
      <c r="E6655" s="21" t="s">
        <v>10466</v>
      </c>
      <c r="F6655" s="109"/>
      <c r="G6655" s="134">
        <v>337.59</v>
      </c>
      <c r="H6655" s="134">
        <v>67.52</v>
      </c>
      <c r="I6655" s="134">
        <v>270.07</v>
      </c>
      <c r="J6655" s="109"/>
      <c r="K6655" s="122" t="s">
        <v>10691</v>
      </c>
    </row>
    <row r="6656" spans="1:11">
      <c r="A6656" s="425">
        <v>1936</v>
      </c>
      <c r="B6656" s="412" t="s">
        <v>10692</v>
      </c>
      <c r="C6656" s="6">
        <v>0</v>
      </c>
      <c r="D6656" s="109"/>
      <c r="E6656" s="21" t="s">
        <v>10693</v>
      </c>
      <c r="F6656" s="109"/>
      <c r="G6656" s="134">
        <v>0</v>
      </c>
      <c r="H6656" s="134">
        <v>0</v>
      </c>
      <c r="I6656" s="134">
        <v>0</v>
      </c>
      <c r="J6656" s="109"/>
      <c r="K6656" s="122" t="s">
        <v>10694</v>
      </c>
    </row>
    <row r="6657" spans="1:11">
      <c r="A6657" s="425">
        <v>1937</v>
      </c>
      <c r="B6657" s="412" t="s">
        <v>10695</v>
      </c>
      <c r="C6657" s="6">
        <v>1</v>
      </c>
      <c r="D6657" s="109"/>
      <c r="E6657" s="21" t="s">
        <v>10486</v>
      </c>
      <c r="F6657" s="109"/>
      <c r="G6657" s="134">
        <v>106.12</v>
      </c>
      <c r="H6657" s="134">
        <v>21.22</v>
      </c>
      <c r="I6657" s="134">
        <v>84.9</v>
      </c>
      <c r="J6657" s="109"/>
      <c r="K6657" s="122" t="s">
        <v>10696</v>
      </c>
    </row>
    <row r="6658" spans="1:11">
      <c r="A6658" s="425">
        <v>1938</v>
      </c>
      <c r="B6658" s="412" t="s">
        <v>10697</v>
      </c>
      <c r="C6658" s="6">
        <v>1</v>
      </c>
      <c r="D6658" s="109"/>
      <c r="E6658" s="21" t="s">
        <v>10583</v>
      </c>
      <c r="F6658" s="109"/>
      <c r="G6658" s="134">
        <v>618</v>
      </c>
      <c r="H6658" s="134">
        <v>82.4</v>
      </c>
      <c r="I6658" s="134">
        <v>535.6</v>
      </c>
      <c r="J6658" s="109"/>
      <c r="K6658" s="122" t="s">
        <v>10698</v>
      </c>
    </row>
    <row r="6659" spans="1:11">
      <c r="A6659" s="425">
        <v>1939</v>
      </c>
      <c r="B6659" s="412" t="s">
        <v>10699</v>
      </c>
      <c r="C6659" s="6">
        <v>1</v>
      </c>
      <c r="D6659" s="109"/>
      <c r="E6659" s="21" t="s">
        <v>10700</v>
      </c>
      <c r="F6659" s="109"/>
      <c r="G6659" s="134">
        <v>238</v>
      </c>
      <c r="H6659" s="134">
        <v>31.74</v>
      </c>
      <c r="I6659" s="134">
        <v>206.26</v>
      </c>
      <c r="J6659" s="109"/>
      <c r="K6659" s="122" t="s">
        <v>10701</v>
      </c>
    </row>
    <row r="6660" spans="1:11">
      <c r="A6660" s="425">
        <v>1940</v>
      </c>
      <c r="B6660" s="412" t="s">
        <v>10699</v>
      </c>
      <c r="C6660" s="6">
        <v>1</v>
      </c>
      <c r="D6660" s="109"/>
      <c r="E6660" s="21" t="s">
        <v>10702</v>
      </c>
      <c r="F6660" s="109"/>
      <c r="G6660" s="134">
        <v>179</v>
      </c>
      <c r="H6660" s="134">
        <v>23.86</v>
      </c>
      <c r="I6660" s="134">
        <v>155.13999999999999</v>
      </c>
      <c r="J6660" s="109"/>
      <c r="K6660" s="122" t="s">
        <v>10703</v>
      </c>
    </row>
    <row r="6661" spans="1:11">
      <c r="A6661" s="425">
        <v>1941</v>
      </c>
      <c r="B6661" s="412" t="s">
        <v>10704</v>
      </c>
      <c r="C6661" s="6">
        <v>1</v>
      </c>
      <c r="D6661" s="109"/>
      <c r="E6661" s="21" t="s">
        <v>10700</v>
      </c>
      <c r="F6661" s="109"/>
      <c r="G6661" s="134">
        <v>167</v>
      </c>
      <c r="H6661" s="134">
        <v>22.26</v>
      </c>
      <c r="I6661" s="134">
        <v>144.74</v>
      </c>
      <c r="J6661" s="109"/>
      <c r="K6661" s="122" t="s">
        <v>10705</v>
      </c>
    </row>
    <row r="6662" spans="1:11">
      <c r="A6662" s="425">
        <v>1942</v>
      </c>
      <c r="B6662" s="412" t="s">
        <v>10706</v>
      </c>
      <c r="C6662" s="6">
        <v>1</v>
      </c>
      <c r="D6662" s="109"/>
      <c r="E6662" s="21" t="s">
        <v>10700</v>
      </c>
      <c r="F6662" s="109"/>
      <c r="G6662" s="134">
        <v>310</v>
      </c>
      <c r="H6662" s="134">
        <v>41.34</v>
      </c>
      <c r="I6662" s="134">
        <v>268.66000000000003</v>
      </c>
      <c r="J6662" s="109"/>
      <c r="K6662" s="122" t="s">
        <v>10707</v>
      </c>
    </row>
    <row r="6663" spans="1:11">
      <c r="A6663" s="425">
        <v>1943</v>
      </c>
      <c r="B6663" s="412" t="s">
        <v>10629</v>
      </c>
      <c r="C6663" s="6">
        <v>1</v>
      </c>
      <c r="D6663" s="109"/>
      <c r="E6663" s="21" t="s">
        <v>10702</v>
      </c>
      <c r="F6663" s="109"/>
      <c r="G6663" s="134">
        <v>132</v>
      </c>
      <c r="H6663" s="134">
        <v>17.600000000000001</v>
      </c>
      <c r="I6663" s="134">
        <v>114.4</v>
      </c>
      <c r="J6663" s="109"/>
      <c r="K6663" s="122" t="s">
        <v>10708</v>
      </c>
    </row>
    <row r="6664" spans="1:11">
      <c r="A6664" s="425">
        <v>1944</v>
      </c>
      <c r="B6664" s="412" t="s">
        <v>10709</v>
      </c>
      <c r="C6664" s="6">
        <v>1</v>
      </c>
      <c r="D6664" s="109"/>
      <c r="E6664" s="21" t="s">
        <v>10710</v>
      </c>
      <c r="F6664" s="109"/>
      <c r="G6664" s="134">
        <v>127</v>
      </c>
      <c r="H6664" s="134">
        <v>16.940000000000001</v>
      </c>
      <c r="I6664" s="134">
        <v>110.06</v>
      </c>
      <c r="J6664" s="109"/>
      <c r="K6664" s="122" t="s">
        <v>10711</v>
      </c>
    </row>
    <row r="6665" spans="1:11">
      <c r="A6665" s="425">
        <v>1945</v>
      </c>
      <c r="B6665" s="412" t="s">
        <v>10712</v>
      </c>
      <c r="C6665" s="6">
        <v>1</v>
      </c>
      <c r="D6665" s="109"/>
      <c r="E6665" s="21" t="s">
        <v>10713</v>
      </c>
      <c r="F6665" s="109"/>
      <c r="G6665" s="134">
        <v>167</v>
      </c>
      <c r="H6665" s="134">
        <v>22.26</v>
      </c>
      <c r="I6665" s="134">
        <v>144.74</v>
      </c>
      <c r="J6665" s="109"/>
      <c r="K6665" s="122" t="s">
        <v>10714</v>
      </c>
    </row>
    <row r="6666" spans="1:11">
      <c r="A6666" s="425">
        <v>1946</v>
      </c>
      <c r="B6666" s="412" t="s">
        <v>10715</v>
      </c>
      <c r="C6666" s="6">
        <v>1</v>
      </c>
      <c r="D6666" s="109"/>
      <c r="E6666" s="21" t="s">
        <v>10702</v>
      </c>
      <c r="F6666" s="109"/>
      <c r="G6666" s="134">
        <v>125</v>
      </c>
      <c r="H6666" s="134">
        <v>16.66</v>
      </c>
      <c r="I6666" s="134">
        <v>108.34</v>
      </c>
      <c r="J6666" s="109"/>
      <c r="K6666" s="122" t="s">
        <v>10716</v>
      </c>
    </row>
    <row r="6667" spans="1:11" ht="96">
      <c r="A6667" s="194" t="s">
        <v>5</v>
      </c>
      <c r="B6667" s="194" t="s">
        <v>155</v>
      </c>
      <c r="C6667" s="194" t="s">
        <v>156</v>
      </c>
      <c r="D6667" s="194" t="s">
        <v>8</v>
      </c>
      <c r="E6667" s="194" t="s">
        <v>157</v>
      </c>
      <c r="F6667" s="194" t="s">
        <v>158</v>
      </c>
      <c r="G6667" s="416" t="s">
        <v>10</v>
      </c>
      <c r="H6667" s="416" t="s">
        <v>159</v>
      </c>
      <c r="I6667" s="416" t="s">
        <v>160</v>
      </c>
      <c r="J6667" s="194" t="s">
        <v>161</v>
      </c>
      <c r="K6667" s="195" t="s">
        <v>14</v>
      </c>
    </row>
    <row r="6668" spans="1:11">
      <c r="A6668" s="425">
        <v>1947</v>
      </c>
      <c r="B6668" s="412" t="s">
        <v>10717</v>
      </c>
      <c r="C6668" s="6">
        <v>1</v>
      </c>
      <c r="D6668" s="109"/>
      <c r="E6668" s="21" t="s">
        <v>10718</v>
      </c>
      <c r="F6668" s="109"/>
      <c r="G6668" s="134">
        <v>220</v>
      </c>
      <c r="H6668" s="134">
        <v>29.34</v>
      </c>
      <c r="I6668" s="134">
        <v>190.66</v>
      </c>
      <c r="J6668" s="109"/>
      <c r="K6668" s="122" t="s">
        <v>10719</v>
      </c>
    </row>
    <row r="6669" spans="1:11">
      <c r="A6669" s="425">
        <v>1948</v>
      </c>
      <c r="B6669" s="412" t="s">
        <v>10720</v>
      </c>
      <c r="C6669" s="6">
        <v>1</v>
      </c>
      <c r="D6669" s="109"/>
      <c r="E6669" s="21" t="s">
        <v>10721</v>
      </c>
      <c r="F6669" s="109"/>
      <c r="G6669" s="134">
        <v>250.73</v>
      </c>
      <c r="H6669" s="134">
        <v>33.44</v>
      </c>
      <c r="I6669" s="134">
        <v>217.29</v>
      </c>
      <c r="J6669" s="109"/>
      <c r="K6669" s="122" t="s">
        <v>10722</v>
      </c>
    </row>
    <row r="6670" spans="1:11">
      <c r="A6670" s="425">
        <v>1949</v>
      </c>
      <c r="B6670" s="412" t="s">
        <v>10723</v>
      </c>
      <c r="C6670" s="6">
        <v>1</v>
      </c>
      <c r="D6670" s="109"/>
      <c r="E6670" s="21" t="s">
        <v>10724</v>
      </c>
      <c r="F6670" s="109"/>
      <c r="G6670" s="134">
        <v>35.43</v>
      </c>
      <c r="H6670" s="134">
        <v>4.72</v>
      </c>
      <c r="I6670" s="134">
        <v>30.71</v>
      </c>
      <c r="J6670" s="109"/>
      <c r="K6670" s="122" t="s">
        <v>10725</v>
      </c>
    </row>
    <row r="6671" spans="1:11">
      <c r="A6671" s="425">
        <v>1950</v>
      </c>
      <c r="B6671" s="412" t="s">
        <v>10726</v>
      </c>
      <c r="C6671" s="6">
        <v>1</v>
      </c>
      <c r="D6671" s="109"/>
      <c r="E6671" s="21" t="s">
        <v>10727</v>
      </c>
      <c r="F6671" s="109"/>
      <c r="G6671" s="134">
        <v>137</v>
      </c>
      <c r="H6671" s="134">
        <v>27.4</v>
      </c>
      <c r="I6671" s="134">
        <v>109.6</v>
      </c>
      <c r="J6671" s="109"/>
      <c r="K6671" s="122" t="s">
        <v>10728</v>
      </c>
    </row>
    <row r="6672" spans="1:11">
      <c r="A6672" s="425">
        <v>1951</v>
      </c>
      <c r="B6672" s="412" t="s">
        <v>10729</v>
      </c>
      <c r="C6672" s="6">
        <v>1</v>
      </c>
      <c r="D6672" s="109"/>
      <c r="E6672" s="21" t="s">
        <v>10730</v>
      </c>
      <c r="F6672" s="109"/>
      <c r="G6672" s="134">
        <v>293.24</v>
      </c>
      <c r="H6672" s="134">
        <v>58.64</v>
      </c>
      <c r="I6672" s="134">
        <v>234.6</v>
      </c>
      <c r="J6672" s="109"/>
      <c r="K6672" s="122" t="s">
        <v>10731</v>
      </c>
    </row>
    <row r="6673" spans="1:11">
      <c r="A6673" s="425">
        <v>1952</v>
      </c>
      <c r="B6673" s="412" t="s">
        <v>10732</v>
      </c>
      <c r="C6673" s="6">
        <v>0</v>
      </c>
      <c r="D6673" s="109"/>
      <c r="E6673" s="21" t="s">
        <v>10733</v>
      </c>
      <c r="F6673" s="109"/>
      <c r="G6673" s="134">
        <v>0</v>
      </c>
      <c r="H6673" s="134">
        <v>0</v>
      </c>
      <c r="I6673" s="134">
        <v>0</v>
      </c>
      <c r="J6673" s="109"/>
      <c r="K6673" s="122" t="s">
        <v>10734</v>
      </c>
    </row>
    <row r="6674" spans="1:11" ht="22.5">
      <c r="A6674" s="425">
        <v>1953</v>
      </c>
      <c r="B6674" s="213" t="s">
        <v>10735</v>
      </c>
      <c r="C6674" s="6">
        <v>1</v>
      </c>
      <c r="D6674" s="109"/>
      <c r="E6674" s="21" t="s">
        <v>10736</v>
      </c>
      <c r="F6674" s="109"/>
      <c r="G6674" s="134">
        <v>955.9</v>
      </c>
      <c r="H6674" s="134">
        <v>191.18</v>
      </c>
      <c r="I6674" s="134">
        <v>764.72</v>
      </c>
      <c r="J6674" s="109"/>
      <c r="K6674" s="122" t="s">
        <v>10737</v>
      </c>
    </row>
    <row r="6675" spans="1:11">
      <c r="A6675" s="425">
        <v>1954</v>
      </c>
      <c r="B6675" s="213" t="s">
        <v>10738</v>
      </c>
      <c r="C6675" s="6">
        <v>1</v>
      </c>
      <c r="D6675" s="109"/>
      <c r="E6675" s="21" t="s">
        <v>10736</v>
      </c>
      <c r="F6675" s="109"/>
      <c r="G6675" s="134">
        <v>229.9</v>
      </c>
      <c r="H6675" s="134">
        <v>45.98</v>
      </c>
      <c r="I6675" s="134">
        <v>183.92</v>
      </c>
      <c r="J6675" s="109"/>
      <c r="K6675" s="122" t="s">
        <v>10739</v>
      </c>
    </row>
    <row r="6676" spans="1:11">
      <c r="A6676" s="425">
        <v>1955</v>
      </c>
      <c r="B6676" s="213" t="s">
        <v>10740</v>
      </c>
      <c r="C6676" s="6">
        <v>1</v>
      </c>
      <c r="D6676" s="109"/>
      <c r="E6676" s="21" t="s">
        <v>10741</v>
      </c>
      <c r="F6676" s="109"/>
      <c r="G6676" s="134">
        <v>399.3</v>
      </c>
      <c r="H6676" s="134">
        <v>79.86</v>
      </c>
      <c r="I6676" s="134">
        <v>319.44</v>
      </c>
      <c r="J6676" s="109"/>
      <c r="K6676" s="122" t="s">
        <v>10742</v>
      </c>
    </row>
    <row r="6677" spans="1:11" ht="22.5">
      <c r="A6677" s="425">
        <v>1956</v>
      </c>
      <c r="B6677" s="213" t="s">
        <v>10743</v>
      </c>
      <c r="C6677" s="6">
        <v>1</v>
      </c>
      <c r="D6677" s="109"/>
      <c r="E6677" s="21" t="s">
        <v>10741</v>
      </c>
      <c r="F6677" s="109"/>
      <c r="G6677" s="134">
        <v>308.55</v>
      </c>
      <c r="H6677" s="134">
        <v>61.72</v>
      </c>
      <c r="I6677" s="134">
        <v>246.83</v>
      </c>
      <c r="J6677" s="109"/>
      <c r="K6677" s="122" t="s">
        <v>10744</v>
      </c>
    </row>
    <row r="6678" spans="1:11">
      <c r="A6678" s="425">
        <v>1957</v>
      </c>
      <c r="B6678" s="412" t="s">
        <v>10373</v>
      </c>
      <c r="C6678" s="6">
        <v>9</v>
      </c>
      <c r="D6678" s="109"/>
      <c r="E6678" s="21" t="s">
        <v>10357</v>
      </c>
      <c r="F6678" s="109"/>
      <c r="G6678" s="134">
        <v>855</v>
      </c>
      <c r="H6678" s="134">
        <v>114</v>
      </c>
      <c r="I6678" s="134">
        <v>741</v>
      </c>
      <c r="J6678" s="109"/>
      <c r="K6678" s="122" t="s">
        <v>10745</v>
      </c>
    </row>
    <row r="6679" spans="1:11">
      <c r="A6679" s="425">
        <v>1958</v>
      </c>
      <c r="B6679" s="213" t="s">
        <v>10746</v>
      </c>
      <c r="C6679" s="6">
        <v>4</v>
      </c>
      <c r="D6679" s="109"/>
      <c r="E6679" s="21" t="s">
        <v>9291</v>
      </c>
      <c r="F6679" s="109"/>
      <c r="G6679" s="134">
        <v>541.26</v>
      </c>
      <c r="H6679" s="134">
        <v>72.16</v>
      </c>
      <c r="I6679" s="134">
        <v>469.1</v>
      </c>
      <c r="J6679" s="109"/>
      <c r="K6679" s="122" t="s">
        <v>10747</v>
      </c>
    </row>
    <row r="6680" spans="1:11" ht="22.5">
      <c r="A6680" s="425">
        <v>1959</v>
      </c>
      <c r="B6680" s="213" t="s">
        <v>10748</v>
      </c>
      <c r="C6680" s="6">
        <v>1</v>
      </c>
      <c r="D6680" s="109"/>
      <c r="E6680" s="21" t="s">
        <v>10749</v>
      </c>
      <c r="F6680" s="109"/>
      <c r="G6680" s="134">
        <v>171.98</v>
      </c>
      <c r="H6680" s="134">
        <v>22.94</v>
      </c>
      <c r="I6680" s="134">
        <v>149.04</v>
      </c>
      <c r="J6680" s="109"/>
      <c r="K6680" s="122" t="s">
        <v>10750</v>
      </c>
    </row>
    <row r="6681" spans="1:11" ht="22.5">
      <c r="A6681" s="425">
        <v>1960</v>
      </c>
      <c r="B6681" s="213" t="s">
        <v>10751</v>
      </c>
      <c r="C6681" s="6">
        <v>1</v>
      </c>
      <c r="D6681" s="109"/>
      <c r="E6681" s="21" t="s">
        <v>9291</v>
      </c>
      <c r="F6681" s="109"/>
      <c r="G6681" s="134">
        <v>159.76</v>
      </c>
      <c r="H6681" s="134">
        <v>21.3</v>
      </c>
      <c r="I6681" s="134">
        <v>138.46</v>
      </c>
      <c r="J6681" s="109"/>
      <c r="K6681" s="122" t="s">
        <v>10752</v>
      </c>
    </row>
    <row r="6682" spans="1:11" ht="22.5">
      <c r="A6682" s="425">
        <v>1961</v>
      </c>
      <c r="B6682" s="213" t="s">
        <v>10753</v>
      </c>
      <c r="C6682" s="6">
        <v>1</v>
      </c>
      <c r="D6682" s="109"/>
      <c r="E6682" s="21" t="s">
        <v>10754</v>
      </c>
      <c r="F6682" s="109"/>
      <c r="G6682" s="134">
        <v>213</v>
      </c>
      <c r="H6682" s="134">
        <v>42.6</v>
      </c>
      <c r="I6682" s="134">
        <v>170.4</v>
      </c>
      <c r="J6682" s="109"/>
      <c r="K6682" s="122" t="s">
        <v>10755</v>
      </c>
    </row>
    <row r="6683" spans="1:11" ht="22.5">
      <c r="A6683" s="425">
        <v>1962</v>
      </c>
      <c r="B6683" s="213" t="s">
        <v>10756</v>
      </c>
      <c r="C6683" s="6">
        <v>1</v>
      </c>
      <c r="D6683" s="109"/>
      <c r="E6683" s="21" t="s">
        <v>10757</v>
      </c>
      <c r="F6683" s="109"/>
      <c r="G6683" s="134">
        <v>42348.79</v>
      </c>
      <c r="H6683" s="134">
        <v>4234.88</v>
      </c>
      <c r="I6683" s="134">
        <v>38113.910000000003</v>
      </c>
      <c r="J6683" s="109"/>
      <c r="K6683" s="122" t="s">
        <v>10758</v>
      </c>
    </row>
    <row r="6684" spans="1:11" ht="22.5">
      <c r="A6684" s="425">
        <v>1963</v>
      </c>
      <c r="B6684" s="213" t="s">
        <v>10759</v>
      </c>
      <c r="C6684" s="6">
        <v>1</v>
      </c>
      <c r="D6684" s="109"/>
      <c r="E6684" s="21" t="s">
        <v>10760</v>
      </c>
      <c r="F6684" s="109"/>
      <c r="G6684" s="134">
        <v>36300</v>
      </c>
      <c r="H6684" s="134">
        <v>3630</v>
      </c>
      <c r="I6684" s="134">
        <v>32670</v>
      </c>
      <c r="J6684" s="109"/>
      <c r="K6684" s="122" t="s">
        <v>10761</v>
      </c>
    </row>
    <row r="6685" spans="1:11">
      <c r="A6685" s="425">
        <v>1964</v>
      </c>
      <c r="B6685" s="412" t="s">
        <v>10762</v>
      </c>
      <c r="C6685" s="6">
        <v>1</v>
      </c>
      <c r="D6685" s="109"/>
      <c r="E6685" s="21" t="s">
        <v>10763</v>
      </c>
      <c r="F6685" s="109"/>
      <c r="G6685" s="134">
        <v>62880</v>
      </c>
      <c r="H6685" s="134">
        <v>6288</v>
      </c>
      <c r="I6685" s="134">
        <v>56592</v>
      </c>
      <c r="J6685" s="109"/>
      <c r="K6685" s="122" t="s">
        <v>10764</v>
      </c>
    </row>
    <row r="6686" spans="1:11" ht="22.5">
      <c r="A6686" s="425">
        <v>1965</v>
      </c>
      <c r="B6686" s="213" t="s">
        <v>10765</v>
      </c>
      <c r="C6686" s="6">
        <v>1</v>
      </c>
      <c r="D6686" s="109"/>
      <c r="E6686" s="21" t="s">
        <v>10766</v>
      </c>
      <c r="F6686" s="109"/>
      <c r="G6686" s="134">
        <v>24200</v>
      </c>
      <c r="H6686" s="134">
        <v>2420</v>
      </c>
      <c r="I6686" s="134">
        <v>21780</v>
      </c>
      <c r="J6686" s="109"/>
      <c r="K6686" s="122" t="s">
        <v>10767</v>
      </c>
    </row>
    <row r="6687" spans="1:11" ht="22.5">
      <c r="A6687" s="425">
        <v>1966</v>
      </c>
      <c r="B6687" s="213" t="s">
        <v>10768</v>
      </c>
      <c r="C6687" s="6">
        <v>1</v>
      </c>
      <c r="D6687" s="109"/>
      <c r="E6687" s="21" t="s">
        <v>10769</v>
      </c>
      <c r="F6687" s="109"/>
      <c r="G6687" s="134">
        <v>72600</v>
      </c>
      <c r="H6687" s="134">
        <v>7260</v>
      </c>
      <c r="I6687" s="134">
        <v>65340</v>
      </c>
      <c r="J6687" s="109"/>
      <c r="K6687" s="122" t="s">
        <v>10770</v>
      </c>
    </row>
    <row r="6688" spans="1:11" ht="22.5">
      <c r="A6688" s="425">
        <v>1967</v>
      </c>
      <c r="B6688" s="213" t="s">
        <v>10771</v>
      </c>
      <c r="C6688" s="6">
        <v>1</v>
      </c>
      <c r="D6688" s="109"/>
      <c r="E6688" s="21" t="s">
        <v>10772</v>
      </c>
      <c r="F6688" s="109"/>
      <c r="G6688" s="134">
        <v>60498.79</v>
      </c>
      <c r="H6688" s="134">
        <v>6049.88</v>
      </c>
      <c r="I6688" s="134">
        <v>54448.91</v>
      </c>
      <c r="J6688" s="109"/>
      <c r="K6688" s="122" t="s">
        <v>10773</v>
      </c>
    </row>
    <row r="6689" spans="1:11">
      <c r="A6689" s="425">
        <v>1968</v>
      </c>
      <c r="B6689" s="412" t="s">
        <v>10774</v>
      </c>
      <c r="C6689" s="6">
        <v>2</v>
      </c>
      <c r="D6689" s="109"/>
      <c r="E6689" s="21" t="s">
        <v>10741</v>
      </c>
      <c r="F6689" s="109"/>
      <c r="G6689" s="134">
        <v>192.39</v>
      </c>
      <c r="H6689" s="134">
        <v>25.66</v>
      </c>
      <c r="I6689" s="134">
        <v>166.73</v>
      </c>
      <c r="J6689" s="109"/>
      <c r="K6689" s="122" t="s">
        <v>10775</v>
      </c>
    </row>
    <row r="6690" spans="1:11">
      <c r="A6690" s="425">
        <v>1969</v>
      </c>
      <c r="B6690" s="412" t="s">
        <v>10776</v>
      </c>
      <c r="C6690" s="6">
        <v>1</v>
      </c>
      <c r="D6690" s="109"/>
      <c r="E6690" s="21" t="s">
        <v>10777</v>
      </c>
      <c r="F6690" s="109"/>
      <c r="G6690" s="134">
        <v>189</v>
      </c>
      <c r="H6690" s="134">
        <v>37.799999999999997</v>
      </c>
      <c r="I6690" s="134">
        <v>151.19999999999999</v>
      </c>
      <c r="J6690" s="109"/>
      <c r="K6690" s="122" t="s">
        <v>10778</v>
      </c>
    </row>
    <row r="6691" spans="1:11">
      <c r="A6691" s="425">
        <v>1970</v>
      </c>
      <c r="B6691" s="412" t="s">
        <v>10779</v>
      </c>
      <c r="C6691" s="6">
        <v>1</v>
      </c>
      <c r="D6691" s="109"/>
      <c r="E6691" s="21" t="s">
        <v>10780</v>
      </c>
      <c r="F6691" s="109"/>
      <c r="G6691" s="134">
        <v>389</v>
      </c>
      <c r="H6691" s="134">
        <v>77.8</v>
      </c>
      <c r="I6691" s="134">
        <v>311.2</v>
      </c>
      <c r="J6691" s="109"/>
      <c r="K6691" s="122" t="s">
        <v>10781</v>
      </c>
    </row>
    <row r="6692" spans="1:11">
      <c r="A6692" s="425">
        <v>1971</v>
      </c>
      <c r="B6692" s="412" t="s">
        <v>10782</v>
      </c>
      <c r="C6692" s="6">
        <v>3</v>
      </c>
      <c r="D6692" s="109"/>
      <c r="E6692" s="21" t="s">
        <v>10330</v>
      </c>
      <c r="F6692" s="109"/>
      <c r="G6692" s="134">
        <v>1801.15</v>
      </c>
      <c r="H6692" s="134">
        <v>180.12</v>
      </c>
      <c r="I6692" s="134">
        <v>1621.03</v>
      </c>
      <c r="J6692" s="109"/>
      <c r="K6692" s="122" t="s">
        <v>10783</v>
      </c>
    </row>
    <row r="6693" spans="1:11" ht="96">
      <c r="A6693" s="194" t="s">
        <v>5</v>
      </c>
      <c r="B6693" s="194" t="s">
        <v>155</v>
      </c>
      <c r="C6693" s="194" t="s">
        <v>156</v>
      </c>
      <c r="D6693" s="194" t="s">
        <v>8</v>
      </c>
      <c r="E6693" s="194" t="s">
        <v>157</v>
      </c>
      <c r="F6693" s="194" t="s">
        <v>158</v>
      </c>
      <c r="G6693" s="416" t="s">
        <v>10</v>
      </c>
      <c r="H6693" s="416" t="s">
        <v>159</v>
      </c>
      <c r="I6693" s="416" t="s">
        <v>160</v>
      </c>
      <c r="J6693" s="194" t="s">
        <v>161</v>
      </c>
      <c r="K6693" s="195" t="s">
        <v>14</v>
      </c>
    </row>
    <row r="6694" spans="1:11" ht="22.5">
      <c r="A6694" s="425">
        <v>1972</v>
      </c>
      <c r="B6694" s="213" t="s">
        <v>10784</v>
      </c>
      <c r="C6694" s="6">
        <v>1</v>
      </c>
      <c r="D6694" s="109"/>
      <c r="E6694" s="21" t="s">
        <v>9372</v>
      </c>
      <c r="F6694" s="109"/>
      <c r="G6694" s="134">
        <v>1779</v>
      </c>
      <c r="H6694" s="134">
        <v>355.8</v>
      </c>
      <c r="I6694" s="134">
        <v>1423.2</v>
      </c>
      <c r="J6694" s="109"/>
      <c r="K6694" s="122" t="s">
        <v>10785</v>
      </c>
    </row>
    <row r="6695" spans="1:11">
      <c r="A6695" s="425">
        <v>1973</v>
      </c>
      <c r="B6695" s="412" t="s">
        <v>10786</v>
      </c>
      <c r="C6695" s="6">
        <v>1</v>
      </c>
      <c r="D6695" s="109"/>
      <c r="E6695" s="21" t="s">
        <v>10787</v>
      </c>
      <c r="F6695" s="109"/>
      <c r="G6695" s="134">
        <v>1543.36</v>
      </c>
      <c r="H6695" s="134">
        <v>308.68</v>
      </c>
      <c r="I6695" s="134">
        <v>1234.68</v>
      </c>
      <c r="J6695" s="109"/>
      <c r="K6695" s="122" t="s">
        <v>10788</v>
      </c>
    </row>
    <row r="6696" spans="1:11">
      <c r="A6696" s="425">
        <v>1974</v>
      </c>
      <c r="B6696" s="412" t="s">
        <v>10789</v>
      </c>
      <c r="C6696" s="6">
        <v>1</v>
      </c>
      <c r="D6696" s="109"/>
      <c r="E6696" s="21" t="s">
        <v>10790</v>
      </c>
      <c r="F6696" s="109"/>
      <c r="G6696" s="134">
        <v>726</v>
      </c>
      <c r="H6696" s="134">
        <v>72.599999999999994</v>
      </c>
      <c r="I6696" s="134">
        <v>653.4</v>
      </c>
      <c r="J6696" s="109"/>
      <c r="K6696" s="122" t="s">
        <v>10791</v>
      </c>
    </row>
    <row r="6697" spans="1:11" ht="22.5">
      <c r="A6697" s="425">
        <v>1975</v>
      </c>
      <c r="B6697" s="213" t="s">
        <v>10792</v>
      </c>
      <c r="C6697" s="6">
        <v>1</v>
      </c>
      <c r="D6697" s="109"/>
      <c r="E6697" s="21" t="s">
        <v>9372</v>
      </c>
      <c r="F6697" s="109"/>
      <c r="G6697" s="134">
        <v>459</v>
      </c>
      <c r="H6697" s="134">
        <v>61.2</v>
      </c>
      <c r="I6697" s="134">
        <v>397.8</v>
      </c>
      <c r="J6697" s="109"/>
      <c r="K6697" s="122" t="s">
        <v>10793</v>
      </c>
    </row>
    <row r="6698" spans="1:11">
      <c r="A6698" s="425">
        <v>1976</v>
      </c>
      <c r="B6698" s="412" t="s">
        <v>10794</v>
      </c>
      <c r="C6698" s="6">
        <v>1</v>
      </c>
      <c r="D6698" s="109"/>
      <c r="E6698" s="21" t="s">
        <v>10795</v>
      </c>
      <c r="F6698" s="109"/>
      <c r="G6698" s="134">
        <v>539</v>
      </c>
      <c r="H6698" s="134">
        <v>53.9</v>
      </c>
      <c r="I6698" s="134">
        <v>485.1</v>
      </c>
      <c r="J6698" s="109"/>
      <c r="K6698" s="122" t="s">
        <v>10796</v>
      </c>
    </row>
    <row r="6699" spans="1:11">
      <c r="A6699" s="425">
        <v>1977</v>
      </c>
      <c r="B6699" s="412" t="s">
        <v>10797</v>
      </c>
      <c r="C6699" s="6">
        <v>1</v>
      </c>
      <c r="D6699" s="109"/>
      <c r="E6699" s="21" t="s">
        <v>10798</v>
      </c>
      <c r="F6699" s="109"/>
      <c r="G6699" s="134">
        <v>629.20000000000005</v>
      </c>
      <c r="H6699" s="134">
        <v>62.92</v>
      </c>
      <c r="I6699" s="134">
        <v>566.28</v>
      </c>
      <c r="J6699" s="109"/>
      <c r="K6699" s="122" t="s">
        <v>10799</v>
      </c>
    </row>
    <row r="6700" spans="1:11" ht="22.5">
      <c r="A6700" s="425">
        <v>1978</v>
      </c>
      <c r="B6700" s="213" t="s">
        <v>10800</v>
      </c>
      <c r="C6700" s="6">
        <v>2</v>
      </c>
      <c r="D6700" s="109"/>
      <c r="E6700" s="21" t="s">
        <v>10801</v>
      </c>
      <c r="F6700" s="109"/>
      <c r="G6700" s="134">
        <v>263.8</v>
      </c>
      <c r="H6700" s="134">
        <v>52.76</v>
      </c>
      <c r="I6700" s="134">
        <v>211.04</v>
      </c>
      <c r="J6700" s="109"/>
      <c r="K6700" s="122" t="s">
        <v>10802</v>
      </c>
    </row>
    <row r="6701" spans="1:11">
      <c r="A6701" s="425">
        <v>1979</v>
      </c>
      <c r="B6701" s="412" t="s">
        <v>10209</v>
      </c>
      <c r="C6701" s="6">
        <v>1</v>
      </c>
      <c r="D6701" s="109"/>
      <c r="E6701" s="21" t="s">
        <v>7434</v>
      </c>
      <c r="F6701" s="109"/>
      <c r="G6701" s="134">
        <v>85</v>
      </c>
      <c r="H6701" s="134">
        <v>17</v>
      </c>
      <c r="I6701" s="134">
        <v>68</v>
      </c>
      <c r="J6701" s="109"/>
      <c r="K6701" s="122" t="s">
        <v>10803</v>
      </c>
    </row>
    <row r="6702" spans="1:11">
      <c r="A6702" s="425">
        <v>1980</v>
      </c>
      <c r="B6702" s="412" t="s">
        <v>10804</v>
      </c>
      <c r="C6702" s="6">
        <v>1</v>
      </c>
      <c r="D6702" s="109"/>
      <c r="E6702" s="21" t="s">
        <v>10805</v>
      </c>
      <c r="F6702" s="109"/>
      <c r="G6702" s="134">
        <v>290.39999999999998</v>
      </c>
      <c r="H6702" s="134">
        <v>48.4</v>
      </c>
      <c r="I6702" s="134">
        <v>242</v>
      </c>
      <c r="J6702" s="109"/>
      <c r="K6702" s="122" t="s">
        <v>10806</v>
      </c>
    </row>
    <row r="6703" spans="1:11" ht="22.5">
      <c r="A6703" s="425">
        <v>1981</v>
      </c>
      <c r="B6703" s="213" t="s">
        <v>10807</v>
      </c>
      <c r="C6703" s="6">
        <v>1</v>
      </c>
      <c r="D6703" s="109"/>
      <c r="E6703" s="21" t="s">
        <v>10808</v>
      </c>
      <c r="F6703" s="109"/>
      <c r="G6703" s="134">
        <v>1367.3</v>
      </c>
      <c r="H6703" s="134">
        <v>136.74</v>
      </c>
      <c r="I6703" s="134">
        <v>1230.56</v>
      </c>
      <c r="J6703" s="109"/>
      <c r="K6703" s="122" t="s">
        <v>10809</v>
      </c>
    </row>
    <row r="6704" spans="1:11">
      <c r="A6704" s="425">
        <v>1982</v>
      </c>
      <c r="B6704" s="412" t="s">
        <v>10810</v>
      </c>
      <c r="C6704" s="6">
        <v>1</v>
      </c>
      <c r="D6704" s="109"/>
      <c r="E6704" s="21" t="s">
        <v>10811</v>
      </c>
      <c r="F6704" s="109"/>
      <c r="G6704" s="134">
        <v>8349</v>
      </c>
      <c r="H6704" s="134">
        <v>1113.2</v>
      </c>
      <c r="I6704" s="134">
        <v>7235.8</v>
      </c>
      <c r="J6704" s="109"/>
      <c r="K6704" s="122" t="s">
        <v>10812</v>
      </c>
    </row>
    <row r="6705" spans="1:11">
      <c r="A6705" s="425">
        <v>1983</v>
      </c>
      <c r="B6705" s="412" t="s">
        <v>10810</v>
      </c>
      <c r="C6705" s="6">
        <v>1</v>
      </c>
      <c r="D6705" s="109"/>
      <c r="E6705" s="21" t="s">
        <v>10813</v>
      </c>
      <c r="F6705" s="109"/>
      <c r="G6705" s="134">
        <v>1228.1500000000001</v>
      </c>
      <c r="H6705" s="134">
        <v>163.76</v>
      </c>
      <c r="I6705" s="134">
        <v>1064.3900000000001</v>
      </c>
      <c r="J6705" s="109"/>
      <c r="K6705" s="122" t="s">
        <v>10814</v>
      </c>
    </row>
    <row r="6706" spans="1:11">
      <c r="A6706" s="425">
        <v>1984</v>
      </c>
      <c r="B6706" s="412" t="s">
        <v>10810</v>
      </c>
      <c r="C6706" s="6">
        <v>1</v>
      </c>
      <c r="D6706" s="109"/>
      <c r="E6706" s="21" t="s">
        <v>10811</v>
      </c>
      <c r="F6706" s="109"/>
      <c r="G6706" s="134">
        <v>167.59</v>
      </c>
      <c r="H6706" s="134">
        <v>22.34</v>
      </c>
      <c r="I6706" s="134">
        <v>145.25</v>
      </c>
      <c r="J6706" s="109"/>
      <c r="K6706" s="122" t="s">
        <v>10815</v>
      </c>
    </row>
    <row r="6707" spans="1:11">
      <c r="A6707" s="425">
        <v>1985</v>
      </c>
      <c r="B6707" s="412" t="s">
        <v>10816</v>
      </c>
      <c r="C6707" s="6">
        <v>2</v>
      </c>
      <c r="D6707" s="109"/>
      <c r="E6707" s="21" t="s">
        <v>10330</v>
      </c>
      <c r="F6707" s="109"/>
      <c r="G6707" s="134">
        <v>258.39999999999998</v>
      </c>
      <c r="H6707" s="134">
        <v>25.84</v>
      </c>
      <c r="I6707" s="134">
        <v>232.56</v>
      </c>
      <c r="J6707" s="109"/>
      <c r="K6707" s="122" t="s">
        <v>10817</v>
      </c>
    </row>
    <row r="6708" spans="1:11">
      <c r="A6708" s="425">
        <v>1986</v>
      </c>
      <c r="B6708" s="412" t="s">
        <v>10818</v>
      </c>
      <c r="C6708" s="6">
        <v>1</v>
      </c>
      <c r="D6708" s="109"/>
      <c r="E6708" s="21" t="s">
        <v>10161</v>
      </c>
      <c r="F6708" s="109"/>
      <c r="G6708" s="134">
        <v>119</v>
      </c>
      <c r="H6708" s="134">
        <v>11.9</v>
      </c>
      <c r="I6708" s="134">
        <v>107.1</v>
      </c>
      <c r="J6708" s="109"/>
      <c r="K6708" s="122" t="s">
        <v>10819</v>
      </c>
    </row>
    <row r="6709" spans="1:11">
      <c r="A6709" s="425">
        <v>1987</v>
      </c>
      <c r="B6709" s="412" t="s">
        <v>10820</v>
      </c>
      <c r="C6709" s="6">
        <v>1</v>
      </c>
      <c r="D6709" s="109"/>
      <c r="E6709" s="21" t="s">
        <v>10821</v>
      </c>
      <c r="F6709" s="109"/>
      <c r="G6709" s="134">
        <v>560.04999999999995</v>
      </c>
      <c r="H6709" s="134">
        <v>56</v>
      </c>
      <c r="I6709" s="134">
        <v>504.05</v>
      </c>
      <c r="J6709" s="109"/>
      <c r="K6709" s="122" t="s">
        <v>10822</v>
      </c>
    </row>
    <row r="6710" spans="1:11" ht="22.5">
      <c r="A6710" s="425">
        <v>1988</v>
      </c>
      <c r="B6710" s="213" t="s">
        <v>10823</v>
      </c>
      <c r="C6710" s="6">
        <v>1</v>
      </c>
      <c r="D6710" s="109"/>
      <c r="E6710" s="21" t="s">
        <v>10824</v>
      </c>
      <c r="F6710" s="109"/>
      <c r="G6710" s="134">
        <v>556.6</v>
      </c>
      <c r="H6710" s="134">
        <v>55.66</v>
      </c>
      <c r="I6710" s="134">
        <v>500.94</v>
      </c>
      <c r="J6710" s="109"/>
      <c r="K6710" s="122" t="s">
        <v>10825</v>
      </c>
    </row>
    <row r="6711" spans="1:11">
      <c r="A6711" s="425">
        <v>1989</v>
      </c>
      <c r="B6711" s="412" t="s">
        <v>10826</v>
      </c>
      <c r="C6711" s="6">
        <v>1</v>
      </c>
      <c r="D6711" s="109"/>
      <c r="E6711" s="21" t="s">
        <v>10827</v>
      </c>
      <c r="F6711" s="109"/>
      <c r="G6711" s="134">
        <v>1349.15</v>
      </c>
      <c r="H6711" s="134">
        <v>269.83999999999997</v>
      </c>
      <c r="I6711" s="134">
        <v>1079.31</v>
      </c>
      <c r="J6711" s="109"/>
      <c r="K6711" s="122" t="s">
        <v>10828</v>
      </c>
    </row>
    <row r="6712" spans="1:11" ht="22.5">
      <c r="A6712" s="425">
        <v>1990</v>
      </c>
      <c r="B6712" s="213" t="s">
        <v>10829</v>
      </c>
      <c r="C6712" s="6">
        <v>3</v>
      </c>
      <c r="D6712" s="109"/>
      <c r="E6712" s="21" t="s">
        <v>9399</v>
      </c>
      <c r="F6712" s="109"/>
      <c r="G6712" s="134">
        <v>479.28</v>
      </c>
      <c r="H6712" s="134">
        <v>63.9</v>
      </c>
      <c r="I6712" s="134">
        <v>415.38</v>
      </c>
      <c r="J6712" s="109"/>
      <c r="K6712" s="122" t="s">
        <v>10830</v>
      </c>
    </row>
    <row r="6713" spans="1:11" ht="22.5">
      <c r="A6713" s="425">
        <v>1991</v>
      </c>
      <c r="B6713" s="213" t="s">
        <v>10831</v>
      </c>
      <c r="C6713" s="6">
        <v>3</v>
      </c>
      <c r="D6713" s="109"/>
      <c r="E6713" s="21" t="s">
        <v>10832</v>
      </c>
      <c r="F6713" s="109"/>
      <c r="G6713" s="134">
        <v>537</v>
      </c>
      <c r="H6713" s="134">
        <v>107.4</v>
      </c>
      <c r="I6713" s="134">
        <v>429.6</v>
      </c>
      <c r="J6713" s="109"/>
      <c r="K6713" s="122" t="s">
        <v>10833</v>
      </c>
    </row>
    <row r="6714" spans="1:11" ht="22.5">
      <c r="A6714" s="425">
        <v>1992</v>
      </c>
      <c r="B6714" s="213" t="s">
        <v>10834</v>
      </c>
      <c r="C6714" s="6">
        <v>3</v>
      </c>
      <c r="D6714" s="109"/>
      <c r="E6714" s="21" t="s">
        <v>10835</v>
      </c>
      <c r="F6714" s="109"/>
      <c r="G6714" s="134">
        <v>408</v>
      </c>
      <c r="H6714" s="134">
        <v>81.599999999999994</v>
      </c>
      <c r="I6714" s="134">
        <v>326.39999999999998</v>
      </c>
      <c r="J6714" s="109"/>
      <c r="K6714" s="122" t="s">
        <v>10836</v>
      </c>
    </row>
    <row r="6715" spans="1:11">
      <c r="A6715" s="425">
        <v>1993</v>
      </c>
      <c r="B6715" s="213" t="s">
        <v>10837</v>
      </c>
      <c r="C6715" s="6">
        <v>3</v>
      </c>
      <c r="D6715" s="109"/>
      <c r="E6715" s="21" t="s">
        <v>10838</v>
      </c>
      <c r="F6715" s="109"/>
      <c r="G6715" s="134">
        <v>264</v>
      </c>
      <c r="H6715" s="134">
        <v>52.8</v>
      </c>
      <c r="I6715" s="134">
        <v>211.2</v>
      </c>
      <c r="J6715" s="109"/>
      <c r="K6715" s="122" t="s">
        <v>10839</v>
      </c>
    </row>
    <row r="6716" spans="1:11">
      <c r="A6716" s="425">
        <v>1994</v>
      </c>
      <c r="B6716" s="412" t="s">
        <v>10840</v>
      </c>
      <c r="C6716" s="6">
        <v>1</v>
      </c>
      <c r="D6716" s="109"/>
      <c r="E6716" s="21" t="s">
        <v>10161</v>
      </c>
      <c r="F6716" s="109"/>
      <c r="G6716" s="134">
        <v>140</v>
      </c>
      <c r="H6716" s="134">
        <v>14</v>
      </c>
      <c r="I6716" s="134">
        <v>126</v>
      </c>
      <c r="J6716" s="109"/>
      <c r="K6716" s="122" t="s">
        <v>10841</v>
      </c>
    </row>
    <row r="6717" spans="1:11">
      <c r="A6717" s="425">
        <v>1995</v>
      </c>
      <c r="B6717" s="412" t="s">
        <v>10842</v>
      </c>
      <c r="C6717" s="6">
        <v>1</v>
      </c>
      <c r="D6717" s="109"/>
      <c r="E6717" s="21" t="s">
        <v>10843</v>
      </c>
      <c r="F6717" s="109"/>
      <c r="G6717" s="134">
        <v>882.8</v>
      </c>
      <c r="H6717" s="134">
        <v>176.56</v>
      </c>
      <c r="I6717" s="134">
        <v>706.24</v>
      </c>
      <c r="J6717" s="109"/>
      <c r="K6717" s="122" t="s">
        <v>10844</v>
      </c>
    </row>
    <row r="6718" spans="1:11">
      <c r="A6718" s="425">
        <v>1996</v>
      </c>
      <c r="B6718" s="412" t="s">
        <v>10845</v>
      </c>
      <c r="C6718" s="6">
        <v>1</v>
      </c>
      <c r="D6718" s="109"/>
      <c r="E6718" s="21" t="s">
        <v>7569</v>
      </c>
      <c r="F6718" s="109"/>
      <c r="G6718" s="134">
        <v>140</v>
      </c>
      <c r="H6718" s="134">
        <v>14</v>
      </c>
      <c r="I6718" s="134">
        <v>126</v>
      </c>
      <c r="J6718" s="109"/>
      <c r="K6718" s="122" t="s">
        <v>10846</v>
      </c>
    </row>
    <row r="6719" spans="1:11" ht="22.5">
      <c r="A6719" s="425">
        <v>1997</v>
      </c>
      <c r="B6719" s="213" t="s">
        <v>10847</v>
      </c>
      <c r="C6719" s="6">
        <v>1</v>
      </c>
      <c r="D6719" s="109"/>
      <c r="E6719" s="21" t="s">
        <v>10848</v>
      </c>
      <c r="F6719" s="109"/>
      <c r="G6719" s="134">
        <v>647.35</v>
      </c>
      <c r="H6719" s="134">
        <v>64.739999999999995</v>
      </c>
      <c r="I6719" s="134">
        <v>582.61</v>
      </c>
      <c r="J6719" s="109"/>
      <c r="K6719" s="122" t="s">
        <v>10849</v>
      </c>
    </row>
    <row r="6720" spans="1:11" ht="96">
      <c r="A6720" s="194" t="s">
        <v>5</v>
      </c>
      <c r="B6720" s="194" t="s">
        <v>155</v>
      </c>
      <c r="C6720" s="194" t="s">
        <v>156</v>
      </c>
      <c r="D6720" s="194" t="s">
        <v>8</v>
      </c>
      <c r="E6720" s="194" t="s">
        <v>157</v>
      </c>
      <c r="F6720" s="194" t="s">
        <v>158</v>
      </c>
      <c r="G6720" s="416" t="s">
        <v>10</v>
      </c>
      <c r="H6720" s="416" t="s">
        <v>159</v>
      </c>
      <c r="I6720" s="416" t="s">
        <v>160</v>
      </c>
      <c r="J6720" s="194" t="s">
        <v>161</v>
      </c>
      <c r="K6720" s="195" t="s">
        <v>14</v>
      </c>
    </row>
    <row r="6721" spans="1:11">
      <c r="A6721" s="425">
        <v>1998</v>
      </c>
      <c r="B6721" s="412" t="s">
        <v>10850</v>
      </c>
      <c r="C6721" s="6">
        <v>1</v>
      </c>
      <c r="D6721" s="109"/>
      <c r="E6721" s="21" t="s">
        <v>10851</v>
      </c>
      <c r="F6721" s="109"/>
      <c r="G6721" s="134">
        <v>12402.5</v>
      </c>
      <c r="H6721" s="134">
        <v>1653.66</v>
      </c>
      <c r="I6721" s="134">
        <v>10748.84</v>
      </c>
      <c r="J6721" s="109"/>
      <c r="K6721" s="122" t="s">
        <v>10852</v>
      </c>
    </row>
    <row r="6722" spans="1:11">
      <c r="A6722" s="425">
        <v>1999</v>
      </c>
      <c r="B6722" s="412" t="s">
        <v>10853</v>
      </c>
      <c r="C6722" s="6">
        <v>2</v>
      </c>
      <c r="D6722" s="109"/>
      <c r="E6722" s="21" t="s">
        <v>10854</v>
      </c>
      <c r="F6722" s="109"/>
      <c r="G6722" s="134">
        <v>943.8</v>
      </c>
      <c r="H6722" s="134">
        <v>125.84</v>
      </c>
      <c r="I6722" s="134">
        <v>817.96</v>
      </c>
      <c r="J6722" s="109"/>
      <c r="K6722" s="122" t="s">
        <v>10855</v>
      </c>
    </row>
    <row r="6723" spans="1:11">
      <c r="A6723" s="425">
        <v>2000</v>
      </c>
      <c r="B6723" s="412" t="s">
        <v>10856</v>
      </c>
      <c r="C6723" s="6">
        <v>1</v>
      </c>
      <c r="D6723" s="109"/>
      <c r="E6723" s="21" t="s">
        <v>10854</v>
      </c>
      <c r="F6723" s="109"/>
      <c r="G6723" s="134">
        <v>653.4</v>
      </c>
      <c r="H6723" s="134">
        <v>87.12</v>
      </c>
      <c r="I6723" s="134">
        <v>566.28</v>
      </c>
      <c r="J6723" s="109"/>
      <c r="K6723" s="122" t="s">
        <v>10857</v>
      </c>
    </row>
    <row r="6724" spans="1:11">
      <c r="A6724" s="425">
        <v>2001</v>
      </c>
      <c r="B6724" s="412" t="s">
        <v>10209</v>
      </c>
      <c r="C6724" s="6">
        <v>1</v>
      </c>
      <c r="D6724" s="109"/>
      <c r="E6724" s="21" t="s">
        <v>10858</v>
      </c>
      <c r="F6724" s="109"/>
      <c r="G6724" s="134">
        <v>40</v>
      </c>
      <c r="H6724" s="134">
        <v>8</v>
      </c>
      <c r="I6724" s="134">
        <v>32</v>
      </c>
      <c r="J6724" s="109"/>
      <c r="K6724" s="122" t="s">
        <v>10859</v>
      </c>
    </row>
    <row r="6725" spans="1:11">
      <c r="A6725" s="425">
        <v>2002</v>
      </c>
      <c r="B6725" s="412" t="s">
        <v>10860</v>
      </c>
      <c r="C6725" s="6">
        <v>3</v>
      </c>
      <c r="D6725" s="109"/>
      <c r="E6725" s="21" t="s">
        <v>10357</v>
      </c>
      <c r="F6725" s="109"/>
      <c r="G6725" s="134">
        <v>290</v>
      </c>
      <c r="H6725" s="134">
        <v>38.659999999999997</v>
      </c>
      <c r="I6725" s="134">
        <v>251.34</v>
      </c>
      <c r="J6725" s="109"/>
      <c r="K6725" s="122" t="s">
        <v>10861</v>
      </c>
    </row>
    <row r="6726" spans="1:11">
      <c r="A6726" s="425">
        <v>2003</v>
      </c>
      <c r="B6726" s="412" t="s">
        <v>10862</v>
      </c>
      <c r="C6726" s="6">
        <v>1</v>
      </c>
      <c r="D6726" s="109"/>
      <c r="E6726" s="21" t="s">
        <v>10161</v>
      </c>
      <c r="F6726" s="109"/>
      <c r="G6726" s="134">
        <v>32.4</v>
      </c>
      <c r="H6726" s="134">
        <v>5.4</v>
      </c>
      <c r="I6726" s="134">
        <v>27</v>
      </c>
      <c r="J6726" s="109"/>
      <c r="K6726" s="122" t="s">
        <v>10863</v>
      </c>
    </row>
    <row r="6727" spans="1:11">
      <c r="A6727" s="425">
        <v>2004</v>
      </c>
      <c r="B6727" s="412" t="s">
        <v>10864</v>
      </c>
      <c r="C6727" s="6">
        <v>8</v>
      </c>
      <c r="D6727" s="109"/>
      <c r="E6727" s="21" t="s">
        <v>10421</v>
      </c>
      <c r="F6727" s="109"/>
      <c r="G6727" s="134">
        <v>1082.52</v>
      </c>
      <c r="H6727" s="134">
        <v>144.34</v>
      </c>
      <c r="I6727" s="134">
        <v>938.18</v>
      </c>
      <c r="J6727" s="109"/>
      <c r="K6727" s="122" t="s">
        <v>10865</v>
      </c>
    </row>
    <row r="6728" spans="1:11">
      <c r="A6728" s="425">
        <v>2005</v>
      </c>
      <c r="B6728" s="412" t="s">
        <v>9457</v>
      </c>
      <c r="C6728" s="6">
        <v>2</v>
      </c>
      <c r="D6728" s="109"/>
      <c r="E6728" s="21" t="s">
        <v>9291</v>
      </c>
      <c r="F6728" s="109"/>
      <c r="G6728" s="134">
        <v>55.87</v>
      </c>
      <c r="H6728" s="134">
        <v>7.44</v>
      </c>
      <c r="I6728" s="134">
        <v>48.43</v>
      </c>
      <c r="J6728" s="109"/>
      <c r="K6728" s="122" t="s">
        <v>10866</v>
      </c>
    </row>
    <row r="6729" spans="1:11">
      <c r="A6729" s="425">
        <v>2006</v>
      </c>
      <c r="B6729" s="412" t="s">
        <v>10867</v>
      </c>
      <c r="C6729" s="6">
        <v>1</v>
      </c>
      <c r="D6729" s="109"/>
      <c r="E6729" s="21" t="s">
        <v>10868</v>
      </c>
      <c r="F6729" s="109"/>
      <c r="G6729" s="134">
        <v>1149.5</v>
      </c>
      <c r="H6729" s="134">
        <v>153.26</v>
      </c>
      <c r="I6729" s="134">
        <v>996.24</v>
      </c>
      <c r="J6729" s="109"/>
      <c r="K6729" s="122" t="s">
        <v>10869</v>
      </c>
    </row>
    <row r="6730" spans="1:11">
      <c r="A6730" s="425">
        <v>2007</v>
      </c>
      <c r="B6730" s="213" t="s">
        <v>10870</v>
      </c>
      <c r="C6730" s="6">
        <v>1</v>
      </c>
      <c r="D6730" s="109"/>
      <c r="E6730" s="21" t="s">
        <v>10871</v>
      </c>
      <c r="F6730" s="109"/>
      <c r="G6730" s="134">
        <v>280</v>
      </c>
      <c r="H6730" s="134">
        <v>37.340000000000003</v>
      </c>
      <c r="I6730" s="134">
        <v>242.66</v>
      </c>
      <c r="J6730" s="109"/>
      <c r="K6730" s="122" t="s">
        <v>10872</v>
      </c>
    </row>
    <row r="6731" spans="1:11">
      <c r="A6731" s="425">
        <v>2008</v>
      </c>
      <c r="B6731" s="213" t="s">
        <v>10873</v>
      </c>
      <c r="C6731" s="6">
        <v>1</v>
      </c>
      <c r="D6731" s="109"/>
      <c r="E6731" s="21" t="s">
        <v>10874</v>
      </c>
      <c r="F6731" s="109"/>
      <c r="G6731" s="134">
        <v>235</v>
      </c>
      <c r="H6731" s="134">
        <v>31.34</v>
      </c>
      <c r="I6731" s="134">
        <v>203.66</v>
      </c>
      <c r="J6731" s="109"/>
      <c r="K6731" s="122" t="s">
        <v>10875</v>
      </c>
    </row>
    <row r="6732" spans="1:11">
      <c r="A6732" s="425">
        <v>2009</v>
      </c>
      <c r="B6732" s="213" t="s">
        <v>10876</v>
      </c>
      <c r="C6732" s="6">
        <v>1</v>
      </c>
      <c r="D6732" s="109"/>
      <c r="E6732" s="21" t="s">
        <v>10877</v>
      </c>
      <c r="F6732" s="109"/>
      <c r="G6732" s="134">
        <v>407</v>
      </c>
      <c r="H6732" s="134">
        <v>54.26</v>
      </c>
      <c r="I6732" s="134">
        <v>352.74</v>
      </c>
      <c r="J6732" s="109"/>
      <c r="K6732" s="122" t="s">
        <v>10878</v>
      </c>
    </row>
    <row r="6733" spans="1:11">
      <c r="A6733" s="425">
        <v>2010</v>
      </c>
      <c r="B6733" s="213" t="s">
        <v>10879</v>
      </c>
      <c r="C6733" s="6">
        <v>1</v>
      </c>
      <c r="D6733" s="109"/>
      <c r="E6733" s="21" t="s">
        <v>10880</v>
      </c>
      <c r="F6733" s="109"/>
      <c r="G6733" s="134">
        <v>229</v>
      </c>
      <c r="H6733" s="134">
        <v>30.54</v>
      </c>
      <c r="I6733" s="134">
        <v>198.46</v>
      </c>
      <c r="J6733" s="109"/>
      <c r="K6733" s="122" t="s">
        <v>10881</v>
      </c>
    </row>
    <row r="6734" spans="1:11">
      <c r="A6734" s="425">
        <v>2011</v>
      </c>
      <c r="B6734" s="213" t="s">
        <v>10882</v>
      </c>
      <c r="C6734" s="6">
        <v>1</v>
      </c>
      <c r="D6734" s="109"/>
      <c r="E6734" s="21" t="s">
        <v>10580</v>
      </c>
      <c r="F6734" s="109"/>
      <c r="G6734" s="134">
        <v>265</v>
      </c>
      <c r="H6734" s="134">
        <v>35.340000000000003</v>
      </c>
      <c r="I6734" s="134">
        <v>229.66</v>
      </c>
      <c r="J6734" s="109"/>
      <c r="K6734" s="122" t="s">
        <v>10883</v>
      </c>
    </row>
    <row r="6735" spans="1:11">
      <c r="A6735" s="425">
        <v>2012</v>
      </c>
      <c r="B6735" s="412" t="s">
        <v>10884</v>
      </c>
      <c r="C6735" s="6">
        <v>3</v>
      </c>
      <c r="D6735" s="109"/>
      <c r="E6735" s="21" t="s">
        <v>10885</v>
      </c>
      <c r="F6735" s="109"/>
      <c r="G6735" s="134">
        <v>177</v>
      </c>
      <c r="H6735" s="134">
        <v>23.6</v>
      </c>
      <c r="I6735" s="134">
        <v>153.4</v>
      </c>
      <c r="J6735" s="109"/>
      <c r="K6735" s="122" t="s">
        <v>10886</v>
      </c>
    </row>
    <row r="6736" spans="1:11">
      <c r="A6736" s="425">
        <v>2013</v>
      </c>
      <c r="B6736" s="412" t="s">
        <v>10887</v>
      </c>
      <c r="C6736" s="6">
        <v>3</v>
      </c>
      <c r="D6736" s="109"/>
      <c r="E6736" s="21" t="s">
        <v>10888</v>
      </c>
      <c r="F6736" s="109"/>
      <c r="G6736" s="134">
        <v>102</v>
      </c>
      <c r="H6736" s="134">
        <v>13.6</v>
      </c>
      <c r="I6736" s="134">
        <v>88.4</v>
      </c>
      <c r="J6736" s="109"/>
      <c r="K6736" s="122" t="s">
        <v>10889</v>
      </c>
    </row>
    <row r="6737" spans="1:11" ht="22.5">
      <c r="A6737" s="425">
        <v>2014</v>
      </c>
      <c r="B6737" s="213" t="s">
        <v>10890</v>
      </c>
      <c r="C6737" s="6">
        <v>5</v>
      </c>
      <c r="D6737" s="109"/>
      <c r="E6737" s="21" t="s">
        <v>10891</v>
      </c>
      <c r="F6737" s="109"/>
      <c r="G6737" s="134">
        <v>200.79</v>
      </c>
      <c r="H6737" s="134">
        <v>26.78</v>
      </c>
      <c r="I6737" s="134">
        <v>174.01</v>
      </c>
      <c r="J6737" s="109"/>
      <c r="K6737" s="122" t="s">
        <v>10892</v>
      </c>
    </row>
    <row r="6738" spans="1:11">
      <c r="A6738" s="425">
        <v>2015</v>
      </c>
      <c r="B6738" s="213" t="s">
        <v>10893</v>
      </c>
      <c r="C6738" s="6">
        <v>1</v>
      </c>
      <c r="D6738" s="109"/>
      <c r="E6738" s="21" t="s">
        <v>10611</v>
      </c>
      <c r="F6738" s="109"/>
      <c r="G6738" s="134">
        <v>497</v>
      </c>
      <c r="H6738" s="134">
        <v>99.4</v>
      </c>
      <c r="I6738" s="134">
        <v>397.6</v>
      </c>
      <c r="J6738" s="109"/>
      <c r="K6738" s="122" t="s">
        <v>10894</v>
      </c>
    </row>
    <row r="6739" spans="1:11">
      <c r="A6739" s="425">
        <v>2016</v>
      </c>
      <c r="B6739" s="412" t="s">
        <v>10895</v>
      </c>
      <c r="C6739" s="6">
        <v>1</v>
      </c>
      <c r="D6739" s="109"/>
      <c r="E6739" s="21" t="s">
        <v>10611</v>
      </c>
      <c r="F6739" s="109"/>
      <c r="G6739" s="134">
        <v>161</v>
      </c>
      <c r="H6739" s="134">
        <v>32.200000000000003</v>
      </c>
      <c r="I6739" s="134">
        <v>128.80000000000001</v>
      </c>
      <c r="J6739" s="109"/>
      <c r="K6739" s="122" t="s">
        <v>10896</v>
      </c>
    </row>
    <row r="6740" spans="1:11">
      <c r="A6740" s="425">
        <v>2017</v>
      </c>
      <c r="B6740" s="412" t="s">
        <v>10209</v>
      </c>
      <c r="C6740" s="6">
        <v>1</v>
      </c>
      <c r="D6740" s="109"/>
      <c r="E6740" s="21" t="s">
        <v>10611</v>
      </c>
      <c r="F6740" s="109"/>
      <c r="G6740" s="134">
        <v>1448</v>
      </c>
      <c r="H6740" s="134">
        <v>289.60000000000002</v>
      </c>
      <c r="I6740" s="134">
        <v>1158.4000000000001</v>
      </c>
      <c r="J6740" s="109"/>
      <c r="K6740" s="122" t="s">
        <v>10897</v>
      </c>
    </row>
    <row r="6741" spans="1:11">
      <c r="A6741" s="425">
        <v>2018</v>
      </c>
      <c r="B6741" s="412" t="s">
        <v>10898</v>
      </c>
      <c r="C6741" s="6">
        <v>2</v>
      </c>
      <c r="D6741" s="109"/>
      <c r="E6741" s="21" t="s">
        <v>10899</v>
      </c>
      <c r="F6741" s="109"/>
      <c r="G6741" s="134">
        <v>319.52</v>
      </c>
      <c r="H6741" s="134">
        <v>42.6</v>
      </c>
      <c r="I6741" s="134">
        <v>276.92</v>
      </c>
      <c r="J6741" s="109"/>
      <c r="K6741" s="122" t="s">
        <v>10900</v>
      </c>
    </row>
    <row r="6742" spans="1:11" ht="22.5">
      <c r="A6742" s="425">
        <v>2019</v>
      </c>
      <c r="B6742" s="213" t="s">
        <v>10901</v>
      </c>
      <c r="C6742" s="6">
        <v>1</v>
      </c>
      <c r="D6742" s="109"/>
      <c r="E6742" s="21" t="s">
        <v>10902</v>
      </c>
      <c r="F6742" s="109"/>
      <c r="G6742" s="134">
        <v>568.70000000000005</v>
      </c>
      <c r="H6742" s="134">
        <v>75.819999999999993</v>
      </c>
      <c r="I6742" s="134">
        <v>492.88</v>
      </c>
      <c r="J6742" s="109"/>
      <c r="K6742" s="122" t="s">
        <v>10903</v>
      </c>
    </row>
    <row r="6743" spans="1:11" ht="22.5">
      <c r="A6743" s="425">
        <v>2020</v>
      </c>
      <c r="B6743" s="213" t="s">
        <v>10904</v>
      </c>
      <c r="C6743" s="6">
        <v>1</v>
      </c>
      <c r="D6743" s="109"/>
      <c r="E6743" s="21" t="s">
        <v>10905</v>
      </c>
      <c r="F6743" s="109"/>
      <c r="G6743" s="134">
        <v>1415.7</v>
      </c>
      <c r="H6743" s="134">
        <v>188.76</v>
      </c>
      <c r="I6743" s="134">
        <v>1226.94</v>
      </c>
      <c r="J6743" s="109"/>
      <c r="K6743" s="122" t="s">
        <v>10906</v>
      </c>
    </row>
    <row r="6744" spans="1:11" ht="22.5">
      <c r="A6744" s="425">
        <v>2021</v>
      </c>
      <c r="B6744" s="213" t="s">
        <v>10907</v>
      </c>
      <c r="C6744" s="6">
        <v>1</v>
      </c>
      <c r="D6744" s="109"/>
      <c r="E6744" s="21" t="s">
        <v>10902</v>
      </c>
      <c r="F6744" s="109"/>
      <c r="G6744" s="134">
        <v>943.8</v>
      </c>
      <c r="H6744" s="134">
        <v>125.84</v>
      </c>
      <c r="I6744" s="134">
        <v>817.96</v>
      </c>
      <c r="J6744" s="109"/>
      <c r="K6744" s="122" t="s">
        <v>10908</v>
      </c>
    </row>
    <row r="6745" spans="1:11" ht="22.5">
      <c r="A6745" s="425">
        <v>2022</v>
      </c>
      <c r="B6745" s="213" t="s">
        <v>10909</v>
      </c>
      <c r="C6745" s="6">
        <v>1</v>
      </c>
      <c r="D6745" s="109"/>
      <c r="E6745" s="21" t="s">
        <v>10910</v>
      </c>
      <c r="F6745" s="109"/>
      <c r="G6745" s="134">
        <v>847</v>
      </c>
      <c r="H6745" s="134">
        <v>112.94</v>
      </c>
      <c r="I6745" s="134">
        <v>734.06</v>
      </c>
      <c r="J6745" s="109"/>
      <c r="K6745" s="122" t="s">
        <v>10911</v>
      </c>
    </row>
    <row r="6746" spans="1:11" ht="22.5">
      <c r="A6746" s="425">
        <v>2023</v>
      </c>
      <c r="B6746" s="213" t="s">
        <v>10912</v>
      </c>
      <c r="C6746" s="6">
        <v>1</v>
      </c>
      <c r="D6746" s="109"/>
      <c r="E6746" s="21" t="s">
        <v>10913</v>
      </c>
      <c r="F6746" s="109"/>
      <c r="G6746" s="134">
        <v>1373.35</v>
      </c>
      <c r="H6746" s="134">
        <v>183.12</v>
      </c>
      <c r="I6746" s="134">
        <v>1190.23</v>
      </c>
      <c r="J6746" s="109"/>
      <c r="K6746" s="122" t="s">
        <v>10914</v>
      </c>
    </row>
    <row r="6747" spans="1:11" ht="22.5">
      <c r="A6747" s="425">
        <v>2024</v>
      </c>
      <c r="B6747" s="213" t="s">
        <v>10915</v>
      </c>
      <c r="C6747" s="6">
        <v>1</v>
      </c>
      <c r="D6747" s="109"/>
      <c r="E6747" s="21" t="s">
        <v>10902</v>
      </c>
      <c r="F6747" s="109"/>
      <c r="G6747" s="134">
        <v>1306.8</v>
      </c>
      <c r="H6747" s="134">
        <v>174.24</v>
      </c>
      <c r="I6747" s="134">
        <v>1132.56</v>
      </c>
      <c r="J6747" s="109"/>
      <c r="K6747" s="122" t="s">
        <v>10916</v>
      </c>
    </row>
    <row r="6748" spans="1:11" ht="96">
      <c r="A6748" s="194" t="s">
        <v>5</v>
      </c>
      <c r="B6748" s="194" t="s">
        <v>155</v>
      </c>
      <c r="C6748" s="194" t="s">
        <v>156</v>
      </c>
      <c r="D6748" s="194" t="s">
        <v>8</v>
      </c>
      <c r="E6748" s="194" t="s">
        <v>157</v>
      </c>
      <c r="F6748" s="194" t="s">
        <v>158</v>
      </c>
      <c r="G6748" s="416" t="s">
        <v>10</v>
      </c>
      <c r="H6748" s="416" t="s">
        <v>159</v>
      </c>
      <c r="I6748" s="416" t="s">
        <v>160</v>
      </c>
      <c r="J6748" s="194" t="s">
        <v>161</v>
      </c>
      <c r="K6748" s="195" t="s">
        <v>14</v>
      </c>
    </row>
    <row r="6749" spans="1:11" ht="22.5">
      <c r="A6749" s="425">
        <v>2025</v>
      </c>
      <c r="B6749" s="213" t="s">
        <v>10917</v>
      </c>
      <c r="C6749" s="6">
        <v>1</v>
      </c>
      <c r="D6749" s="109"/>
      <c r="E6749" s="21" t="s">
        <v>10910</v>
      </c>
      <c r="F6749" s="109"/>
      <c r="G6749" s="134">
        <v>1234.2</v>
      </c>
      <c r="H6749" s="134">
        <v>164.56</v>
      </c>
      <c r="I6749" s="134">
        <v>1069.6400000000001</v>
      </c>
      <c r="J6749" s="109"/>
      <c r="K6749" s="122" t="s">
        <v>10918</v>
      </c>
    </row>
    <row r="6750" spans="1:11">
      <c r="A6750" s="425">
        <v>2026</v>
      </c>
      <c r="B6750" s="412" t="s">
        <v>10919</v>
      </c>
      <c r="C6750" s="6">
        <v>1</v>
      </c>
      <c r="D6750" s="109"/>
      <c r="E6750" s="21" t="s">
        <v>10920</v>
      </c>
      <c r="F6750" s="109"/>
      <c r="G6750" s="134">
        <v>968</v>
      </c>
      <c r="H6750" s="134">
        <v>96.8</v>
      </c>
      <c r="I6750" s="134">
        <v>871.2</v>
      </c>
      <c r="J6750" s="109"/>
      <c r="K6750" s="122" t="s">
        <v>10921</v>
      </c>
    </row>
    <row r="6751" spans="1:11">
      <c r="A6751" s="425">
        <v>2027</v>
      </c>
      <c r="B6751" s="412" t="s">
        <v>10922</v>
      </c>
      <c r="C6751" s="6">
        <v>4</v>
      </c>
      <c r="D6751" s="109"/>
      <c r="E6751" s="21" t="s">
        <v>10357</v>
      </c>
      <c r="F6751" s="109"/>
      <c r="G6751" s="134">
        <v>400</v>
      </c>
      <c r="H6751" s="134">
        <v>53.34</v>
      </c>
      <c r="I6751" s="134">
        <v>346.66</v>
      </c>
      <c r="J6751" s="109"/>
      <c r="K6751" s="122" t="s">
        <v>10923</v>
      </c>
    </row>
    <row r="6752" spans="1:11">
      <c r="A6752" s="425">
        <v>2028</v>
      </c>
      <c r="B6752" s="412" t="s">
        <v>10924</v>
      </c>
      <c r="C6752" s="6">
        <v>1</v>
      </c>
      <c r="D6752" s="109"/>
      <c r="E6752" s="21" t="s">
        <v>10925</v>
      </c>
      <c r="F6752" s="109"/>
      <c r="G6752" s="134">
        <v>738.1</v>
      </c>
      <c r="H6752" s="134">
        <v>73.819999999999993</v>
      </c>
      <c r="I6752" s="134">
        <v>664.28</v>
      </c>
      <c r="J6752" s="109"/>
      <c r="K6752" s="122" t="s">
        <v>10926</v>
      </c>
    </row>
    <row r="6753" spans="1:11">
      <c r="A6753" s="425">
        <v>2029</v>
      </c>
      <c r="B6753" s="412" t="s">
        <v>10927</v>
      </c>
      <c r="C6753" s="6">
        <v>10</v>
      </c>
      <c r="D6753" s="109"/>
      <c r="E6753" s="21" t="s">
        <v>10928</v>
      </c>
      <c r="F6753" s="109"/>
      <c r="G6753" s="134">
        <v>4343.8999999999996</v>
      </c>
      <c r="H6753" s="134">
        <v>868.78</v>
      </c>
      <c r="I6753" s="134">
        <v>3475.12</v>
      </c>
      <c r="J6753" s="109"/>
      <c r="K6753" s="122" t="s">
        <v>10929</v>
      </c>
    </row>
    <row r="6754" spans="1:11">
      <c r="A6754" s="425">
        <v>2030</v>
      </c>
      <c r="B6754" s="412" t="s">
        <v>10930</v>
      </c>
      <c r="C6754" s="6">
        <v>3</v>
      </c>
      <c r="D6754" s="109"/>
      <c r="E6754" s="21" t="s">
        <v>10931</v>
      </c>
      <c r="F6754" s="109"/>
      <c r="G6754" s="134">
        <v>1484.67</v>
      </c>
      <c r="H6754" s="134">
        <v>296.94</v>
      </c>
      <c r="I6754" s="134">
        <v>1187.73</v>
      </c>
      <c r="J6754" s="109"/>
      <c r="K6754" s="122" t="s">
        <v>10932</v>
      </c>
    </row>
    <row r="6755" spans="1:11">
      <c r="A6755" s="425">
        <v>2031</v>
      </c>
      <c r="B6755" s="412" t="s">
        <v>10933</v>
      </c>
      <c r="C6755" s="6">
        <v>1</v>
      </c>
      <c r="D6755" s="109"/>
      <c r="E6755" s="21" t="s">
        <v>10934</v>
      </c>
      <c r="F6755" s="109"/>
      <c r="G6755" s="134">
        <v>786.5</v>
      </c>
      <c r="H6755" s="134">
        <v>157.30000000000001</v>
      </c>
      <c r="I6755" s="134">
        <v>629.20000000000005</v>
      </c>
      <c r="J6755" s="109"/>
      <c r="K6755" s="122" t="s">
        <v>10935</v>
      </c>
    </row>
    <row r="6756" spans="1:11">
      <c r="A6756" s="425">
        <v>2032</v>
      </c>
      <c r="B6756" s="412" t="s">
        <v>10936</v>
      </c>
      <c r="C6756" s="6">
        <v>1</v>
      </c>
      <c r="D6756" s="109"/>
      <c r="E6756" s="21" t="s">
        <v>10937</v>
      </c>
      <c r="F6756" s="109"/>
      <c r="G6756" s="134">
        <v>1149.5</v>
      </c>
      <c r="H6756" s="134">
        <v>229.9</v>
      </c>
      <c r="I6756" s="134">
        <v>919.6</v>
      </c>
      <c r="J6756" s="109"/>
      <c r="K6756" s="122" t="s">
        <v>10938</v>
      </c>
    </row>
    <row r="6757" spans="1:11" ht="22.5">
      <c r="A6757" s="425">
        <v>2033</v>
      </c>
      <c r="B6757" s="213" t="s">
        <v>10939</v>
      </c>
      <c r="C6757" s="6">
        <v>1</v>
      </c>
      <c r="D6757" s="109"/>
      <c r="E6757" s="21" t="s">
        <v>10940</v>
      </c>
      <c r="F6757" s="109"/>
      <c r="G6757" s="134">
        <v>580.79999999999995</v>
      </c>
      <c r="H6757" s="134">
        <v>116.16</v>
      </c>
      <c r="I6757" s="134">
        <v>464.64</v>
      </c>
      <c r="J6757" s="109"/>
      <c r="K6757" s="122" t="s">
        <v>10941</v>
      </c>
    </row>
    <row r="6758" spans="1:11">
      <c r="A6758" s="425">
        <v>2034</v>
      </c>
      <c r="B6758" s="412" t="s">
        <v>10942</v>
      </c>
      <c r="C6758" s="6">
        <v>3</v>
      </c>
      <c r="D6758" s="109"/>
      <c r="E6758" s="21" t="s">
        <v>10943</v>
      </c>
      <c r="F6758" s="109"/>
      <c r="G6758" s="134">
        <v>544.5</v>
      </c>
      <c r="H6758" s="134">
        <v>108.9</v>
      </c>
      <c r="I6758" s="134">
        <v>435.6</v>
      </c>
      <c r="J6758" s="109"/>
      <c r="K6758" s="122" t="s">
        <v>10944</v>
      </c>
    </row>
    <row r="6759" spans="1:11">
      <c r="A6759" s="425">
        <v>2035</v>
      </c>
      <c r="B6759" s="412" t="s">
        <v>10945</v>
      </c>
      <c r="C6759" s="6">
        <v>3</v>
      </c>
      <c r="D6759" s="109"/>
      <c r="E6759" s="21" t="s">
        <v>10934</v>
      </c>
      <c r="F6759" s="109"/>
      <c r="G6759" s="134">
        <v>490.05</v>
      </c>
      <c r="H6759" s="134">
        <v>98.02</v>
      </c>
      <c r="I6759" s="134">
        <v>392.03</v>
      </c>
      <c r="J6759" s="109"/>
      <c r="K6759" s="122" t="s">
        <v>10946</v>
      </c>
    </row>
    <row r="6760" spans="1:11">
      <c r="A6760" s="425">
        <v>2036</v>
      </c>
      <c r="B6760" s="412" t="s">
        <v>10947</v>
      </c>
      <c r="C6760" s="6">
        <v>1</v>
      </c>
      <c r="D6760" s="109"/>
      <c r="E6760" s="21" t="s">
        <v>10948</v>
      </c>
      <c r="F6760" s="109"/>
      <c r="G6760" s="134">
        <v>1522.79</v>
      </c>
      <c r="H6760" s="134">
        <v>304.56</v>
      </c>
      <c r="I6760" s="134">
        <v>1218.23</v>
      </c>
      <c r="J6760" s="109"/>
      <c r="K6760" s="122" t="s">
        <v>10949</v>
      </c>
    </row>
    <row r="6761" spans="1:11">
      <c r="A6761" s="425">
        <v>2037</v>
      </c>
      <c r="B6761" s="412" t="s">
        <v>10950</v>
      </c>
      <c r="C6761" s="6">
        <v>1</v>
      </c>
      <c r="D6761" s="109"/>
      <c r="E6761" s="21" t="s">
        <v>10948</v>
      </c>
      <c r="F6761" s="109"/>
      <c r="G6761" s="134">
        <v>1324.22</v>
      </c>
      <c r="H6761" s="134">
        <v>264.83999999999997</v>
      </c>
      <c r="I6761" s="134">
        <v>1059.3800000000001</v>
      </c>
      <c r="J6761" s="109"/>
      <c r="K6761" s="122" t="s">
        <v>10951</v>
      </c>
    </row>
    <row r="6762" spans="1:11">
      <c r="A6762" s="425">
        <v>2038</v>
      </c>
      <c r="B6762" s="412" t="s">
        <v>10952</v>
      </c>
      <c r="C6762" s="6">
        <v>1</v>
      </c>
      <c r="D6762" s="109"/>
      <c r="E6762" s="21" t="s">
        <v>10953</v>
      </c>
      <c r="F6762" s="109"/>
      <c r="G6762" s="134">
        <v>363</v>
      </c>
      <c r="H6762" s="134">
        <v>48.4</v>
      </c>
      <c r="I6762" s="134">
        <v>314.60000000000002</v>
      </c>
      <c r="J6762" s="109"/>
      <c r="K6762" s="122" t="s">
        <v>10954</v>
      </c>
    </row>
    <row r="6763" spans="1:11">
      <c r="A6763" s="425">
        <v>2039</v>
      </c>
      <c r="B6763" s="412" t="s">
        <v>10955</v>
      </c>
      <c r="C6763" s="6">
        <v>1</v>
      </c>
      <c r="D6763" s="109"/>
      <c r="E6763" s="21" t="s">
        <v>10956</v>
      </c>
      <c r="F6763" s="109"/>
      <c r="G6763" s="134">
        <v>475</v>
      </c>
      <c r="H6763" s="134">
        <v>63.34</v>
      </c>
      <c r="I6763" s="134">
        <v>411.66</v>
      </c>
      <c r="J6763" s="109"/>
      <c r="K6763" s="122" t="s">
        <v>10957</v>
      </c>
    </row>
    <row r="6764" spans="1:11">
      <c r="A6764" s="425">
        <v>2040</v>
      </c>
      <c r="B6764" s="412" t="s">
        <v>10958</v>
      </c>
      <c r="C6764" s="6">
        <v>1</v>
      </c>
      <c r="D6764" s="109"/>
      <c r="E6764" s="21" t="s">
        <v>10959</v>
      </c>
      <c r="F6764" s="109"/>
      <c r="G6764" s="134">
        <v>47</v>
      </c>
      <c r="H6764" s="134">
        <v>6.26</v>
      </c>
      <c r="I6764" s="134">
        <v>40.74</v>
      </c>
      <c r="J6764" s="109"/>
      <c r="K6764" s="122" t="s">
        <v>10960</v>
      </c>
    </row>
    <row r="6765" spans="1:11">
      <c r="A6765" s="425">
        <v>2041</v>
      </c>
      <c r="B6765" s="412" t="s">
        <v>10860</v>
      </c>
      <c r="C6765" s="6">
        <v>1</v>
      </c>
      <c r="D6765" s="109"/>
      <c r="E6765" s="21" t="s">
        <v>10357</v>
      </c>
      <c r="F6765" s="109"/>
      <c r="G6765" s="134">
        <v>147</v>
      </c>
      <c r="H6765" s="134">
        <v>19.600000000000001</v>
      </c>
      <c r="I6765" s="134">
        <v>127.4</v>
      </c>
      <c r="J6765" s="109"/>
      <c r="K6765" s="122" t="s">
        <v>10961</v>
      </c>
    </row>
    <row r="6766" spans="1:11" ht="22.5">
      <c r="A6766" s="425">
        <v>2042</v>
      </c>
      <c r="B6766" s="213" t="s">
        <v>10962</v>
      </c>
      <c r="C6766" s="6">
        <v>1</v>
      </c>
      <c r="D6766" s="109"/>
      <c r="E6766" s="21" t="s">
        <v>10963</v>
      </c>
      <c r="F6766" s="109"/>
      <c r="G6766" s="134">
        <v>78732.55</v>
      </c>
      <c r="H6766" s="134">
        <v>7620.67</v>
      </c>
      <c r="I6766" s="134">
        <v>71111.88</v>
      </c>
      <c r="J6766" s="109"/>
      <c r="K6766" s="122" t="s">
        <v>10964</v>
      </c>
    </row>
    <row r="6767" spans="1:11" ht="22.5">
      <c r="A6767" s="425">
        <v>2043</v>
      </c>
      <c r="B6767" s="213" t="s">
        <v>10965</v>
      </c>
      <c r="C6767" s="6">
        <v>1</v>
      </c>
      <c r="D6767" s="109"/>
      <c r="E6767" s="21" t="s">
        <v>10966</v>
      </c>
      <c r="F6767" s="109"/>
      <c r="G6767" s="134">
        <v>18768.7</v>
      </c>
      <c r="H6767" s="134">
        <v>1223.44</v>
      </c>
      <c r="I6767" s="134">
        <v>17545.259999999998</v>
      </c>
      <c r="J6767" s="109"/>
      <c r="K6767" s="122" t="s">
        <v>10967</v>
      </c>
    </row>
    <row r="6768" spans="1:11">
      <c r="A6768" s="425">
        <v>2044</v>
      </c>
      <c r="B6768" s="412" t="s">
        <v>10209</v>
      </c>
      <c r="C6768" s="6">
        <v>1</v>
      </c>
      <c r="D6768" s="109"/>
      <c r="E6768" s="21" t="s">
        <v>10968</v>
      </c>
      <c r="F6768" s="109"/>
      <c r="G6768" s="134">
        <v>57</v>
      </c>
      <c r="H6768" s="134">
        <v>5.7</v>
      </c>
      <c r="I6768" s="134">
        <v>51.3</v>
      </c>
      <c r="J6768" s="109"/>
      <c r="K6768" s="122" t="s">
        <v>10969</v>
      </c>
    </row>
    <row r="6769" spans="1:11" ht="22.5">
      <c r="A6769" s="425">
        <v>2045</v>
      </c>
      <c r="B6769" s="213" t="s">
        <v>10970</v>
      </c>
      <c r="C6769" s="6">
        <v>1</v>
      </c>
      <c r="D6769" s="109"/>
      <c r="E6769" s="21" t="s">
        <v>10971</v>
      </c>
      <c r="F6769" s="109"/>
      <c r="G6769" s="134">
        <v>24990</v>
      </c>
      <c r="H6769" s="134">
        <v>1249.5</v>
      </c>
      <c r="I6769" s="134">
        <v>23740.5</v>
      </c>
      <c r="J6769" s="109"/>
      <c r="K6769" s="122" t="s">
        <v>10972</v>
      </c>
    </row>
    <row r="6770" spans="1:11" ht="22.5">
      <c r="A6770" s="425">
        <v>2046</v>
      </c>
      <c r="B6770" s="213" t="s">
        <v>10973</v>
      </c>
      <c r="C6770" s="6">
        <v>1</v>
      </c>
      <c r="D6770" s="109"/>
      <c r="E6770" s="21" t="s">
        <v>10974</v>
      </c>
      <c r="F6770" s="109"/>
      <c r="G6770" s="134">
        <v>31036.5</v>
      </c>
      <c r="H6770" s="134">
        <v>1551.83</v>
      </c>
      <c r="I6770" s="134">
        <v>29484.67</v>
      </c>
      <c r="J6770" s="109"/>
      <c r="K6770" s="122" t="s">
        <v>10975</v>
      </c>
    </row>
    <row r="6771" spans="1:11" ht="22.5">
      <c r="A6771" s="425">
        <v>2047</v>
      </c>
      <c r="B6771" s="213" t="s">
        <v>10976</v>
      </c>
      <c r="C6771" s="6">
        <v>1</v>
      </c>
      <c r="D6771" s="109"/>
      <c r="E6771" s="21" t="s">
        <v>10977</v>
      </c>
      <c r="F6771" s="109"/>
      <c r="G6771" s="134">
        <v>4235</v>
      </c>
      <c r="H6771" s="134">
        <v>211.75</v>
      </c>
      <c r="I6771" s="134">
        <v>4023.25</v>
      </c>
      <c r="J6771" s="109"/>
      <c r="K6771" s="122" t="s">
        <v>10978</v>
      </c>
    </row>
    <row r="6772" spans="1:11">
      <c r="A6772" s="425">
        <v>2048</v>
      </c>
      <c r="B6772" s="412" t="s">
        <v>10979</v>
      </c>
      <c r="C6772" s="6">
        <v>1</v>
      </c>
      <c r="D6772" s="109"/>
      <c r="E6772" s="21" t="s">
        <v>10980</v>
      </c>
      <c r="F6772" s="109"/>
      <c r="G6772" s="134">
        <v>200</v>
      </c>
      <c r="H6772" s="134">
        <v>20</v>
      </c>
      <c r="I6772" s="134">
        <v>180</v>
      </c>
      <c r="J6772" s="109"/>
      <c r="K6772" s="122" t="s">
        <v>10981</v>
      </c>
    </row>
    <row r="6773" spans="1:11" ht="22.5">
      <c r="A6773" s="425">
        <v>2049</v>
      </c>
      <c r="B6773" s="213" t="s">
        <v>10982</v>
      </c>
      <c r="C6773" s="6">
        <v>1</v>
      </c>
      <c r="D6773" s="109"/>
      <c r="E6773" s="21" t="s">
        <v>10602</v>
      </c>
      <c r="F6773" s="109"/>
      <c r="G6773" s="134">
        <v>325</v>
      </c>
      <c r="H6773" s="134">
        <v>32.5</v>
      </c>
      <c r="I6773" s="134">
        <v>292.5</v>
      </c>
      <c r="J6773" s="109"/>
      <c r="K6773" s="122" t="s">
        <v>10983</v>
      </c>
    </row>
    <row r="6774" spans="1:11">
      <c r="A6774" s="425">
        <v>2050</v>
      </c>
      <c r="B6774" s="412" t="s">
        <v>10984</v>
      </c>
      <c r="C6774" s="6">
        <v>1</v>
      </c>
      <c r="D6774" s="109"/>
      <c r="E6774" s="21" t="s">
        <v>10985</v>
      </c>
      <c r="F6774" s="109"/>
      <c r="G6774" s="134">
        <v>244.8</v>
      </c>
      <c r="H6774" s="134">
        <v>24.48</v>
      </c>
      <c r="I6774" s="134">
        <v>220.32</v>
      </c>
      <c r="J6774" s="109"/>
      <c r="K6774" s="122" t="s">
        <v>10986</v>
      </c>
    </row>
    <row r="6775" spans="1:11" ht="96">
      <c r="A6775" s="194" t="s">
        <v>5</v>
      </c>
      <c r="B6775" s="194" t="s">
        <v>155</v>
      </c>
      <c r="C6775" s="194" t="s">
        <v>156</v>
      </c>
      <c r="D6775" s="194" t="s">
        <v>8</v>
      </c>
      <c r="E6775" s="194" t="s">
        <v>157</v>
      </c>
      <c r="F6775" s="194" t="s">
        <v>158</v>
      </c>
      <c r="G6775" s="416" t="s">
        <v>10</v>
      </c>
      <c r="H6775" s="416" t="s">
        <v>159</v>
      </c>
      <c r="I6775" s="416" t="s">
        <v>160</v>
      </c>
      <c r="J6775" s="194" t="s">
        <v>161</v>
      </c>
      <c r="K6775" s="195" t="s">
        <v>14</v>
      </c>
    </row>
    <row r="6776" spans="1:11">
      <c r="A6776" s="425">
        <v>2051</v>
      </c>
      <c r="B6776" s="412" t="s">
        <v>10987</v>
      </c>
      <c r="C6776" s="6">
        <v>1</v>
      </c>
      <c r="D6776" s="109"/>
      <c r="E6776" s="21" t="s">
        <v>10988</v>
      </c>
      <c r="F6776" s="109"/>
      <c r="G6776" s="134">
        <v>690.55</v>
      </c>
      <c r="H6776" s="134">
        <v>34.53</v>
      </c>
      <c r="I6776" s="134">
        <v>656.02</v>
      </c>
      <c r="J6776" s="109"/>
      <c r="K6776" s="122" t="s">
        <v>10989</v>
      </c>
    </row>
    <row r="6777" spans="1:11">
      <c r="A6777" s="425">
        <v>2052</v>
      </c>
      <c r="B6777" s="412" t="s">
        <v>10990</v>
      </c>
      <c r="C6777" s="6">
        <v>1</v>
      </c>
      <c r="D6777" s="109"/>
      <c r="E6777" s="21" t="s">
        <v>10749</v>
      </c>
      <c r="F6777" s="109"/>
      <c r="G6777" s="134">
        <v>337.85</v>
      </c>
      <c r="H6777" s="134">
        <v>22.52</v>
      </c>
      <c r="I6777" s="134">
        <v>315.33</v>
      </c>
      <c r="J6777" s="109"/>
      <c r="K6777" s="122" t="s">
        <v>10991</v>
      </c>
    </row>
    <row r="6778" spans="1:11">
      <c r="A6778" s="425">
        <v>2053</v>
      </c>
      <c r="B6778" s="412" t="s">
        <v>10992</v>
      </c>
      <c r="C6778" s="6">
        <v>1</v>
      </c>
      <c r="D6778" s="109"/>
      <c r="E6778" s="21" t="s">
        <v>10993</v>
      </c>
      <c r="F6778" s="109"/>
      <c r="G6778" s="134">
        <v>164</v>
      </c>
      <c r="H6778" s="134">
        <v>10.93</v>
      </c>
      <c r="I6778" s="134">
        <v>153.07</v>
      </c>
      <c r="J6778" s="109"/>
      <c r="K6778" s="122" t="s">
        <v>10994</v>
      </c>
    </row>
    <row r="6779" spans="1:11">
      <c r="A6779" s="425">
        <v>2054</v>
      </c>
      <c r="B6779" s="412" t="s">
        <v>10995</v>
      </c>
      <c r="C6779" s="6">
        <v>1</v>
      </c>
      <c r="D6779" s="109"/>
      <c r="E6779" s="21" t="s">
        <v>10749</v>
      </c>
      <c r="F6779" s="109"/>
      <c r="G6779" s="134">
        <v>159.76</v>
      </c>
      <c r="H6779" s="134">
        <v>10.65</v>
      </c>
      <c r="I6779" s="134">
        <v>149.11000000000001</v>
      </c>
      <c r="J6779" s="109"/>
      <c r="K6779" s="122" t="s">
        <v>10996</v>
      </c>
    </row>
    <row r="6780" spans="1:11">
      <c r="A6780" s="425">
        <v>2055</v>
      </c>
      <c r="B6780" s="412" t="s">
        <v>10997</v>
      </c>
      <c r="C6780" s="6">
        <v>4</v>
      </c>
      <c r="D6780" s="109"/>
      <c r="E6780" s="21" t="s">
        <v>10998</v>
      </c>
      <c r="F6780" s="109"/>
      <c r="G6780" s="134">
        <v>310.79000000000002</v>
      </c>
      <c r="H6780" s="134">
        <v>20.72</v>
      </c>
      <c r="I6780" s="134">
        <v>290.07</v>
      </c>
      <c r="J6780" s="109"/>
      <c r="K6780" s="122" t="s">
        <v>10999</v>
      </c>
    </row>
    <row r="6781" spans="1:11">
      <c r="A6781" s="425">
        <v>2056</v>
      </c>
      <c r="B6781" s="213" t="s">
        <v>11000</v>
      </c>
      <c r="C6781" s="6">
        <v>7</v>
      </c>
      <c r="D6781" s="109"/>
      <c r="E6781" s="21" t="s">
        <v>11001</v>
      </c>
      <c r="F6781" s="109"/>
      <c r="G6781" s="134">
        <v>1778.7</v>
      </c>
      <c r="H6781" s="134">
        <v>118.58</v>
      </c>
      <c r="I6781" s="134">
        <v>1660.12</v>
      </c>
      <c r="J6781" s="109"/>
      <c r="K6781" s="122" t="s">
        <v>11002</v>
      </c>
    </row>
    <row r="6782" spans="1:11" ht="22.5">
      <c r="A6782" s="425">
        <v>2057</v>
      </c>
      <c r="B6782" s="213" t="s">
        <v>11003</v>
      </c>
      <c r="C6782" s="6">
        <v>1</v>
      </c>
      <c r="D6782" s="109"/>
      <c r="E6782" s="21" t="s">
        <v>11004</v>
      </c>
      <c r="F6782" s="109"/>
      <c r="G6782" s="134">
        <v>314.60000000000002</v>
      </c>
      <c r="H6782" s="134">
        <v>20.97</v>
      </c>
      <c r="I6782" s="134">
        <v>293.63</v>
      </c>
      <c r="J6782" s="109"/>
      <c r="K6782" s="122" t="s">
        <v>11005</v>
      </c>
    </row>
    <row r="6783" spans="1:11">
      <c r="A6783" s="425">
        <v>2058</v>
      </c>
      <c r="B6783" s="412" t="s">
        <v>11006</v>
      </c>
      <c r="C6783" s="6">
        <v>1</v>
      </c>
      <c r="D6783" s="109"/>
      <c r="E6783" s="21" t="s">
        <v>11007</v>
      </c>
      <c r="F6783" s="109"/>
      <c r="G6783" s="134">
        <v>568.70000000000005</v>
      </c>
      <c r="H6783" s="134">
        <v>37.909999999999997</v>
      </c>
      <c r="I6783" s="134">
        <v>530.79</v>
      </c>
      <c r="J6783" s="109"/>
      <c r="K6783" s="122" t="s">
        <v>11008</v>
      </c>
    </row>
    <row r="6784" spans="1:11">
      <c r="A6784" s="425">
        <v>2059</v>
      </c>
      <c r="B6784" s="412" t="s">
        <v>11009</v>
      </c>
      <c r="C6784" s="6">
        <v>2</v>
      </c>
      <c r="D6784" s="109"/>
      <c r="E6784" s="21" t="s">
        <v>11010</v>
      </c>
      <c r="F6784" s="109"/>
      <c r="G6784" s="134">
        <v>1029.46</v>
      </c>
      <c r="H6784" s="134">
        <v>102.95</v>
      </c>
      <c r="I6784" s="134">
        <v>926.51</v>
      </c>
      <c r="J6784" s="109"/>
      <c r="K6784" s="122" t="s">
        <v>11011</v>
      </c>
    </row>
    <row r="6785" spans="1:11">
      <c r="A6785" s="425">
        <v>2060</v>
      </c>
      <c r="B6785" s="412" t="s">
        <v>11012</v>
      </c>
      <c r="C6785" s="6">
        <v>1</v>
      </c>
      <c r="D6785" s="109"/>
      <c r="E6785" s="21" t="s">
        <v>11013</v>
      </c>
      <c r="F6785" s="109"/>
      <c r="G6785" s="134">
        <v>574.75</v>
      </c>
      <c r="H6785" s="134">
        <v>28.74</v>
      </c>
      <c r="I6785" s="134">
        <v>546.01</v>
      </c>
      <c r="J6785" s="109"/>
      <c r="K6785" s="122" t="s">
        <v>11014</v>
      </c>
    </row>
    <row r="6786" spans="1:11" ht="22.5">
      <c r="A6786" s="425">
        <v>2061</v>
      </c>
      <c r="B6786" s="213" t="s">
        <v>11015</v>
      </c>
      <c r="C6786" s="6">
        <v>3</v>
      </c>
      <c r="D6786" s="109"/>
      <c r="E6786" s="21" t="s">
        <v>11016</v>
      </c>
      <c r="F6786" s="109"/>
      <c r="G6786" s="134">
        <v>1724.25</v>
      </c>
      <c r="H6786" s="134">
        <v>86.21</v>
      </c>
      <c r="I6786" s="134">
        <v>1638.04</v>
      </c>
      <c r="J6786" s="109"/>
      <c r="K6786" s="122" t="s">
        <v>11017</v>
      </c>
    </row>
    <row r="6787" spans="1:11" ht="22.5">
      <c r="A6787" s="425">
        <v>2062</v>
      </c>
      <c r="B6787" s="213" t="s">
        <v>11018</v>
      </c>
      <c r="C6787" s="6">
        <v>1</v>
      </c>
      <c r="D6787" s="109"/>
      <c r="E6787" s="21" t="s">
        <v>11019</v>
      </c>
      <c r="F6787" s="109"/>
      <c r="G6787" s="134">
        <v>574.75</v>
      </c>
      <c r="H6787" s="134">
        <v>28.74</v>
      </c>
      <c r="I6787" s="134">
        <v>546.01</v>
      </c>
      <c r="J6787" s="109"/>
      <c r="K6787" s="122" t="s">
        <v>11020</v>
      </c>
    </row>
    <row r="6788" spans="1:11" ht="22.5">
      <c r="A6788" s="425">
        <v>2063</v>
      </c>
      <c r="B6788" s="213" t="s">
        <v>11021</v>
      </c>
      <c r="C6788" s="6">
        <v>1</v>
      </c>
      <c r="D6788" s="109"/>
      <c r="E6788" s="21" t="s">
        <v>11022</v>
      </c>
      <c r="F6788" s="109"/>
      <c r="G6788" s="134">
        <v>574.75</v>
      </c>
      <c r="H6788" s="134">
        <v>28.74</v>
      </c>
      <c r="I6788" s="134">
        <v>546.01</v>
      </c>
      <c r="J6788" s="109"/>
      <c r="K6788" s="122" t="s">
        <v>11023</v>
      </c>
    </row>
    <row r="6789" spans="1:11">
      <c r="A6789" s="425">
        <v>2064</v>
      </c>
      <c r="B6789" s="412" t="s">
        <v>11024</v>
      </c>
      <c r="C6789" s="6">
        <v>3</v>
      </c>
      <c r="D6789" s="109"/>
      <c r="E6789" s="21" t="s">
        <v>11025</v>
      </c>
      <c r="F6789" s="109"/>
      <c r="G6789" s="134">
        <v>1724.25</v>
      </c>
      <c r="H6789" s="134">
        <v>86.21</v>
      </c>
      <c r="I6789" s="134">
        <v>1638.04</v>
      </c>
      <c r="J6789" s="109"/>
      <c r="K6789" s="122" t="s">
        <v>11026</v>
      </c>
    </row>
    <row r="6790" spans="1:11">
      <c r="A6790" s="425">
        <v>2065</v>
      </c>
      <c r="B6790" s="412" t="s">
        <v>11027</v>
      </c>
      <c r="C6790" s="6">
        <v>1</v>
      </c>
      <c r="D6790" s="109"/>
      <c r="E6790" s="21" t="s">
        <v>10998</v>
      </c>
      <c r="F6790" s="109"/>
      <c r="G6790" s="134">
        <v>159.76</v>
      </c>
      <c r="H6790" s="134">
        <v>10.65</v>
      </c>
      <c r="I6790" s="134">
        <v>149.11000000000001</v>
      </c>
      <c r="J6790" s="109"/>
      <c r="K6790" s="122" t="s">
        <v>11028</v>
      </c>
    </row>
    <row r="6791" spans="1:11" ht="22.5">
      <c r="A6791" s="425">
        <v>2066</v>
      </c>
      <c r="B6791" s="213" t="s">
        <v>11029</v>
      </c>
      <c r="C6791" s="6">
        <v>1</v>
      </c>
      <c r="D6791" s="109"/>
      <c r="E6791" s="21" t="s">
        <v>11030</v>
      </c>
      <c r="F6791" s="109"/>
      <c r="G6791" s="134">
        <v>660.66</v>
      </c>
      <c r="H6791" s="134">
        <v>66.069999999999993</v>
      </c>
      <c r="I6791" s="134">
        <v>594.59</v>
      </c>
      <c r="J6791" s="109"/>
      <c r="K6791" s="122" t="s">
        <v>11031</v>
      </c>
    </row>
    <row r="6792" spans="1:11">
      <c r="A6792" s="425">
        <v>2067</v>
      </c>
      <c r="B6792" s="213" t="s">
        <v>11032</v>
      </c>
      <c r="C6792" s="6">
        <v>1</v>
      </c>
      <c r="D6792" s="109"/>
      <c r="E6792" s="21" t="s">
        <v>10435</v>
      </c>
      <c r="F6792" s="109"/>
      <c r="G6792" s="134">
        <v>70</v>
      </c>
      <c r="H6792" s="134">
        <v>3.5</v>
      </c>
      <c r="I6792" s="134">
        <v>66.5</v>
      </c>
      <c r="J6792" s="109"/>
      <c r="K6792" s="122" t="s">
        <v>11033</v>
      </c>
    </row>
    <row r="6793" spans="1:11" ht="22.5">
      <c r="A6793" s="425">
        <v>2068</v>
      </c>
      <c r="B6793" s="213" t="s">
        <v>11034</v>
      </c>
      <c r="C6793" s="6">
        <v>1</v>
      </c>
      <c r="D6793" s="109"/>
      <c r="E6793" s="21" t="s">
        <v>10790</v>
      </c>
      <c r="F6793" s="109"/>
      <c r="G6793" s="134">
        <v>1391.5</v>
      </c>
      <c r="H6793" s="134">
        <v>69.58</v>
      </c>
      <c r="I6793" s="134">
        <v>1321.92</v>
      </c>
      <c r="J6793" s="109"/>
      <c r="K6793" s="122" t="s">
        <v>11035</v>
      </c>
    </row>
    <row r="6794" spans="1:11">
      <c r="A6794" s="425">
        <v>2069</v>
      </c>
      <c r="B6794" s="412" t="s">
        <v>11036</v>
      </c>
      <c r="C6794" s="6">
        <v>1</v>
      </c>
      <c r="D6794" s="109"/>
      <c r="E6794" s="21" t="s">
        <v>10891</v>
      </c>
      <c r="F6794" s="109"/>
      <c r="G6794" s="134">
        <v>77.7</v>
      </c>
      <c r="H6794" s="134">
        <v>5.18</v>
      </c>
      <c r="I6794" s="134">
        <v>72.52</v>
      </c>
      <c r="J6794" s="109"/>
      <c r="K6794" s="122" t="s">
        <v>11037</v>
      </c>
    </row>
    <row r="6795" spans="1:11" ht="22.5">
      <c r="A6795" s="425">
        <v>2070</v>
      </c>
      <c r="B6795" s="213" t="s">
        <v>11038</v>
      </c>
      <c r="C6795" s="6">
        <v>5</v>
      </c>
      <c r="D6795" s="109"/>
      <c r="E6795" s="21" t="s">
        <v>11039</v>
      </c>
      <c r="F6795" s="109"/>
      <c r="G6795" s="134">
        <v>245</v>
      </c>
      <c r="H6795" s="134">
        <v>16.329999999999998</v>
      </c>
      <c r="I6795" s="134">
        <v>228.67</v>
      </c>
      <c r="J6795" s="109"/>
      <c r="K6795" s="122" t="s">
        <v>11040</v>
      </c>
    </row>
    <row r="6796" spans="1:11">
      <c r="A6796" s="425">
        <v>2071</v>
      </c>
      <c r="B6796" s="412" t="s">
        <v>11041</v>
      </c>
      <c r="C6796" s="6">
        <v>1</v>
      </c>
      <c r="D6796" s="109"/>
      <c r="E6796" s="21" t="s">
        <v>10134</v>
      </c>
      <c r="F6796" s="109"/>
      <c r="G6796" s="134">
        <v>109</v>
      </c>
      <c r="H6796" s="134">
        <v>7.27</v>
      </c>
      <c r="I6796" s="134">
        <v>101.73</v>
      </c>
      <c r="J6796" s="109"/>
      <c r="K6796" s="122" t="s">
        <v>11042</v>
      </c>
    </row>
    <row r="6797" spans="1:11">
      <c r="A6797" s="425">
        <v>2072</v>
      </c>
      <c r="B6797" s="412" t="s">
        <v>11043</v>
      </c>
      <c r="C6797" s="6">
        <v>1</v>
      </c>
      <c r="D6797" s="109"/>
      <c r="E6797" s="21" t="s">
        <v>9291</v>
      </c>
      <c r="F6797" s="109"/>
      <c r="G6797" s="134">
        <v>59.36</v>
      </c>
      <c r="H6797" s="134">
        <v>3.96</v>
      </c>
      <c r="I6797" s="134">
        <v>55.4</v>
      </c>
      <c r="J6797" s="109"/>
      <c r="K6797" s="122" t="s">
        <v>11044</v>
      </c>
    </row>
    <row r="6798" spans="1:11" ht="22.5">
      <c r="A6798" s="425">
        <v>2073</v>
      </c>
      <c r="B6798" s="213" t="s">
        <v>11045</v>
      </c>
      <c r="C6798" s="6">
        <v>1</v>
      </c>
      <c r="D6798" s="109"/>
      <c r="E6798" s="21" t="s">
        <v>10749</v>
      </c>
      <c r="F6798" s="109"/>
      <c r="G6798" s="134">
        <v>152.78</v>
      </c>
      <c r="H6798" s="134">
        <v>10.19</v>
      </c>
      <c r="I6798" s="134">
        <v>142.59</v>
      </c>
      <c r="J6798" s="109"/>
      <c r="K6798" s="122" t="s">
        <v>11046</v>
      </c>
    </row>
    <row r="6799" spans="1:11">
      <c r="A6799" s="425">
        <v>2074</v>
      </c>
      <c r="B6799" s="213" t="s">
        <v>11047</v>
      </c>
      <c r="C6799" s="6">
        <v>6</v>
      </c>
      <c r="D6799" s="109"/>
      <c r="E6799" s="21" t="s">
        <v>10998</v>
      </c>
      <c r="F6799" s="109"/>
      <c r="G6799" s="134">
        <v>775.22</v>
      </c>
      <c r="H6799" s="134">
        <v>51.68</v>
      </c>
      <c r="I6799" s="134">
        <v>723.54</v>
      </c>
      <c r="J6799" s="109"/>
      <c r="K6799" s="122" t="s">
        <v>11048</v>
      </c>
    </row>
    <row r="6800" spans="1:11" ht="22.5">
      <c r="A6800" s="425">
        <v>2075</v>
      </c>
      <c r="B6800" s="213" t="s">
        <v>11049</v>
      </c>
      <c r="C6800" s="6">
        <v>1</v>
      </c>
      <c r="D6800" s="109"/>
      <c r="E6800" s="21" t="s">
        <v>10602</v>
      </c>
      <c r="F6800" s="109"/>
      <c r="G6800" s="134">
        <v>2060</v>
      </c>
      <c r="H6800" s="134">
        <v>206</v>
      </c>
      <c r="I6800" s="134">
        <v>1854</v>
      </c>
      <c r="J6800" s="109"/>
      <c r="K6800" s="122" t="s">
        <v>11050</v>
      </c>
    </row>
    <row r="6801" spans="1:11">
      <c r="A6801" s="425">
        <v>2076</v>
      </c>
      <c r="B6801" s="412" t="s">
        <v>11051</v>
      </c>
      <c r="C6801" s="6">
        <v>5</v>
      </c>
      <c r="D6801" s="109"/>
      <c r="E6801" s="21" t="s">
        <v>11052</v>
      </c>
      <c r="F6801" s="109"/>
      <c r="G6801" s="134">
        <v>380</v>
      </c>
      <c r="H6801" s="134">
        <v>25.33</v>
      </c>
      <c r="I6801" s="134">
        <v>354.67</v>
      </c>
      <c r="J6801" s="109"/>
      <c r="K6801" s="122" t="s">
        <v>11053</v>
      </c>
    </row>
    <row r="6802" spans="1:11" ht="96">
      <c r="A6802" s="194" t="s">
        <v>5</v>
      </c>
      <c r="B6802" s="194" t="s">
        <v>155</v>
      </c>
      <c r="C6802" s="194" t="s">
        <v>156</v>
      </c>
      <c r="D6802" s="194" t="s">
        <v>8</v>
      </c>
      <c r="E6802" s="194" t="s">
        <v>157</v>
      </c>
      <c r="F6802" s="194" t="s">
        <v>158</v>
      </c>
      <c r="G6802" s="416" t="s">
        <v>10</v>
      </c>
      <c r="H6802" s="416" t="s">
        <v>159</v>
      </c>
      <c r="I6802" s="416" t="s">
        <v>160</v>
      </c>
      <c r="J6802" s="194" t="s">
        <v>161</v>
      </c>
      <c r="K6802" s="195" t="s">
        <v>14</v>
      </c>
    </row>
    <row r="6803" spans="1:11">
      <c r="A6803" s="425">
        <v>2077</v>
      </c>
      <c r="B6803" s="412" t="s">
        <v>11054</v>
      </c>
      <c r="C6803" s="6">
        <v>3</v>
      </c>
      <c r="D6803" s="109"/>
      <c r="E6803" s="21" t="s">
        <v>11055</v>
      </c>
      <c r="F6803" s="109"/>
      <c r="G6803" s="134">
        <v>366.66</v>
      </c>
      <c r="H6803" s="134">
        <v>24.44</v>
      </c>
      <c r="I6803" s="134">
        <v>342.22</v>
      </c>
      <c r="J6803" s="109"/>
      <c r="K6803" s="122" t="s">
        <v>11056</v>
      </c>
    </row>
    <row r="6804" spans="1:11">
      <c r="A6804" s="425">
        <v>2078</v>
      </c>
      <c r="B6804" s="412" t="s">
        <v>11057</v>
      </c>
      <c r="C6804" s="6">
        <v>1</v>
      </c>
      <c r="D6804" s="109"/>
      <c r="E6804" s="21" t="s">
        <v>10161</v>
      </c>
      <c r="F6804" s="109"/>
      <c r="G6804" s="134">
        <v>157.5</v>
      </c>
      <c r="H6804" s="134">
        <v>7.88</v>
      </c>
      <c r="I6804" s="134">
        <v>149.62</v>
      </c>
      <c r="J6804" s="109"/>
      <c r="K6804" s="122" t="s">
        <v>11058</v>
      </c>
    </row>
    <row r="6805" spans="1:11">
      <c r="A6805" s="425">
        <v>2079</v>
      </c>
      <c r="B6805" s="412" t="s">
        <v>9799</v>
      </c>
      <c r="C6805" s="6">
        <v>1</v>
      </c>
      <c r="D6805" s="109"/>
      <c r="E6805" s="21" t="s">
        <v>11059</v>
      </c>
      <c r="F6805" s="109"/>
      <c r="G6805" s="134">
        <v>119</v>
      </c>
      <c r="H6805" s="134">
        <v>11.9</v>
      </c>
      <c r="I6805" s="134">
        <v>107.1</v>
      </c>
      <c r="J6805" s="109"/>
      <c r="K6805" s="122" t="s">
        <v>11060</v>
      </c>
    </row>
    <row r="6806" spans="1:11">
      <c r="A6806" s="425">
        <v>2080</v>
      </c>
      <c r="B6806" s="412" t="s">
        <v>11061</v>
      </c>
      <c r="C6806" s="6">
        <v>5</v>
      </c>
      <c r="D6806" s="109"/>
      <c r="E6806" s="21" t="s">
        <v>10998</v>
      </c>
      <c r="F6806" s="109"/>
      <c r="G6806" s="134">
        <v>798.79</v>
      </c>
      <c r="H6806" s="134">
        <v>53.25</v>
      </c>
      <c r="I6806" s="134">
        <v>745.54</v>
      </c>
      <c r="J6806" s="109"/>
      <c r="K6806" s="122" t="s">
        <v>11062</v>
      </c>
    </row>
    <row r="6807" spans="1:11">
      <c r="A6807" s="425">
        <v>2081</v>
      </c>
      <c r="B6807" s="412" t="s">
        <v>11063</v>
      </c>
      <c r="C6807" s="6">
        <v>1</v>
      </c>
      <c r="D6807" s="109"/>
      <c r="E6807" s="21" t="s">
        <v>11064</v>
      </c>
      <c r="F6807" s="109"/>
      <c r="G6807" s="134">
        <v>1099</v>
      </c>
      <c r="H6807" s="134">
        <v>109.9</v>
      </c>
      <c r="I6807" s="134">
        <v>989.1</v>
      </c>
      <c r="J6807" s="109"/>
      <c r="K6807" s="122" t="s">
        <v>11065</v>
      </c>
    </row>
    <row r="6808" spans="1:11">
      <c r="A6808" s="425">
        <v>2082</v>
      </c>
      <c r="B6808" s="412" t="s">
        <v>11066</v>
      </c>
      <c r="C6808" s="6">
        <v>1</v>
      </c>
      <c r="D6808" s="109"/>
      <c r="E6808" s="21" t="s">
        <v>11067</v>
      </c>
      <c r="F6808" s="109"/>
      <c r="G6808" s="134">
        <v>417.62</v>
      </c>
      <c r="H6808" s="134">
        <v>41.76</v>
      </c>
      <c r="I6808" s="134">
        <v>375.86</v>
      </c>
      <c r="J6808" s="109"/>
      <c r="K6808" s="122" t="s">
        <v>11068</v>
      </c>
    </row>
    <row r="6809" spans="1:11" ht="22.5">
      <c r="A6809" s="425">
        <v>2083</v>
      </c>
      <c r="B6809" s="213" t="s">
        <v>11069</v>
      </c>
      <c r="C6809" s="6">
        <v>1</v>
      </c>
      <c r="D6809" s="109"/>
      <c r="E6809" s="21" t="s">
        <v>11067</v>
      </c>
      <c r="F6809" s="109"/>
      <c r="G6809" s="134">
        <v>495.71</v>
      </c>
      <c r="H6809" s="134">
        <v>49.57</v>
      </c>
      <c r="I6809" s="134">
        <v>446.14</v>
      </c>
      <c r="J6809" s="109"/>
      <c r="K6809" s="122" t="s">
        <v>11070</v>
      </c>
    </row>
    <row r="6810" spans="1:11">
      <c r="A6810" s="425">
        <v>2084</v>
      </c>
      <c r="B6810" s="213" t="s">
        <v>11071</v>
      </c>
      <c r="C6810" s="6">
        <v>1</v>
      </c>
      <c r="D6810" s="109"/>
      <c r="E6810" s="21" t="s">
        <v>11072</v>
      </c>
      <c r="F6810" s="109"/>
      <c r="G6810" s="134">
        <v>280</v>
      </c>
      <c r="H6810" s="134">
        <v>28</v>
      </c>
      <c r="I6810" s="134">
        <v>252</v>
      </c>
      <c r="J6810" s="109"/>
      <c r="K6810" s="122" t="s">
        <v>11073</v>
      </c>
    </row>
    <row r="6811" spans="1:11" ht="22.5">
      <c r="A6811" s="425">
        <v>2085</v>
      </c>
      <c r="B6811" s="213" t="s">
        <v>11074</v>
      </c>
      <c r="C6811" s="6">
        <v>1</v>
      </c>
      <c r="D6811" s="109"/>
      <c r="E6811" s="21" t="s">
        <v>10790</v>
      </c>
      <c r="F6811" s="109"/>
      <c r="G6811" s="134">
        <v>574.75</v>
      </c>
      <c r="H6811" s="134">
        <v>28.74</v>
      </c>
      <c r="I6811" s="134">
        <v>546.01</v>
      </c>
      <c r="J6811" s="109"/>
      <c r="K6811" s="122" t="s">
        <v>11075</v>
      </c>
    </row>
    <row r="6812" spans="1:11" ht="22.5">
      <c r="A6812" s="425">
        <v>2086</v>
      </c>
      <c r="B6812" s="213" t="s">
        <v>11076</v>
      </c>
      <c r="C6812" s="6">
        <v>1</v>
      </c>
      <c r="D6812" s="109"/>
      <c r="E6812" s="21" t="s">
        <v>11077</v>
      </c>
      <c r="F6812" s="109"/>
      <c r="G6812" s="134">
        <v>33</v>
      </c>
      <c r="H6812" s="134">
        <v>2.75</v>
      </c>
      <c r="I6812" s="134">
        <v>30.25</v>
      </c>
      <c r="J6812" s="109"/>
      <c r="K6812" s="122" t="s">
        <v>11078</v>
      </c>
    </row>
    <row r="6813" spans="1:11">
      <c r="A6813" s="425">
        <v>2087</v>
      </c>
      <c r="B6813" s="213" t="s">
        <v>11079</v>
      </c>
      <c r="C6813" s="6">
        <v>2</v>
      </c>
      <c r="D6813" s="109"/>
      <c r="E6813" s="21" t="s">
        <v>10998</v>
      </c>
      <c r="F6813" s="109"/>
      <c r="G6813" s="134">
        <v>319.52</v>
      </c>
      <c r="H6813" s="134">
        <v>21.3</v>
      </c>
      <c r="I6813" s="134">
        <v>298.22000000000003</v>
      </c>
      <c r="J6813" s="109"/>
      <c r="K6813" s="122" t="s">
        <v>11080</v>
      </c>
    </row>
    <row r="6814" spans="1:11">
      <c r="A6814" s="425">
        <v>2088</v>
      </c>
      <c r="B6814" s="412" t="s">
        <v>11081</v>
      </c>
      <c r="C6814" s="6">
        <v>3</v>
      </c>
      <c r="D6814" s="109"/>
      <c r="E6814" s="21" t="s">
        <v>11082</v>
      </c>
      <c r="F6814" s="109"/>
      <c r="G6814" s="134">
        <v>375</v>
      </c>
      <c r="H6814" s="134">
        <v>25</v>
      </c>
      <c r="I6814" s="134">
        <v>350</v>
      </c>
      <c r="J6814" s="109"/>
      <c r="K6814" s="122" t="s">
        <v>11083</v>
      </c>
    </row>
    <row r="6815" spans="1:11">
      <c r="A6815" s="425">
        <v>2089</v>
      </c>
      <c r="B6815" s="412" t="s">
        <v>11084</v>
      </c>
      <c r="C6815" s="6">
        <v>1</v>
      </c>
      <c r="D6815" s="109"/>
      <c r="E6815" s="21" t="s">
        <v>11085</v>
      </c>
      <c r="F6815" s="109"/>
      <c r="G6815" s="134">
        <v>527.25</v>
      </c>
      <c r="H6815" s="134">
        <v>52.73</v>
      </c>
      <c r="I6815" s="134">
        <v>474.52</v>
      </c>
      <c r="J6815" s="109"/>
      <c r="K6815" s="122" t="s">
        <v>11086</v>
      </c>
    </row>
    <row r="6816" spans="1:11">
      <c r="A6816" s="425">
        <v>2090</v>
      </c>
      <c r="B6816" s="412" t="s">
        <v>11087</v>
      </c>
      <c r="C6816" s="6">
        <v>3</v>
      </c>
      <c r="D6816" s="109"/>
      <c r="E6816" s="21" t="s">
        <v>11088</v>
      </c>
      <c r="F6816" s="109"/>
      <c r="G6816" s="134">
        <v>57.46</v>
      </c>
      <c r="H6816" s="134">
        <v>3.83</v>
      </c>
      <c r="I6816" s="134">
        <v>53.63</v>
      </c>
      <c r="J6816" s="109"/>
      <c r="K6816" s="122" t="s">
        <v>11089</v>
      </c>
    </row>
    <row r="6817" spans="1:11">
      <c r="A6817" s="425">
        <v>2091</v>
      </c>
      <c r="B6817" s="412" t="s">
        <v>11090</v>
      </c>
      <c r="C6817" s="6">
        <v>1</v>
      </c>
      <c r="D6817" s="109"/>
      <c r="E6817" s="21" t="s">
        <v>11091</v>
      </c>
      <c r="F6817" s="109"/>
      <c r="G6817" s="134">
        <v>683.65</v>
      </c>
      <c r="H6817" s="134">
        <v>34.18</v>
      </c>
      <c r="I6817" s="134">
        <v>649.47</v>
      </c>
      <c r="J6817" s="109"/>
      <c r="K6817" s="122" t="s">
        <v>11092</v>
      </c>
    </row>
    <row r="6818" spans="1:11">
      <c r="A6818" s="425">
        <v>2092</v>
      </c>
      <c r="B6818" s="412" t="s">
        <v>11093</v>
      </c>
      <c r="C6818" s="6">
        <v>2</v>
      </c>
      <c r="D6818" s="109"/>
      <c r="E6818" s="21" t="s">
        <v>11094</v>
      </c>
      <c r="F6818" s="109"/>
      <c r="G6818" s="134">
        <v>1149.5</v>
      </c>
      <c r="H6818" s="134">
        <v>57.48</v>
      </c>
      <c r="I6818" s="134">
        <v>1092.02</v>
      </c>
      <c r="J6818" s="109"/>
      <c r="K6818" s="122" t="s">
        <v>11095</v>
      </c>
    </row>
    <row r="6819" spans="1:11">
      <c r="A6819" s="425">
        <v>2093</v>
      </c>
      <c r="B6819" s="412" t="s">
        <v>11096</v>
      </c>
      <c r="C6819" s="6">
        <v>1</v>
      </c>
      <c r="D6819" s="109"/>
      <c r="E6819" s="21" t="s">
        <v>11097</v>
      </c>
      <c r="F6819" s="109"/>
      <c r="G6819" s="134">
        <v>574.75</v>
      </c>
      <c r="H6819" s="134">
        <v>28.74</v>
      </c>
      <c r="I6819" s="134">
        <v>546.01</v>
      </c>
      <c r="J6819" s="109"/>
      <c r="K6819" s="122" t="s">
        <v>11098</v>
      </c>
    </row>
    <row r="6820" spans="1:11">
      <c r="A6820" s="425">
        <v>2094</v>
      </c>
      <c r="B6820" s="412" t="s">
        <v>11099</v>
      </c>
      <c r="C6820" s="6">
        <v>5</v>
      </c>
      <c r="D6820" s="109"/>
      <c r="E6820" s="21" t="s">
        <v>10330</v>
      </c>
      <c r="F6820" s="109"/>
      <c r="G6820" s="134">
        <v>2510.75</v>
      </c>
      <c r="H6820" s="134">
        <v>125.54</v>
      </c>
      <c r="I6820" s="134">
        <v>2385.21</v>
      </c>
      <c r="J6820" s="109"/>
      <c r="K6820" s="122" t="s">
        <v>11100</v>
      </c>
    </row>
    <row r="6821" spans="1:11">
      <c r="A6821" s="425">
        <v>2095</v>
      </c>
      <c r="B6821" s="412" t="s">
        <v>11101</v>
      </c>
      <c r="C6821" s="6">
        <v>1</v>
      </c>
      <c r="D6821" s="109"/>
      <c r="E6821" s="21" t="s">
        <v>10161</v>
      </c>
      <c r="F6821" s="109"/>
      <c r="G6821" s="134">
        <v>556.6</v>
      </c>
      <c r="H6821" s="134">
        <v>27.83</v>
      </c>
      <c r="I6821" s="134">
        <v>528.77</v>
      </c>
      <c r="J6821" s="109"/>
      <c r="K6821" s="122" t="s">
        <v>11102</v>
      </c>
    </row>
    <row r="6822" spans="1:11">
      <c r="A6822" s="425">
        <v>2096</v>
      </c>
      <c r="B6822" s="415" t="s">
        <v>11103</v>
      </c>
      <c r="C6822" s="6">
        <v>1</v>
      </c>
      <c r="D6822" s="109"/>
      <c r="E6822" s="21" t="s">
        <v>10435</v>
      </c>
      <c r="F6822" s="109"/>
      <c r="G6822" s="134">
        <v>810.7</v>
      </c>
      <c r="H6822" s="134">
        <v>40.54</v>
      </c>
      <c r="I6822" s="134">
        <v>770.16</v>
      </c>
      <c r="J6822" s="109"/>
      <c r="K6822" s="122" t="s">
        <v>11104</v>
      </c>
    </row>
    <row r="6823" spans="1:11">
      <c r="A6823" s="425">
        <v>2097</v>
      </c>
      <c r="B6823" s="415" t="s">
        <v>11105</v>
      </c>
      <c r="C6823" s="6">
        <v>1</v>
      </c>
      <c r="D6823" s="109"/>
      <c r="E6823" s="21" t="s">
        <v>11106</v>
      </c>
      <c r="F6823" s="109"/>
      <c r="G6823" s="134">
        <v>574.75</v>
      </c>
      <c r="H6823" s="134">
        <v>28.74</v>
      </c>
      <c r="I6823" s="134">
        <v>546.01</v>
      </c>
      <c r="J6823" s="109"/>
      <c r="K6823" s="122" t="s">
        <v>11107</v>
      </c>
    </row>
    <row r="6824" spans="1:11">
      <c r="A6824" s="425">
        <v>2098</v>
      </c>
      <c r="B6824" s="412" t="s">
        <v>11108</v>
      </c>
      <c r="C6824" s="6">
        <v>14</v>
      </c>
      <c r="D6824" s="109"/>
      <c r="E6824" s="21" t="s">
        <v>10084</v>
      </c>
      <c r="F6824" s="109"/>
      <c r="G6824" s="134">
        <v>592.9</v>
      </c>
      <c r="H6824" s="134">
        <v>39.53</v>
      </c>
      <c r="I6824" s="134">
        <v>553.37</v>
      </c>
      <c r="J6824" s="109"/>
      <c r="K6824" s="122" t="s">
        <v>11109</v>
      </c>
    </row>
    <row r="6825" spans="1:11">
      <c r="A6825" s="425">
        <v>2099</v>
      </c>
      <c r="B6825" s="412" t="s">
        <v>11110</v>
      </c>
      <c r="C6825" s="6">
        <v>1</v>
      </c>
      <c r="D6825" s="109"/>
      <c r="E6825" s="21" t="s">
        <v>11111</v>
      </c>
      <c r="F6825" s="109"/>
      <c r="G6825" s="134">
        <v>668.7</v>
      </c>
      <c r="H6825" s="134">
        <v>55.73</v>
      </c>
      <c r="I6825" s="134">
        <v>612.97</v>
      </c>
      <c r="J6825" s="109"/>
      <c r="K6825" s="122" t="s">
        <v>11112</v>
      </c>
    </row>
    <row r="6826" spans="1:11">
      <c r="A6826" s="425">
        <v>2100</v>
      </c>
      <c r="B6826" s="412" t="s">
        <v>11113</v>
      </c>
      <c r="C6826" s="6">
        <v>1</v>
      </c>
      <c r="D6826" s="109"/>
      <c r="E6826" s="21" t="s">
        <v>10998</v>
      </c>
      <c r="F6826" s="109"/>
      <c r="G6826" s="134">
        <v>159.76</v>
      </c>
      <c r="H6826" s="134">
        <v>10.65</v>
      </c>
      <c r="I6826" s="134">
        <v>149.11000000000001</v>
      </c>
      <c r="J6826" s="109"/>
      <c r="K6826" s="122" t="s">
        <v>11114</v>
      </c>
    </row>
    <row r="6827" spans="1:11">
      <c r="A6827" s="425">
        <v>2101</v>
      </c>
      <c r="B6827" s="412" t="s">
        <v>11115</v>
      </c>
      <c r="C6827" s="6">
        <v>1</v>
      </c>
      <c r="D6827" s="109"/>
      <c r="E6827" s="21" t="s">
        <v>10330</v>
      </c>
      <c r="F6827" s="109"/>
      <c r="G6827" s="134">
        <v>810.7</v>
      </c>
      <c r="H6827" s="134">
        <v>40.54</v>
      </c>
      <c r="I6827" s="134">
        <v>770.16</v>
      </c>
      <c r="J6827" s="109"/>
      <c r="K6827" s="122" t="s">
        <v>11116</v>
      </c>
    </row>
    <row r="6828" spans="1:11">
      <c r="A6828" s="425">
        <v>2102</v>
      </c>
      <c r="B6828" s="412" t="s">
        <v>11117</v>
      </c>
      <c r="C6828" s="6">
        <v>1</v>
      </c>
      <c r="D6828" s="109"/>
      <c r="E6828" s="21" t="s">
        <v>11118</v>
      </c>
      <c r="F6828" s="109"/>
      <c r="G6828" s="134">
        <v>159.76</v>
      </c>
      <c r="H6828" s="134">
        <v>10.65</v>
      </c>
      <c r="I6828" s="134">
        <v>149.11000000000001</v>
      </c>
      <c r="J6828" s="109"/>
      <c r="K6828" s="122" t="s">
        <v>11119</v>
      </c>
    </row>
    <row r="6829" spans="1:11">
      <c r="A6829" s="425">
        <v>2103</v>
      </c>
      <c r="B6829" s="412" t="s">
        <v>11120</v>
      </c>
      <c r="C6829" s="6">
        <v>1</v>
      </c>
      <c r="D6829" s="109"/>
      <c r="E6829" s="21" t="s">
        <v>9372</v>
      </c>
      <c r="F6829" s="109"/>
      <c r="G6829" s="134">
        <v>104.9</v>
      </c>
      <c r="H6829" s="134">
        <v>10.49</v>
      </c>
      <c r="I6829" s="134">
        <v>94.41</v>
      </c>
      <c r="J6829" s="109"/>
      <c r="K6829" s="122" t="s">
        <v>11121</v>
      </c>
    </row>
    <row r="6830" spans="1:11">
      <c r="A6830" s="425">
        <v>2104</v>
      </c>
      <c r="B6830" s="412" t="s">
        <v>11122</v>
      </c>
      <c r="C6830" s="6">
        <v>2</v>
      </c>
      <c r="D6830" s="109"/>
      <c r="E6830" s="21" t="s">
        <v>9372</v>
      </c>
      <c r="F6830" s="109"/>
      <c r="G6830" s="134">
        <v>118</v>
      </c>
      <c r="H6830" s="134">
        <v>5.9</v>
      </c>
      <c r="I6830" s="134">
        <v>112.1</v>
      </c>
      <c r="J6830" s="109"/>
      <c r="K6830" s="122" t="s">
        <v>11123</v>
      </c>
    </row>
    <row r="6831" spans="1:11">
      <c r="A6831" s="425">
        <v>2105</v>
      </c>
      <c r="B6831" s="213" t="s">
        <v>11124</v>
      </c>
      <c r="C6831" s="6">
        <v>2</v>
      </c>
      <c r="D6831" s="109"/>
      <c r="E6831" s="21" t="s">
        <v>9372</v>
      </c>
      <c r="F6831" s="109"/>
      <c r="G6831" s="134">
        <v>245.8</v>
      </c>
      <c r="H6831" s="134">
        <v>12.29</v>
      </c>
      <c r="I6831" s="134">
        <v>233.51</v>
      </c>
      <c r="J6831" s="109"/>
      <c r="K6831" s="122" t="s">
        <v>11125</v>
      </c>
    </row>
    <row r="6832" spans="1:11" ht="96">
      <c r="A6832" s="194" t="s">
        <v>5</v>
      </c>
      <c r="B6832" s="194" t="s">
        <v>155</v>
      </c>
      <c r="C6832" s="194" t="s">
        <v>156</v>
      </c>
      <c r="D6832" s="194" t="s">
        <v>8</v>
      </c>
      <c r="E6832" s="194" t="s">
        <v>157</v>
      </c>
      <c r="F6832" s="194" t="s">
        <v>158</v>
      </c>
      <c r="G6832" s="416" t="s">
        <v>10</v>
      </c>
      <c r="H6832" s="416" t="s">
        <v>159</v>
      </c>
      <c r="I6832" s="416" t="s">
        <v>160</v>
      </c>
      <c r="J6832" s="194" t="s">
        <v>161</v>
      </c>
      <c r="K6832" s="195" t="s">
        <v>14</v>
      </c>
    </row>
    <row r="6833" spans="1:11" ht="22.5">
      <c r="A6833" s="425">
        <v>2106</v>
      </c>
      <c r="B6833" s="213" t="s">
        <v>11126</v>
      </c>
      <c r="C6833" s="6">
        <v>1</v>
      </c>
      <c r="D6833" s="109"/>
      <c r="E6833" s="21" t="s">
        <v>11127</v>
      </c>
      <c r="F6833" s="109"/>
      <c r="G6833" s="134">
        <v>649</v>
      </c>
      <c r="H6833" s="134">
        <v>54.08</v>
      </c>
      <c r="I6833" s="134">
        <v>594.91999999999996</v>
      </c>
      <c r="J6833" s="109"/>
      <c r="K6833" s="122" t="s">
        <v>11128</v>
      </c>
    </row>
    <row r="6834" spans="1:11">
      <c r="A6834" s="425">
        <v>2107</v>
      </c>
      <c r="B6834" s="412" t="s">
        <v>11129</v>
      </c>
      <c r="C6834" s="6">
        <v>1</v>
      </c>
      <c r="D6834" s="109"/>
      <c r="E6834" s="21" t="s">
        <v>11127</v>
      </c>
      <c r="F6834" s="109"/>
      <c r="G6834" s="134">
        <v>449</v>
      </c>
      <c r="H6834" s="134">
        <v>44.9</v>
      </c>
      <c r="I6834" s="134">
        <v>404.1</v>
      </c>
      <c r="J6834" s="109"/>
      <c r="K6834" s="122" t="s">
        <v>11130</v>
      </c>
    </row>
    <row r="6835" spans="1:11">
      <c r="A6835" s="425">
        <v>2108</v>
      </c>
      <c r="B6835" s="213" t="s">
        <v>11131</v>
      </c>
      <c r="C6835" s="6">
        <v>1</v>
      </c>
      <c r="D6835" s="109"/>
      <c r="E6835" s="21" t="s">
        <v>11132</v>
      </c>
      <c r="F6835" s="109"/>
      <c r="G6835" s="134">
        <v>430</v>
      </c>
      <c r="H6835" s="134">
        <v>43</v>
      </c>
      <c r="I6835" s="134">
        <v>387</v>
      </c>
      <c r="J6835" s="109"/>
      <c r="K6835" s="122" t="s">
        <v>11133</v>
      </c>
    </row>
    <row r="6836" spans="1:11" ht="22.5">
      <c r="A6836" s="425">
        <v>2109</v>
      </c>
      <c r="B6836" s="213" t="s">
        <v>11134</v>
      </c>
      <c r="C6836" s="6">
        <v>1</v>
      </c>
      <c r="D6836" s="109"/>
      <c r="E6836" s="21" t="s">
        <v>11135</v>
      </c>
      <c r="F6836" s="109"/>
      <c r="G6836" s="134">
        <v>671.55</v>
      </c>
      <c r="H6836" s="134">
        <v>67.16</v>
      </c>
      <c r="I6836" s="134">
        <v>604.39</v>
      </c>
      <c r="J6836" s="109"/>
      <c r="K6836" s="122" t="s">
        <v>11136</v>
      </c>
    </row>
    <row r="6837" spans="1:11">
      <c r="A6837" s="425">
        <v>2110</v>
      </c>
      <c r="B6837" s="213" t="s">
        <v>11137</v>
      </c>
      <c r="C6837" s="6">
        <v>1</v>
      </c>
      <c r="D6837" s="109"/>
      <c r="E6837" s="21" t="s">
        <v>11138</v>
      </c>
      <c r="F6837" s="109"/>
      <c r="G6837" s="134">
        <v>671.55</v>
      </c>
      <c r="H6837" s="134">
        <v>67.16</v>
      </c>
      <c r="I6837" s="134">
        <v>604.39</v>
      </c>
      <c r="J6837" s="109"/>
      <c r="K6837" s="122" t="s">
        <v>11139</v>
      </c>
    </row>
    <row r="6838" spans="1:11">
      <c r="A6838" s="425">
        <v>2111</v>
      </c>
      <c r="B6838" s="213" t="s">
        <v>11137</v>
      </c>
      <c r="C6838" s="6">
        <v>1</v>
      </c>
      <c r="D6838" s="109"/>
      <c r="E6838" s="21" t="s">
        <v>11140</v>
      </c>
      <c r="F6838" s="109"/>
      <c r="G6838" s="134">
        <v>671.55</v>
      </c>
      <c r="H6838" s="134">
        <v>67.16</v>
      </c>
      <c r="I6838" s="134">
        <v>604.39</v>
      </c>
      <c r="J6838" s="109"/>
      <c r="K6838" s="122" t="s">
        <v>11141</v>
      </c>
    </row>
    <row r="6839" spans="1:11" ht="22.5">
      <c r="A6839" s="425">
        <v>2112</v>
      </c>
      <c r="B6839" s="213" t="s">
        <v>11142</v>
      </c>
      <c r="C6839" s="6">
        <v>1</v>
      </c>
      <c r="D6839" s="109"/>
      <c r="E6839" s="21" t="s">
        <v>11140</v>
      </c>
      <c r="F6839" s="109"/>
      <c r="G6839" s="134">
        <v>671.55</v>
      </c>
      <c r="H6839" s="134">
        <v>67.16</v>
      </c>
      <c r="I6839" s="134">
        <v>604.39</v>
      </c>
      <c r="J6839" s="109"/>
      <c r="K6839" s="122" t="s">
        <v>11143</v>
      </c>
    </row>
    <row r="6840" spans="1:11" ht="22.5">
      <c r="A6840" s="425">
        <v>2113</v>
      </c>
      <c r="B6840" s="213" t="s">
        <v>11144</v>
      </c>
      <c r="C6840" s="6">
        <v>1</v>
      </c>
      <c r="D6840" s="109"/>
      <c r="E6840" s="21" t="s">
        <v>11145</v>
      </c>
      <c r="F6840" s="109"/>
      <c r="G6840" s="134">
        <v>671.55</v>
      </c>
      <c r="H6840" s="134">
        <v>67.16</v>
      </c>
      <c r="I6840" s="134">
        <v>604.39</v>
      </c>
      <c r="J6840" s="109"/>
      <c r="K6840" s="122" t="s">
        <v>11146</v>
      </c>
    </row>
    <row r="6841" spans="1:11" ht="22.5">
      <c r="A6841" s="425">
        <v>2114</v>
      </c>
      <c r="B6841" s="213" t="s">
        <v>11147</v>
      </c>
      <c r="C6841" s="6">
        <v>1</v>
      </c>
      <c r="D6841" s="109"/>
      <c r="E6841" s="21" t="s">
        <v>11140</v>
      </c>
      <c r="F6841" s="109"/>
      <c r="G6841" s="134">
        <v>671.55</v>
      </c>
      <c r="H6841" s="134">
        <v>67.16</v>
      </c>
      <c r="I6841" s="134">
        <v>604.39</v>
      </c>
      <c r="J6841" s="109"/>
      <c r="K6841" s="122" t="s">
        <v>11148</v>
      </c>
    </row>
    <row r="6842" spans="1:11" ht="22.5">
      <c r="A6842" s="425">
        <v>2115</v>
      </c>
      <c r="B6842" s="213" t="s">
        <v>11149</v>
      </c>
      <c r="C6842" s="6">
        <v>1</v>
      </c>
      <c r="D6842" s="109"/>
      <c r="E6842" s="21" t="s">
        <v>11145</v>
      </c>
      <c r="F6842" s="109"/>
      <c r="G6842" s="134">
        <v>671.55</v>
      </c>
      <c r="H6842" s="134">
        <v>67.16</v>
      </c>
      <c r="I6842" s="134">
        <v>604.39</v>
      </c>
      <c r="J6842" s="109"/>
      <c r="K6842" s="122" t="s">
        <v>11150</v>
      </c>
    </row>
    <row r="6843" spans="1:11" ht="22.5">
      <c r="A6843" s="425">
        <v>2116</v>
      </c>
      <c r="B6843" s="213" t="s">
        <v>11151</v>
      </c>
      <c r="C6843" s="6">
        <v>1</v>
      </c>
      <c r="D6843" s="109"/>
      <c r="E6843" s="21" t="s">
        <v>11145</v>
      </c>
      <c r="F6843" s="109"/>
      <c r="G6843" s="134">
        <v>901.45</v>
      </c>
      <c r="H6843" s="134">
        <v>90.15</v>
      </c>
      <c r="I6843" s="134">
        <v>811.3</v>
      </c>
      <c r="J6843" s="109"/>
      <c r="K6843" s="122" t="s">
        <v>11152</v>
      </c>
    </row>
    <row r="6844" spans="1:11" ht="22.5">
      <c r="A6844" s="425">
        <v>2117</v>
      </c>
      <c r="B6844" s="213" t="s">
        <v>11153</v>
      </c>
      <c r="C6844" s="6">
        <v>1</v>
      </c>
      <c r="D6844" s="109"/>
      <c r="E6844" s="21" t="s">
        <v>11145</v>
      </c>
      <c r="F6844" s="109"/>
      <c r="G6844" s="134">
        <v>901.45</v>
      </c>
      <c r="H6844" s="134">
        <v>90.15</v>
      </c>
      <c r="I6844" s="134">
        <v>811.3</v>
      </c>
      <c r="J6844" s="109"/>
      <c r="K6844" s="122" t="s">
        <v>11154</v>
      </c>
    </row>
    <row r="6845" spans="1:11" ht="22.5">
      <c r="A6845" s="425">
        <v>2118</v>
      </c>
      <c r="B6845" s="213" t="s">
        <v>11155</v>
      </c>
      <c r="C6845" s="6">
        <v>1</v>
      </c>
      <c r="D6845" s="109"/>
      <c r="E6845" s="21" t="s">
        <v>11145</v>
      </c>
      <c r="F6845" s="109"/>
      <c r="G6845" s="134">
        <v>768.35</v>
      </c>
      <c r="H6845" s="134">
        <v>76.84</v>
      </c>
      <c r="I6845" s="134">
        <v>691.51</v>
      </c>
      <c r="J6845" s="109"/>
      <c r="K6845" s="122" t="s">
        <v>11156</v>
      </c>
    </row>
    <row r="6846" spans="1:11" ht="22.5">
      <c r="A6846" s="425">
        <v>2119</v>
      </c>
      <c r="B6846" s="213" t="s">
        <v>11157</v>
      </c>
      <c r="C6846" s="6">
        <v>1</v>
      </c>
      <c r="D6846" s="109"/>
      <c r="E6846" s="21" t="s">
        <v>11145</v>
      </c>
      <c r="F6846" s="109"/>
      <c r="G6846" s="134">
        <v>768.35</v>
      </c>
      <c r="H6846" s="134">
        <v>76.84</v>
      </c>
      <c r="I6846" s="134">
        <v>691.51</v>
      </c>
      <c r="J6846" s="109"/>
      <c r="K6846" s="122" t="s">
        <v>11158</v>
      </c>
    </row>
    <row r="6847" spans="1:11" ht="22.5">
      <c r="A6847" s="425">
        <v>2120</v>
      </c>
      <c r="B6847" s="213" t="s">
        <v>11159</v>
      </c>
      <c r="C6847" s="6">
        <v>1</v>
      </c>
      <c r="D6847" s="109"/>
      <c r="E6847" s="21" t="s">
        <v>10943</v>
      </c>
      <c r="F6847" s="109"/>
      <c r="G6847" s="134">
        <v>768.35</v>
      </c>
      <c r="H6847" s="134">
        <v>76.84</v>
      </c>
      <c r="I6847" s="134">
        <v>691.51</v>
      </c>
      <c r="J6847" s="109"/>
      <c r="K6847" s="122" t="s">
        <v>11160</v>
      </c>
    </row>
    <row r="6848" spans="1:11" ht="22.5">
      <c r="A6848" s="425">
        <v>2121</v>
      </c>
      <c r="B6848" s="213" t="s">
        <v>11161</v>
      </c>
      <c r="C6848" s="6">
        <v>1</v>
      </c>
      <c r="D6848" s="109"/>
      <c r="E6848" s="21" t="s">
        <v>10943</v>
      </c>
      <c r="F6848" s="109"/>
      <c r="G6848" s="134">
        <v>925.65</v>
      </c>
      <c r="H6848" s="134">
        <v>92.57</v>
      </c>
      <c r="I6848" s="134">
        <v>833.08</v>
      </c>
      <c r="J6848" s="109"/>
      <c r="K6848" s="122" t="s">
        <v>11162</v>
      </c>
    </row>
    <row r="6849" spans="1:11" ht="22.5">
      <c r="A6849" s="425">
        <v>2122</v>
      </c>
      <c r="B6849" s="213" t="s">
        <v>11163</v>
      </c>
      <c r="C6849" s="6">
        <v>1</v>
      </c>
      <c r="D6849" s="109"/>
      <c r="E6849" s="21" t="s">
        <v>11138</v>
      </c>
      <c r="F6849" s="109"/>
      <c r="G6849" s="134">
        <v>768.35</v>
      </c>
      <c r="H6849" s="134">
        <v>76.84</v>
      </c>
      <c r="I6849" s="134">
        <v>691.51</v>
      </c>
      <c r="J6849" s="109"/>
      <c r="K6849" s="122" t="s">
        <v>11164</v>
      </c>
    </row>
    <row r="6850" spans="1:11" ht="22.5">
      <c r="A6850" s="425">
        <v>2123</v>
      </c>
      <c r="B6850" s="213" t="s">
        <v>11165</v>
      </c>
      <c r="C6850" s="6">
        <v>1</v>
      </c>
      <c r="D6850" s="109"/>
      <c r="E6850" s="21" t="s">
        <v>10943</v>
      </c>
      <c r="F6850" s="109"/>
      <c r="G6850" s="134">
        <v>768.35</v>
      </c>
      <c r="H6850" s="134">
        <v>76.84</v>
      </c>
      <c r="I6850" s="134">
        <v>691.51</v>
      </c>
      <c r="J6850" s="109"/>
      <c r="K6850" s="122" t="s">
        <v>11166</v>
      </c>
    </row>
    <row r="6851" spans="1:11">
      <c r="A6851" s="425">
        <v>2124</v>
      </c>
      <c r="B6851" s="412" t="s">
        <v>11167</v>
      </c>
      <c r="C6851" s="6">
        <v>1</v>
      </c>
      <c r="D6851" s="109"/>
      <c r="E6851" s="21" t="s">
        <v>10943</v>
      </c>
      <c r="F6851" s="109"/>
      <c r="G6851" s="134">
        <v>181.5</v>
      </c>
      <c r="H6851" s="134">
        <v>18.149999999999999</v>
      </c>
      <c r="I6851" s="134">
        <v>163.35</v>
      </c>
      <c r="J6851" s="109"/>
      <c r="K6851" s="122" t="s">
        <v>11168</v>
      </c>
    </row>
    <row r="6852" spans="1:11">
      <c r="A6852" s="425">
        <v>2125</v>
      </c>
      <c r="B6852" s="412" t="s">
        <v>11169</v>
      </c>
      <c r="C6852" s="6">
        <v>1</v>
      </c>
      <c r="D6852" s="109"/>
      <c r="E6852" s="21" t="s">
        <v>11145</v>
      </c>
      <c r="F6852" s="109"/>
      <c r="G6852" s="134">
        <v>181.5</v>
      </c>
      <c r="H6852" s="134">
        <v>18.149999999999999</v>
      </c>
      <c r="I6852" s="134">
        <v>163.35</v>
      </c>
      <c r="J6852" s="109"/>
      <c r="K6852" s="122" t="s">
        <v>11170</v>
      </c>
    </row>
    <row r="6853" spans="1:11">
      <c r="A6853" s="425">
        <v>2126</v>
      </c>
      <c r="B6853" s="412" t="s">
        <v>11171</v>
      </c>
      <c r="C6853" s="6">
        <v>1</v>
      </c>
      <c r="D6853" s="109"/>
      <c r="E6853" s="21" t="s">
        <v>10943</v>
      </c>
      <c r="F6853" s="109"/>
      <c r="G6853" s="134">
        <v>181.5</v>
      </c>
      <c r="H6853" s="134">
        <v>18.149999999999999</v>
      </c>
      <c r="I6853" s="134">
        <v>163.35</v>
      </c>
      <c r="J6853" s="109"/>
      <c r="K6853" s="122" t="s">
        <v>11172</v>
      </c>
    </row>
    <row r="6854" spans="1:11">
      <c r="A6854" s="425">
        <v>2127</v>
      </c>
      <c r="B6854" s="412" t="s">
        <v>11173</v>
      </c>
      <c r="C6854" s="6">
        <v>1</v>
      </c>
      <c r="D6854" s="109"/>
      <c r="E6854" s="21" t="s">
        <v>11174</v>
      </c>
      <c r="F6854" s="109"/>
      <c r="G6854" s="134">
        <v>181.5</v>
      </c>
      <c r="H6854" s="134">
        <v>18.149999999999999</v>
      </c>
      <c r="I6854" s="134">
        <v>163.35</v>
      </c>
      <c r="J6854" s="109"/>
      <c r="K6854" s="122" t="s">
        <v>11175</v>
      </c>
    </row>
    <row r="6855" spans="1:11">
      <c r="A6855" s="425">
        <v>2128</v>
      </c>
      <c r="B6855" s="412" t="s">
        <v>11176</v>
      </c>
      <c r="C6855" s="6">
        <v>1</v>
      </c>
      <c r="D6855" s="109"/>
      <c r="E6855" s="21" t="s">
        <v>10934</v>
      </c>
      <c r="F6855" s="109"/>
      <c r="G6855" s="134">
        <v>181.5</v>
      </c>
      <c r="H6855" s="134">
        <v>18.149999999999999</v>
      </c>
      <c r="I6855" s="134">
        <v>163.35</v>
      </c>
      <c r="J6855" s="109"/>
      <c r="K6855" s="122" t="s">
        <v>11177</v>
      </c>
    </row>
    <row r="6856" spans="1:11" ht="96">
      <c r="A6856" s="194" t="s">
        <v>5</v>
      </c>
      <c r="B6856" s="194" t="s">
        <v>155</v>
      </c>
      <c r="C6856" s="194" t="s">
        <v>156</v>
      </c>
      <c r="D6856" s="194" t="s">
        <v>8</v>
      </c>
      <c r="E6856" s="194" t="s">
        <v>157</v>
      </c>
      <c r="F6856" s="194" t="s">
        <v>158</v>
      </c>
      <c r="G6856" s="416" t="s">
        <v>10</v>
      </c>
      <c r="H6856" s="416" t="s">
        <v>159</v>
      </c>
      <c r="I6856" s="416" t="s">
        <v>160</v>
      </c>
      <c r="J6856" s="194" t="s">
        <v>161</v>
      </c>
      <c r="K6856" s="195" t="s">
        <v>14</v>
      </c>
    </row>
    <row r="6857" spans="1:11">
      <c r="A6857" s="425">
        <v>2129</v>
      </c>
      <c r="B6857" s="412" t="s">
        <v>11171</v>
      </c>
      <c r="C6857" s="6">
        <v>1</v>
      </c>
      <c r="D6857" s="109"/>
      <c r="E6857" s="21" t="s">
        <v>10934</v>
      </c>
      <c r="F6857" s="109"/>
      <c r="G6857" s="134">
        <v>181.5</v>
      </c>
      <c r="H6857" s="134">
        <v>18.149999999999999</v>
      </c>
      <c r="I6857" s="134">
        <v>163.35</v>
      </c>
      <c r="J6857" s="109"/>
      <c r="K6857" s="122" t="s">
        <v>11178</v>
      </c>
    </row>
    <row r="6858" spans="1:11">
      <c r="A6858" s="425">
        <v>2130</v>
      </c>
      <c r="B6858" s="412" t="s">
        <v>11176</v>
      </c>
      <c r="C6858" s="6">
        <v>1</v>
      </c>
      <c r="D6858" s="109"/>
      <c r="E6858" s="21" t="s">
        <v>10943</v>
      </c>
      <c r="F6858" s="109"/>
      <c r="G6858" s="134">
        <v>181.5</v>
      </c>
      <c r="H6858" s="134">
        <v>18.149999999999999</v>
      </c>
      <c r="I6858" s="134">
        <v>163.35</v>
      </c>
      <c r="J6858" s="109"/>
      <c r="K6858" s="122" t="s">
        <v>11179</v>
      </c>
    </row>
    <row r="6859" spans="1:11">
      <c r="A6859" s="425">
        <v>2131</v>
      </c>
      <c r="B6859" s="412" t="s">
        <v>11180</v>
      </c>
      <c r="C6859" s="6">
        <v>1</v>
      </c>
      <c r="D6859" s="109"/>
      <c r="E6859" s="21" t="s">
        <v>10943</v>
      </c>
      <c r="F6859" s="109"/>
      <c r="G6859" s="134">
        <v>181.5</v>
      </c>
      <c r="H6859" s="134">
        <v>18.149999999999999</v>
      </c>
      <c r="I6859" s="134">
        <v>163.35</v>
      </c>
      <c r="J6859" s="109"/>
      <c r="K6859" s="122" t="s">
        <v>11181</v>
      </c>
    </row>
    <row r="6860" spans="1:11">
      <c r="A6860" s="425">
        <v>2132</v>
      </c>
      <c r="B6860" s="412" t="s">
        <v>11182</v>
      </c>
      <c r="C6860" s="6">
        <v>1</v>
      </c>
      <c r="D6860" s="109"/>
      <c r="E6860" s="21" t="s">
        <v>10943</v>
      </c>
      <c r="F6860" s="109"/>
      <c r="G6860" s="134">
        <v>181.5</v>
      </c>
      <c r="H6860" s="134">
        <v>18.149999999999999</v>
      </c>
      <c r="I6860" s="134">
        <v>163.35</v>
      </c>
      <c r="J6860" s="109"/>
      <c r="K6860" s="122" t="s">
        <v>11183</v>
      </c>
    </row>
    <row r="6861" spans="1:11">
      <c r="A6861" s="425">
        <v>2133</v>
      </c>
      <c r="B6861" s="412" t="s">
        <v>11184</v>
      </c>
      <c r="C6861" s="6">
        <v>1</v>
      </c>
      <c r="D6861" s="109"/>
      <c r="E6861" s="21" t="s">
        <v>11185</v>
      </c>
      <c r="F6861" s="109"/>
      <c r="G6861" s="134">
        <v>181.5</v>
      </c>
      <c r="H6861" s="134">
        <v>18.149999999999999</v>
      </c>
      <c r="I6861" s="134">
        <v>163.35</v>
      </c>
      <c r="J6861" s="109"/>
      <c r="K6861" s="122" t="s">
        <v>11186</v>
      </c>
    </row>
    <row r="6862" spans="1:11">
      <c r="A6862" s="425">
        <v>2134</v>
      </c>
      <c r="B6862" s="412" t="s">
        <v>11180</v>
      </c>
      <c r="C6862" s="6">
        <v>1</v>
      </c>
      <c r="D6862" s="109"/>
      <c r="E6862" s="21" t="s">
        <v>10943</v>
      </c>
      <c r="F6862" s="109"/>
      <c r="G6862" s="134">
        <v>181.5</v>
      </c>
      <c r="H6862" s="134">
        <v>18.149999999999999</v>
      </c>
      <c r="I6862" s="134">
        <v>163.35</v>
      </c>
      <c r="J6862" s="109"/>
      <c r="K6862" s="122" t="s">
        <v>11187</v>
      </c>
    </row>
    <row r="6863" spans="1:11">
      <c r="A6863" s="425">
        <v>2135</v>
      </c>
      <c r="B6863" s="412" t="s">
        <v>11188</v>
      </c>
      <c r="C6863" s="6">
        <v>1</v>
      </c>
      <c r="D6863" s="109"/>
      <c r="E6863" s="21" t="s">
        <v>10943</v>
      </c>
      <c r="F6863" s="109"/>
      <c r="G6863" s="134">
        <v>290.39999999999998</v>
      </c>
      <c r="H6863" s="134">
        <v>29.04</v>
      </c>
      <c r="I6863" s="134">
        <v>261.36</v>
      </c>
      <c r="J6863" s="109"/>
      <c r="K6863" s="122" t="s">
        <v>11189</v>
      </c>
    </row>
    <row r="6864" spans="1:11" ht="22.5">
      <c r="A6864" s="425">
        <v>2136</v>
      </c>
      <c r="B6864" s="213" t="s">
        <v>11190</v>
      </c>
      <c r="C6864" s="6">
        <v>1</v>
      </c>
      <c r="D6864" s="109"/>
      <c r="E6864" s="21" t="s">
        <v>11138</v>
      </c>
      <c r="F6864" s="109"/>
      <c r="G6864" s="134">
        <v>290.39999999999998</v>
      </c>
      <c r="H6864" s="134">
        <v>29.04</v>
      </c>
      <c r="I6864" s="134">
        <v>261.36</v>
      </c>
      <c r="J6864" s="109"/>
      <c r="K6864" s="122" t="s">
        <v>11191</v>
      </c>
    </row>
    <row r="6865" spans="1:11" ht="22.5">
      <c r="A6865" s="425">
        <v>2137</v>
      </c>
      <c r="B6865" s="213" t="s">
        <v>11192</v>
      </c>
      <c r="C6865" s="6">
        <v>1</v>
      </c>
      <c r="D6865" s="109"/>
      <c r="E6865" s="21" t="s">
        <v>10787</v>
      </c>
      <c r="F6865" s="109"/>
      <c r="G6865" s="134">
        <v>3275.47</v>
      </c>
      <c r="H6865" s="134">
        <v>327.55</v>
      </c>
      <c r="I6865" s="134">
        <v>2947.92</v>
      </c>
      <c r="J6865" s="109"/>
      <c r="K6865" s="122" t="s">
        <v>11193</v>
      </c>
    </row>
    <row r="6866" spans="1:11" ht="22.5">
      <c r="A6866" s="425">
        <v>2138</v>
      </c>
      <c r="B6866" s="213" t="s">
        <v>11194</v>
      </c>
      <c r="C6866" s="6">
        <v>1</v>
      </c>
      <c r="D6866" s="109"/>
      <c r="E6866" s="21" t="s">
        <v>10787</v>
      </c>
      <c r="F6866" s="109"/>
      <c r="G6866" s="134">
        <v>2878.59</v>
      </c>
      <c r="H6866" s="134">
        <v>287.86</v>
      </c>
      <c r="I6866" s="134">
        <v>2590.73</v>
      </c>
      <c r="J6866" s="109"/>
      <c r="K6866" s="122" t="s">
        <v>11195</v>
      </c>
    </row>
    <row r="6867" spans="1:11" ht="22.5">
      <c r="A6867" s="425">
        <v>2139</v>
      </c>
      <c r="B6867" s="213" t="s">
        <v>11196</v>
      </c>
      <c r="C6867" s="6">
        <v>1</v>
      </c>
      <c r="D6867" s="109"/>
      <c r="E6867" s="21" t="s">
        <v>11197</v>
      </c>
      <c r="F6867" s="109"/>
      <c r="G6867" s="134">
        <v>3883.75</v>
      </c>
      <c r="H6867" s="134">
        <v>388.38</v>
      </c>
      <c r="I6867" s="134">
        <v>3495.37</v>
      </c>
      <c r="J6867" s="109"/>
      <c r="K6867" s="122" t="s">
        <v>11198</v>
      </c>
    </row>
    <row r="6868" spans="1:11" ht="22.5">
      <c r="A6868" s="425">
        <v>2140</v>
      </c>
      <c r="B6868" s="213" t="s">
        <v>11199</v>
      </c>
      <c r="C6868" s="6">
        <v>1</v>
      </c>
      <c r="D6868" s="109"/>
      <c r="E6868" s="21" t="s">
        <v>10330</v>
      </c>
      <c r="F6868" s="109"/>
      <c r="G6868" s="134">
        <v>382.5</v>
      </c>
      <c r="H6868" s="134">
        <v>25.5</v>
      </c>
      <c r="I6868" s="134">
        <v>357</v>
      </c>
      <c r="J6868" s="109"/>
      <c r="K6868" s="122" t="s">
        <v>11200</v>
      </c>
    </row>
    <row r="6869" spans="1:11" ht="22.5">
      <c r="A6869" s="425">
        <v>2141</v>
      </c>
      <c r="B6869" s="213" t="s">
        <v>11201</v>
      </c>
      <c r="C6869" s="6">
        <v>1</v>
      </c>
      <c r="D6869" s="109"/>
      <c r="E6869" s="21" t="s">
        <v>11202</v>
      </c>
      <c r="F6869" s="109"/>
      <c r="G6869" s="134">
        <v>12048.4</v>
      </c>
      <c r="H6869" s="134">
        <v>602.41999999999996</v>
      </c>
      <c r="I6869" s="134">
        <v>11445.98</v>
      </c>
      <c r="J6869" s="109"/>
      <c r="K6869" s="122" t="s">
        <v>11203</v>
      </c>
    </row>
    <row r="6870" spans="1:11" ht="22.5">
      <c r="A6870" s="425">
        <v>2142</v>
      </c>
      <c r="B6870" s="213" t="s">
        <v>11204</v>
      </c>
      <c r="C6870" s="6">
        <v>1</v>
      </c>
      <c r="D6870" s="109"/>
      <c r="E6870" s="21" t="s">
        <v>10528</v>
      </c>
      <c r="F6870" s="109"/>
      <c r="G6870" s="134">
        <v>32000</v>
      </c>
      <c r="H6870" s="134">
        <v>1600</v>
      </c>
      <c r="I6870" s="134">
        <v>30400</v>
      </c>
      <c r="J6870" s="109"/>
      <c r="K6870" s="122" t="s">
        <v>11205</v>
      </c>
    </row>
    <row r="6871" spans="1:11" ht="22.5">
      <c r="A6871" s="425">
        <v>2143</v>
      </c>
      <c r="B6871" s="213" t="s">
        <v>11206</v>
      </c>
      <c r="C6871" s="6">
        <v>1</v>
      </c>
      <c r="D6871" s="109"/>
      <c r="E6871" s="21" t="s">
        <v>11207</v>
      </c>
      <c r="F6871" s="109"/>
      <c r="G6871" s="134">
        <v>722.37</v>
      </c>
      <c r="H6871" s="134">
        <v>72.239999999999995</v>
      </c>
      <c r="I6871" s="134">
        <v>650.13</v>
      </c>
      <c r="J6871" s="109"/>
      <c r="K6871" s="122" t="s">
        <v>11208</v>
      </c>
    </row>
    <row r="6872" spans="1:11" ht="22.5">
      <c r="A6872" s="425">
        <v>2144</v>
      </c>
      <c r="B6872" s="213" t="s">
        <v>11209</v>
      </c>
      <c r="C6872" s="6">
        <v>1</v>
      </c>
      <c r="D6872" s="109"/>
      <c r="E6872" s="21" t="s">
        <v>11210</v>
      </c>
      <c r="F6872" s="109"/>
      <c r="G6872" s="134">
        <v>568.70000000000005</v>
      </c>
      <c r="H6872" s="134">
        <v>56.87</v>
      </c>
      <c r="I6872" s="134">
        <v>511.83</v>
      </c>
      <c r="J6872" s="109"/>
      <c r="K6872" s="122" t="s">
        <v>11211</v>
      </c>
    </row>
    <row r="6873" spans="1:11" ht="22.5">
      <c r="A6873" s="425">
        <v>2145</v>
      </c>
      <c r="B6873" s="213" t="s">
        <v>11212</v>
      </c>
      <c r="C6873" s="6">
        <v>1</v>
      </c>
      <c r="D6873" s="109"/>
      <c r="E6873" s="21" t="s">
        <v>11213</v>
      </c>
      <c r="F6873" s="109"/>
      <c r="G6873" s="134">
        <v>296.45</v>
      </c>
      <c r="H6873" s="134">
        <v>29.65</v>
      </c>
      <c r="I6873" s="134">
        <v>266.8</v>
      </c>
      <c r="J6873" s="109"/>
      <c r="K6873" s="122" t="s">
        <v>11214</v>
      </c>
    </row>
    <row r="6874" spans="1:11">
      <c r="A6874" s="425">
        <v>2146</v>
      </c>
      <c r="B6874" s="213" t="s">
        <v>11215</v>
      </c>
      <c r="C6874" s="6">
        <v>2</v>
      </c>
      <c r="D6874" s="109"/>
      <c r="E6874" s="21" t="s">
        <v>11216</v>
      </c>
      <c r="F6874" s="109"/>
      <c r="G6874" s="134">
        <v>475.3</v>
      </c>
      <c r="H6874" s="134">
        <v>47.53</v>
      </c>
      <c r="I6874" s="134">
        <v>427.77</v>
      </c>
      <c r="J6874" s="109"/>
      <c r="K6874" s="122" t="s">
        <v>11217</v>
      </c>
    </row>
    <row r="6875" spans="1:11" ht="22.5">
      <c r="A6875" s="425">
        <v>2147</v>
      </c>
      <c r="B6875" s="213" t="s">
        <v>11218</v>
      </c>
      <c r="C6875" s="6">
        <v>1</v>
      </c>
      <c r="D6875" s="109"/>
      <c r="E6875" s="21" t="s">
        <v>10330</v>
      </c>
      <c r="F6875" s="109"/>
      <c r="G6875" s="134">
        <v>925.3</v>
      </c>
      <c r="H6875" s="134">
        <v>46.27</v>
      </c>
      <c r="I6875" s="134">
        <v>879.03</v>
      </c>
      <c r="J6875" s="109"/>
      <c r="K6875" s="122" t="s">
        <v>11219</v>
      </c>
    </row>
    <row r="6876" spans="1:11">
      <c r="A6876" s="425">
        <v>2148</v>
      </c>
      <c r="B6876" s="213" t="s">
        <v>11220</v>
      </c>
      <c r="C6876" s="6">
        <v>1</v>
      </c>
      <c r="D6876" s="109"/>
      <c r="E6876" s="21" t="s">
        <v>11221</v>
      </c>
      <c r="F6876" s="109"/>
      <c r="G6876" s="134">
        <v>211748.79</v>
      </c>
      <c r="H6876" s="134">
        <v>10587.44</v>
      </c>
      <c r="I6876" s="134">
        <v>201161.35</v>
      </c>
      <c r="J6876" s="109"/>
      <c r="K6876" s="122" t="s">
        <v>11222</v>
      </c>
    </row>
    <row r="6877" spans="1:11" ht="22.5">
      <c r="A6877" s="425">
        <v>2149</v>
      </c>
      <c r="B6877" s="213" t="s">
        <v>11223</v>
      </c>
      <c r="C6877" s="6">
        <v>1</v>
      </c>
      <c r="D6877" s="109"/>
      <c r="E6877" s="21" t="s">
        <v>11224</v>
      </c>
      <c r="F6877" s="109"/>
      <c r="G6877" s="134">
        <v>1786.76</v>
      </c>
      <c r="H6877" s="134">
        <v>119.12</v>
      </c>
      <c r="I6877" s="134">
        <v>1667.64</v>
      </c>
      <c r="J6877" s="109"/>
      <c r="K6877" s="122" t="s">
        <v>11225</v>
      </c>
    </row>
    <row r="6878" spans="1:11">
      <c r="A6878" s="425">
        <v>2150</v>
      </c>
      <c r="B6878" s="412" t="s">
        <v>11226</v>
      </c>
      <c r="C6878" s="6">
        <v>2</v>
      </c>
      <c r="D6878" s="109"/>
      <c r="E6878" s="21" t="s">
        <v>11118</v>
      </c>
      <c r="F6878" s="109"/>
      <c r="G6878" s="134">
        <v>207.77</v>
      </c>
      <c r="H6878" s="134">
        <v>13.85</v>
      </c>
      <c r="I6878" s="134">
        <v>193.92</v>
      </c>
      <c r="J6878" s="109"/>
      <c r="K6878" s="122" t="s">
        <v>11227</v>
      </c>
    </row>
    <row r="6879" spans="1:11" ht="22.5">
      <c r="A6879" s="425">
        <v>2151</v>
      </c>
      <c r="B6879" s="213" t="s">
        <v>11228</v>
      </c>
      <c r="C6879" s="6">
        <v>1</v>
      </c>
      <c r="D6879" s="109"/>
      <c r="E6879" s="21" t="s">
        <v>11229</v>
      </c>
      <c r="F6879" s="109"/>
      <c r="G6879" s="134">
        <v>6292</v>
      </c>
      <c r="H6879" s="134">
        <v>629.20000000000005</v>
      </c>
      <c r="I6879" s="134">
        <v>5662.8</v>
      </c>
      <c r="J6879" s="109"/>
      <c r="K6879" s="122" t="s">
        <v>11230</v>
      </c>
    </row>
    <row r="6880" spans="1:11" ht="96">
      <c r="A6880" s="194" t="s">
        <v>5</v>
      </c>
      <c r="B6880" s="194" t="s">
        <v>155</v>
      </c>
      <c r="C6880" s="194" t="s">
        <v>156</v>
      </c>
      <c r="D6880" s="194" t="s">
        <v>8</v>
      </c>
      <c r="E6880" s="194" t="s">
        <v>157</v>
      </c>
      <c r="F6880" s="194" t="s">
        <v>158</v>
      </c>
      <c r="G6880" s="416" t="s">
        <v>10</v>
      </c>
      <c r="H6880" s="416" t="s">
        <v>159</v>
      </c>
      <c r="I6880" s="416" t="s">
        <v>160</v>
      </c>
      <c r="J6880" s="194" t="s">
        <v>161</v>
      </c>
      <c r="K6880" s="195" t="s">
        <v>14</v>
      </c>
    </row>
    <row r="6881" spans="1:11" ht="22.5">
      <c r="A6881" s="425">
        <v>2152</v>
      </c>
      <c r="B6881" s="213" t="s">
        <v>11231</v>
      </c>
      <c r="C6881" s="6">
        <v>1</v>
      </c>
      <c r="D6881" s="109"/>
      <c r="E6881" s="21" t="s">
        <v>11232</v>
      </c>
      <c r="F6881" s="109"/>
      <c r="G6881" s="134">
        <v>34182.5</v>
      </c>
      <c r="H6881" s="134">
        <v>3418.25</v>
      </c>
      <c r="I6881" s="134">
        <v>30764.25</v>
      </c>
      <c r="J6881" s="109"/>
      <c r="K6881" s="122" t="s">
        <v>11233</v>
      </c>
    </row>
    <row r="6882" spans="1:11" ht="22.5">
      <c r="A6882" s="425">
        <v>2153</v>
      </c>
      <c r="B6882" s="213" t="s">
        <v>11234</v>
      </c>
      <c r="C6882" s="6">
        <v>13</v>
      </c>
      <c r="D6882" s="109"/>
      <c r="E6882" s="21" t="s">
        <v>10749</v>
      </c>
      <c r="F6882" s="109"/>
      <c r="G6882" s="134">
        <v>1986.08</v>
      </c>
      <c r="H6882" s="134">
        <v>132.41</v>
      </c>
      <c r="I6882" s="134">
        <v>1853.67</v>
      </c>
      <c r="J6882" s="109"/>
      <c r="K6882" s="122" t="s">
        <v>11235</v>
      </c>
    </row>
    <row r="6883" spans="1:11" ht="22.5">
      <c r="A6883" s="425">
        <v>2154</v>
      </c>
      <c r="B6883" s="213" t="s">
        <v>11236</v>
      </c>
      <c r="C6883" s="6">
        <v>39</v>
      </c>
      <c r="D6883" s="109"/>
      <c r="E6883" s="21" t="s">
        <v>10998</v>
      </c>
      <c r="F6883" s="109"/>
      <c r="G6883" s="134">
        <v>1566.16</v>
      </c>
      <c r="H6883" s="134">
        <v>104.41</v>
      </c>
      <c r="I6883" s="134">
        <v>1461.75</v>
      </c>
      <c r="J6883" s="109"/>
      <c r="K6883" s="122" t="s">
        <v>11237</v>
      </c>
    </row>
    <row r="6884" spans="1:11" ht="22.5">
      <c r="A6884" s="425">
        <v>2155</v>
      </c>
      <c r="B6884" s="213" t="s">
        <v>11238</v>
      </c>
      <c r="C6884" s="6">
        <v>1</v>
      </c>
      <c r="D6884" s="109"/>
      <c r="E6884" s="21" t="s">
        <v>11055</v>
      </c>
      <c r="F6884" s="109"/>
      <c r="G6884" s="134">
        <v>40.22</v>
      </c>
      <c r="H6884" s="134">
        <v>2.68</v>
      </c>
      <c r="I6884" s="134">
        <v>37.54</v>
      </c>
      <c r="J6884" s="109"/>
      <c r="K6884" s="122" t="s">
        <v>11239</v>
      </c>
    </row>
    <row r="6885" spans="1:11" ht="22.5">
      <c r="A6885" s="425">
        <v>2156</v>
      </c>
      <c r="B6885" s="213" t="s">
        <v>11240</v>
      </c>
      <c r="C6885" s="6">
        <v>1</v>
      </c>
      <c r="D6885" s="109"/>
      <c r="E6885" s="21" t="s">
        <v>11241</v>
      </c>
      <c r="F6885" s="109"/>
      <c r="G6885" s="134">
        <v>104.06</v>
      </c>
      <c r="H6885" s="134">
        <v>6.94</v>
      </c>
      <c r="I6885" s="134">
        <v>97.12</v>
      </c>
      <c r="J6885" s="109"/>
      <c r="K6885" s="122" t="s">
        <v>11242</v>
      </c>
    </row>
    <row r="6886" spans="1:11" ht="22.5">
      <c r="A6886" s="425">
        <v>2157</v>
      </c>
      <c r="B6886" s="213" t="s">
        <v>11243</v>
      </c>
      <c r="C6886" s="6">
        <v>1</v>
      </c>
      <c r="D6886" s="109"/>
      <c r="E6886" s="21" t="s">
        <v>11244</v>
      </c>
      <c r="F6886" s="109"/>
      <c r="G6886" s="134">
        <v>78.650000000000006</v>
      </c>
      <c r="H6886" s="134">
        <v>5.24</v>
      </c>
      <c r="I6886" s="134">
        <v>73.41</v>
      </c>
      <c r="J6886" s="109"/>
      <c r="K6886" s="122" t="s">
        <v>11245</v>
      </c>
    </row>
    <row r="6887" spans="1:11" ht="22.5">
      <c r="A6887" s="425">
        <v>2158</v>
      </c>
      <c r="B6887" s="213" t="s">
        <v>11246</v>
      </c>
      <c r="C6887" s="6">
        <v>1</v>
      </c>
      <c r="D6887" s="109"/>
      <c r="E6887" s="21" t="s">
        <v>11224</v>
      </c>
      <c r="F6887" s="109"/>
      <c r="G6887" s="134">
        <v>165.3</v>
      </c>
      <c r="H6887" s="134">
        <v>8.27</v>
      </c>
      <c r="I6887" s="134">
        <v>157.03</v>
      </c>
      <c r="J6887" s="109"/>
      <c r="K6887" s="122" t="s">
        <v>11247</v>
      </c>
    </row>
    <row r="6888" spans="1:11" ht="22.5">
      <c r="A6888" s="425">
        <v>2159</v>
      </c>
      <c r="B6888" s="213" t="s">
        <v>11248</v>
      </c>
      <c r="C6888" s="6">
        <v>1</v>
      </c>
      <c r="D6888" s="109"/>
      <c r="E6888" s="21" t="s">
        <v>11249</v>
      </c>
      <c r="F6888" s="109"/>
      <c r="G6888" s="134">
        <v>635.01</v>
      </c>
      <c r="H6888" s="134">
        <v>63.5</v>
      </c>
      <c r="I6888" s="134">
        <v>571.51</v>
      </c>
      <c r="J6888" s="109"/>
      <c r="K6888" s="122" t="s">
        <v>11250</v>
      </c>
    </row>
    <row r="6889" spans="1:11">
      <c r="A6889" s="425">
        <v>2160</v>
      </c>
      <c r="B6889" s="213" t="s">
        <v>11251</v>
      </c>
      <c r="C6889" s="6">
        <v>1</v>
      </c>
      <c r="D6889" s="109"/>
      <c r="E6889" s="21" t="s">
        <v>11252</v>
      </c>
      <c r="F6889" s="109"/>
      <c r="G6889" s="134">
        <v>1703.4</v>
      </c>
      <c r="H6889" s="134">
        <v>113.56</v>
      </c>
      <c r="I6889" s="134">
        <v>1589.84</v>
      </c>
      <c r="J6889" s="109"/>
      <c r="K6889" s="122" t="s">
        <v>11253</v>
      </c>
    </row>
    <row r="6890" spans="1:11" ht="22.5">
      <c r="A6890" s="425">
        <v>2161</v>
      </c>
      <c r="B6890" s="213" t="s">
        <v>11254</v>
      </c>
      <c r="C6890" s="6">
        <v>1</v>
      </c>
      <c r="D6890" s="109"/>
      <c r="E6890" s="21" t="s">
        <v>11252</v>
      </c>
      <c r="F6890" s="109"/>
      <c r="G6890" s="134">
        <v>352.1</v>
      </c>
      <c r="H6890" s="134">
        <v>35.21</v>
      </c>
      <c r="I6890" s="134">
        <v>316.89</v>
      </c>
      <c r="J6890" s="109"/>
      <c r="K6890" s="122" t="s">
        <v>11255</v>
      </c>
    </row>
    <row r="6891" spans="1:11" ht="22.5">
      <c r="A6891" s="425">
        <v>2162</v>
      </c>
      <c r="B6891" s="213" t="s">
        <v>11256</v>
      </c>
      <c r="C6891" s="6">
        <v>1</v>
      </c>
      <c r="D6891" s="109"/>
      <c r="E6891" s="21" t="s">
        <v>11252</v>
      </c>
      <c r="F6891" s="109"/>
      <c r="G6891" s="134">
        <v>419</v>
      </c>
      <c r="H6891" s="134">
        <v>41.9</v>
      </c>
      <c r="I6891" s="134">
        <v>377.1</v>
      </c>
      <c r="J6891" s="109"/>
      <c r="K6891" s="122" t="s">
        <v>11257</v>
      </c>
    </row>
    <row r="6892" spans="1:11" ht="22.5">
      <c r="A6892" s="425">
        <v>2163</v>
      </c>
      <c r="B6892" s="213" t="s">
        <v>11258</v>
      </c>
      <c r="C6892" s="6">
        <v>1</v>
      </c>
      <c r="D6892" s="109"/>
      <c r="E6892" s="21" t="s">
        <v>11213</v>
      </c>
      <c r="F6892" s="109"/>
      <c r="G6892" s="134">
        <v>465.85</v>
      </c>
      <c r="H6892" s="134">
        <v>46.59</v>
      </c>
      <c r="I6892" s="134">
        <v>419.26</v>
      </c>
      <c r="J6892" s="109"/>
      <c r="K6892" s="122" t="s">
        <v>11259</v>
      </c>
    </row>
    <row r="6893" spans="1:11" ht="22.5">
      <c r="A6893" s="425">
        <v>2164</v>
      </c>
      <c r="B6893" s="213" t="s">
        <v>11260</v>
      </c>
      <c r="C6893" s="6">
        <v>1</v>
      </c>
      <c r="D6893" s="109"/>
      <c r="E6893" s="21" t="s">
        <v>10998</v>
      </c>
      <c r="F6893" s="109"/>
      <c r="G6893" s="134">
        <v>142.30000000000001</v>
      </c>
      <c r="H6893" s="134">
        <v>9.49</v>
      </c>
      <c r="I6893" s="134">
        <v>132.81</v>
      </c>
      <c r="J6893" s="109"/>
      <c r="K6893" s="122" t="s">
        <v>11261</v>
      </c>
    </row>
    <row r="6894" spans="1:11">
      <c r="A6894" s="425">
        <v>2165</v>
      </c>
      <c r="B6894" s="412" t="s">
        <v>11262</v>
      </c>
      <c r="C6894" s="6">
        <v>1</v>
      </c>
      <c r="D6894" s="109"/>
      <c r="E6894" s="21" t="s">
        <v>11263</v>
      </c>
      <c r="F6894" s="109"/>
      <c r="G6894" s="134">
        <v>15628.1</v>
      </c>
      <c r="H6894" s="134">
        <v>781.41</v>
      </c>
      <c r="I6894" s="134">
        <v>14846.69</v>
      </c>
      <c r="J6894" s="109"/>
      <c r="K6894" s="122" t="s">
        <v>11264</v>
      </c>
    </row>
    <row r="6895" spans="1:11" ht="22.5">
      <c r="A6895" s="425">
        <v>2166</v>
      </c>
      <c r="B6895" s="213" t="s">
        <v>11265</v>
      </c>
      <c r="C6895" s="6">
        <v>10</v>
      </c>
      <c r="D6895" s="109"/>
      <c r="E6895" s="21" t="s">
        <v>9836</v>
      </c>
      <c r="F6895" s="109"/>
      <c r="G6895" s="134">
        <v>9050</v>
      </c>
      <c r="H6895" s="134">
        <v>603.33000000000004</v>
      </c>
      <c r="I6895" s="134">
        <v>8446.67</v>
      </c>
      <c r="J6895" s="109"/>
      <c r="K6895" s="122" t="s">
        <v>11266</v>
      </c>
    </row>
    <row r="6896" spans="1:11">
      <c r="A6896" s="425">
        <v>2167</v>
      </c>
      <c r="B6896" s="412" t="s">
        <v>11267</v>
      </c>
      <c r="C6896" s="6">
        <v>10</v>
      </c>
      <c r="D6896" s="109"/>
      <c r="E6896" s="21" t="s">
        <v>11268</v>
      </c>
      <c r="F6896" s="109"/>
      <c r="G6896" s="134">
        <v>680</v>
      </c>
      <c r="H6896" s="134">
        <v>45.33</v>
      </c>
      <c r="I6896" s="134">
        <v>634.66999999999996</v>
      </c>
      <c r="J6896" s="109"/>
      <c r="K6896" s="122" t="s">
        <v>11269</v>
      </c>
    </row>
    <row r="6897" spans="1:11">
      <c r="A6897" s="425">
        <v>2168</v>
      </c>
      <c r="B6897" s="412" t="s">
        <v>11270</v>
      </c>
      <c r="C6897" s="6">
        <v>1</v>
      </c>
      <c r="D6897" s="109"/>
      <c r="E6897" s="21" t="s">
        <v>9836</v>
      </c>
      <c r="F6897" s="109"/>
      <c r="G6897" s="134">
        <v>5145</v>
      </c>
      <c r="H6897" s="134">
        <v>343</v>
      </c>
      <c r="I6897" s="134">
        <v>4802</v>
      </c>
      <c r="J6897" s="109"/>
      <c r="K6897" s="122" t="s">
        <v>11271</v>
      </c>
    </row>
    <row r="6898" spans="1:11">
      <c r="A6898" s="425">
        <v>2169</v>
      </c>
      <c r="B6898" s="412" t="s">
        <v>11272</v>
      </c>
      <c r="C6898" s="6">
        <v>4</v>
      </c>
      <c r="D6898" s="109"/>
      <c r="E6898" s="21" t="s">
        <v>9836</v>
      </c>
      <c r="F6898" s="109"/>
      <c r="G6898" s="134">
        <v>892</v>
      </c>
      <c r="H6898" s="134">
        <v>59.47</v>
      </c>
      <c r="I6898" s="134">
        <v>832.53</v>
      </c>
      <c r="J6898" s="109"/>
      <c r="K6898" s="122" t="s">
        <v>11273</v>
      </c>
    </row>
    <row r="6899" spans="1:11">
      <c r="A6899" s="425">
        <v>2170</v>
      </c>
      <c r="B6899" s="412" t="s">
        <v>11274</v>
      </c>
      <c r="C6899" s="6">
        <v>4</v>
      </c>
      <c r="D6899" s="109"/>
      <c r="E6899" s="21" t="s">
        <v>9836</v>
      </c>
      <c r="F6899" s="109"/>
      <c r="G6899" s="134">
        <v>208</v>
      </c>
      <c r="H6899" s="134">
        <v>13.87</v>
      </c>
      <c r="I6899" s="134">
        <v>194.13</v>
      </c>
      <c r="J6899" s="109"/>
      <c r="K6899" s="122" t="s">
        <v>11275</v>
      </c>
    </row>
    <row r="6900" spans="1:11" ht="22.5">
      <c r="A6900" s="425">
        <v>2171</v>
      </c>
      <c r="B6900" s="213" t="s">
        <v>11276</v>
      </c>
      <c r="C6900" s="6">
        <v>4</v>
      </c>
      <c r="D6900" s="109"/>
      <c r="E6900" s="21" t="s">
        <v>9836</v>
      </c>
      <c r="F6900" s="109"/>
      <c r="G6900" s="134">
        <v>125.6</v>
      </c>
      <c r="H6900" s="134">
        <v>8.3699999999999992</v>
      </c>
      <c r="I6900" s="134">
        <v>117.23</v>
      </c>
      <c r="J6900" s="109"/>
      <c r="K6900" s="122" t="s">
        <v>11277</v>
      </c>
    </row>
    <row r="6901" spans="1:11">
      <c r="A6901" s="425">
        <v>2172</v>
      </c>
      <c r="B6901" s="412" t="s">
        <v>11278</v>
      </c>
      <c r="C6901" s="6">
        <v>4</v>
      </c>
      <c r="D6901" s="109"/>
      <c r="E6901" s="21" t="s">
        <v>9836</v>
      </c>
      <c r="F6901" s="109"/>
      <c r="G6901" s="134">
        <v>292</v>
      </c>
      <c r="H6901" s="134">
        <v>19.47</v>
      </c>
      <c r="I6901" s="134">
        <v>272.52999999999997</v>
      </c>
      <c r="J6901" s="109"/>
      <c r="K6901" s="122" t="s">
        <v>11279</v>
      </c>
    </row>
    <row r="6902" spans="1:11" ht="24">
      <c r="A6902" s="425">
        <v>2173</v>
      </c>
      <c r="B6902" s="414" t="s">
        <v>11280</v>
      </c>
      <c r="C6902" s="6">
        <v>4</v>
      </c>
      <c r="D6902" s="109"/>
      <c r="E6902" s="21" t="s">
        <v>9836</v>
      </c>
      <c r="F6902" s="109"/>
      <c r="G6902" s="134">
        <v>194.8</v>
      </c>
      <c r="H6902" s="134">
        <v>12.99</v>
      </c>
      <c r="I6902" s="134">
        <v>181.81</v>
      </c>
      <c r="J6902" s="109"/>
      <c r="K6902" s="122" t="s">
        <v>11281</v>
      </c>
    </row>
    <row r="6903" spans="1:11">
      <c r="A6903" s="425">
        <v>2174</v>
      </c>
      <c r="B6903" s="412" t="s">
        <v>11282</v>
      </c>
      <c r="C6903" s="6">
        <v>4</v>
      </c>
      <c r="D6903" s="109"/>
      <c r="E6903" s="21" t="s">
        <v>9836</v>
      </c>
      <c r="F6903" s="109"/>
      <c r="G6903" s="134">
        <v>148.80000000000001</v>
      </c>
      <c r="H6903" s="134">
        <v>9.92</v>
      </c>
      <c r="I6903" s="134">
        <v>138.88</v>
      </c>
      <c r="J6903" s="109"/>
      <c r="K6903" s="122" t="s">
        <v>11283</v>
      </c>
    </row>
    <row r="6904" spans="1:11" ht="96">
      <c r="A6904" s="194" t="s">
        <v>5</v>
      </c>
      <c r="B6904" s="194" t="s">
        <v>155</v>
      </c>
      <c r="C6904" s="194" t="s">
        <v>156</v>
      </c>
      <c r="D6904" s="194" t="s">
        <v>8</v>
      </c>
      <c r="E6904" s="194" t="s">
        <v>157</v>
      </c>
      <c r="F6904" s="194" t="s">
        <v>158</v>
      </c>
      <c r="G6904" s="416" t="s">
        <v>10</v>
      </c>
      <c r="H6904" s="416" t="s">
        <v>159</v>
      </c>
      <c r="I6904" s="416" t="s">
        <v>160</v>
      </c>
      <c r="J6904" s="194" t="s">
        <v>161</v>
      </c>
      <c r="K6904" s="195" t="s">
        <v>14</v>
      </c>
    </row>
    <row r="6905" spans="1:11">
      <c r="A6905" s="425">
        <v>2175</v>
      </c>
      <c r="B6905" s="412" t="s">
        <v>11284</v>
      </c>
      <c r="C6905" s="6">
        <v>4</v>
      </c>
      <c r="D6905" s="109"/>
      <c r="E6905" s="21" t="s">
        <v>9836</v>
      </c>
      <c r="F6905" s="109"/>
      <c r="G6905" s="134">
        <v>200</v>
      </c>
      <c r="H6905" s="134">
        <v>13.33</v>
      </c>
      <c r="I6905" s="134">
        <v>186.67</v>
      </c>
      <c r="J6905" s="109"/>
      <c r="K6905" s="122" t="s">
        <v>11285</v>
      </c>
    </row>
    <row r="6906" spans="1:11">
      <c r="A6906" s="425">
        <v>2176</v>
      </c>
      <c r="B6906" s="412" t="s">
        <v>11286</v>
      </c>
      <c r="C6906" s="6">
        <v>4</v>
      </c>
      <c r="D6906" s="109"/>
      <c r="E6906" s="21" t="s">
        <v>9836</v>
      </c>
      <c r="F6906" s="109"/>
      <c r="G6906" s="134">
        <v>1506.8</v>
      </c>
      <c r="H6906" s="134">
        <v>100.45</v>
      </c>
      <c r="I6906" s="134">
        <v>1406.35</v>
      </c>
      <c r="J6906" s="109"/>
      <c r="K6906" s="122" t="s">
        <v>11287</v>
      </c>
    </row>
    <row r="6907" spans="1:11" ht="24">
      <c r="A6907" s="425">
        <v>2177</v>
      </c>
      <c r="B6907" s="414" t="s">
        <v>11288</v>
      </c>
      <c r="C6907" s="6">
        <v>4</v>
      </c>
      <c r="D6907" s="109"/>
      <c r="E6907" s="21" t="s">
        <v>9836</v>
      </c>
      <c r="F6907" s="109"/>
      <c r="G6907" s="134">
        <v>1120</v>
      </c>
      <c r="H6907" s="134">
        <v>74.67</v>
      </c>
      <c r="I6907" s="134">
        <v>1045.33</v>
      </c>
      <c r="J6907" s="109"/>
      <c r="K6907" s="122" t="s">
        <v>11289</v>
      </c>
    </row>
    <row r="6908" spans="1:11">
      <c r="A6908" s="425">
        <v>2178</v>
      </c>
      <c r="B6908" s="412" t="s">
        <v>11290</v>
      </c>
      <c r="C6908" s="6">
        <v>4</v>
      </c>
      <c r="D6908" s="109"/>
      <c r="E6908" s="21" t="s">
        <v>9836</v>
      </c>
      <c r="F6908" s="109"/>
      <c r="G6908" s="134">
        <v>1192</v>
      </c>
      <c r="H6908" s="134">
        <v>79.47</v>
      </c>
      <c r="I6908" s="134">
        <v>1112.53</v>
      </c>
      <c r="J6908" s="109"/>
      <c r="K6908" s="122" t="s">
        <v>11291</v>
      </c>
    </row>
    <row r="6909" spans="1:11">
      <c r="A6909" s="425">
        <v>2179</v>
      </c>
      <c r="B6909" s="213" t="s">
        <v>11292</v>
      </c>
      <c r="C6909" s="6">
        <v>4</v>
      </c>
      <c r="D6909" s="109"/>
      <c r="E6909" s="21" t="s">
        <v>9836</v>
      </c>
      <c r="F6909" s="109"/>
      <c r="G6909" s="134">
        <v>644</v>
      </c>
      <c r="H6909" s="134">
        <v>42.93</v>
      </c>
      <c r="I6909" s="134">
        <v>601.07000000000005</v>
      </c>
      <c r="J6909" s="109"/>
      <c r="K6909" s="122" t="s">
        <v>11293</v>
      </c>
    </row>
    <row r="6910" spans="1:11">
      <c r="A6910" s="425">
        <v>2180</v>
      </c>
      <c r="B6910" s="412" t="s">
        <v>11294</v>
      </c>
      <c r="C6910" s="6">
        <v>2</v>
      </c>
      <c r="D6910" s="109"/>
      <c r="E6910" s="21" t="s">
        <v>9836</v>
      </c>
      <c r="F6910" s="109"/>
      <c r="G6910" s="134">
        <v>396</v>
      </c>
      <c r="H6910" s="134">
        <v>26.4</v>
      </c>
      <c r="I6910" s="134">
        <v>369.6</v>
      </c>
      <c r="J6910" s="109"/>
      <c r="K6910" s="122" t="s">
        <v>11295</v>
      </c>
    </row>
    <row r="6911" spans="1:11">
      <c r="A6911" s="425">
        <v>2181</v>
      </c>
      <c r="B6911" s="412" t="s">
        <v>11296</v>
      </c>
      <c r="C6911" s="6">
        <v>1</v>
      </c>
      <c r="D6911" s="109"/>
      <c r="E6911" s="21" t="s">
        <v>9836</v>
      </c>
      <c r="F6911" s="109"/>
      <c r="G6911" s="134">
        <v>764.5</v>
      </c>
      <c r="H6911" s="134">
        <v>76.45</v>
      </c>
      <c r="I6911" s="134">
        <v>688.05</v>
      </c>
      <c r="J6911" s="109"/>
      <c r="K6911" s="122" t="s">
        <v>11297</v>
      </c>
    </row>
    <row r="6912" spans="1:11">
      <c r="A6912" s="411"/>
      <c r="B6912" s="411"/>
      <c r="C6912" s="109"/>
      <c r="D6912" s="109"/>
      <c r="E6912" s="21"/>
      <c r="F6912" s="109"/>
      <c r="G6912" s="134"/>
      <c r="H6912" s="134"/>
      <c r="I6912" s="134"/>
      <c r="J6912" s="109"/>
      <c r="K6912" s="109"/>
    </row>
    <row r="6913" spans="1:11">
      <c r="A6913" s="411"/>
      <c r="B6913" s="411"/>
      <c r="C6913" s="109"/>
      <c r="D6913" s="109"/>
      <c r="E6913" s="36" t="s">
        <v>11298</v>
      </c>
      <c r="F6913" s="144"/>
      <c r="G6913" s="143">
        <v>2430655.92</v>
      </c>
      <c r="H6913" s="143">
        <v>1118824.67</v>
      </c>
      <c r="I6913" s="143">
        <v>1311831.25</v>
      </c>
      <c r="J6913" s="109"/>
      <c r="K6913" s="109"/>
    </row>
  </sheetData>
  <mergeCells count="99">
    <mergeCell ref="B4647:K4647"/>
    <mergeCell ref="B4648:K4648"/>
    <mergeCell ref="A4650:K4650"/>
    <mergeCell ref="J4640:K4640"/>
    <mergeCell ref="A4642:K4642"/>
    <mergeCell ref="A4643:K4643"/>
    <mergeCell ref="B4645:K4645"/>
    <mergeCell ref="B4646:K4646"/>
    <mergeCell ref="B3736:K3736"/>
    <mergeCell ref="B3737:K3737"/>
    <mergeCell ref="A3739:K3739"/>
    <mergeCell ref="J3729:K3729"/>
    <mergeCell ref="A3731:K3731"/>
    <mergeCell ref="A3732:K3732"/>
    <mergeCell ref="B3734:K3734"/>
    <mergeCell ref="B3735:K3735"/>
    <mergeCell ref="B2857:K2857"/>
    <mergeCell ref="B2858:K2858"/>
    <mergeCell ref="A2860:K2860"/>
    <mergeCell ref="J2850:K2850"/>
    <mergeCell ref="A2852:K2852"/>
    <mergeCell ref="A2853:K2853"/>
    <mergeCell ref="B2855:K2855"/>
    <mergeCell ref="B2856:K2856"/>
    <mergeCell ref="B1081:K1081"/>
    <mergeCell ref="B1082:K1082"/>
    <mergeCell ref="A1084:K1084"/>
    <mergeCell ref="J1074:K1074"/>
    <mergeCell ref="A1076:K1076"/>
    <mergeCell ref="A1077:K1077"/>
    <mergeCell ref="B1079:K1079"/>
    <mergeCell ref="B1080:K1080"/>
    <mergeCell ref="J121:K121"/>
    <mergeCell ref="A123:K123"/>
    <mergeCell ref="A583:K583"/>
    <mergeCell ref="B578:K578"/>
    <mergeCell ref="B579:K579"/>
    <mergeCell ref="B580:K580"/>
    <mergeCell ref="B581:K581"/>
    <mergeCell ref="A124:K124"/>
    <mergeCell ref="B126:K126"/>
    <mergeCell ref="B127:K127"/>
    <mergeCell ref="B128:K128"/>
    <mergeCell ref="B129:K129"/>
    <mergeCell ref="A131:K131"/>
    <mergeCell ref="A12:K12"/>
    <mergeCell ref="J2:K2"/>
    <mergeCell ref="A4:K4"/>
    <mergeCell ref="A5:K5"/>
    <mergeCell ref="B7:K7"/>
    <mergeCell ref="B8:K8"/>
    <mergeCell ref="B9:K9"/>
    <mergeCell ref="B10:K10"/>
    <mergeCell ref="J808:K808"/>
    <mergeCell ref="A810:K810"/>
    <mergeCell ref="J573:K573"/>
    <mergeCell ref="A575:K575"/>
    <mergeCell ref="A576:K576"/>
    <mergeCell ref="A879:K879"/>
    <mergeCell ref="A818:K818"/>
    <mergeCell ref="K821:K836"/>
    <mergeCell ref="K839:K840"/>
    <mergeCell ref="A811:K811"/>
    <mergeCell ref="B813:K813"/>
    <mergeCell ref="B814:K814"/>
    <mergeCell ref="B815:K815"/>
    <mergeCell ref="B816:K816"/>
    <mergeCell ref="B876:K876"/>
    <mergeCell ref="B877:K877"/>
    <mergeCell ref="J869:K869"/>
    <mergeCell ref="A871:K871"/>
    <mergeCell ref="A872:K872"/>
    <mergeCell ref="B874:K874"/>
    <mergeCell ref="B875:K875"/>
    <mergeCell ref="B1037:K1037"/>
    <mergeCell ref="B1038:K1038"/>
    <mergeCell ref="A1040:K1040"/>
    <mergeCell ref="J1030:K1030"/>
    <mergeCell ref="A1032:K1032"/>
    <mergeCell ref="A1033:K1033"/>
    <mergeCell ref="B1035:K1035"/>
    <mergeCell ref="B1036:K1036"/>
    <mergeCell ref="B2038:K2038"/>
    <mergeCell ref="B2039:K2039"/>
    <mergeCell ref="A2041:K2041"/>
    <mergeCell ref="J2031:K2031"/>
    <mergeCell ref="A2033:K2033"/>
    <mergeCell ref="A2034:K2034"/>
    <mergeCell ref="B2036:K2036"/>
    <mergeCell ref="B2037:K2037"/>
    <mergeCell ref="B3860:K3860"/>
    <mergeCell ref="B3861:K3861"/>
    <mergeCell ref="A3863:K3863"/>
    <mergeCell ref="J4291:K4291"/>
    <mergeCell ref="J3853:K3853"/>
    <mergeCell ref="A3855:K3855"/>
    <mergeCell ref="A3856:K3856"/>
    <mergeCell ref="B3858:K3858"/>
    <mergeCell ref="B3859:K3859"/>
  </mergeCells>
  <phoneticPr fontId="10" type="noConversion"/>
  <pageMargins left="7.2916666666666699E-2" right="4.1666666666666699E-2" top="0.511811023622047" bottom="0.511811023622047" header="0.31496062992126" footer="0.31496062992126"/>
  <pageSetup orientation="landscape" r:id="rId1"/>
  <headerFooter>
    <oddFooter>&amp;R&amp;P</oddFooter>
  </headerFooter>
  <ignoredErrors>
    <ignoredError sqref="D136 D170 D586:D597 D839:D858 D821:D836 D984:D992 D994:D996 D1002:D1003 D1005:D1018 G1003 I1013 H932:H933 D882:D896 D977:D979 F1732 F1739:F1740 F1750:F1751 F1755:F1756 F1763:F1766 D2045 D2063:D2079 D2820:D2840 D2842:D2843 D2727:D2745 D2640:D2646 D2635:D2637 D2606:D2622 D2575 D2570:D2571 D2559:D2568 D2549:D2554 D2543:D2544 D2504:D2522 D2496 D2476:D2492 D2470:D2473 D2460:D2463 D2448:D2453 D2439:D2446 D2430:D2435 D2424:D2427 D2411:D2421 D2382:D2408 D2365:D2375 D2352:D2363 D2321:D2322 D2307:D2313 D2301:D2302 D2288:D2289 D2240:D2245 D2209:D2220 D2203 D2180:D2184 D2154:D2161 D2133:D2146 D2124:D2127 D2081:D2086 D2577:D2583 D2052:D2061 D2088:D2092 D2094:D2122 D2170:D2178 D2206:D2207 D2222:D2238 D2315:D2319 D2327:D2350 D2378:D2380 D2546:D2547 D2573 D2585:D2604 D2625:D2633 D2648:D2663 D2665:D2694 D2696:D2725 D2747:D2756 D2758:D2787 D2789:D2818 D782:D801 D3682:D3693 D599:D618 D620:D635 D637:D652 D654:D674 D676:D689 D691:D710 D712:D727 D729:D742 D744:D759 D761:D780 D898:D920 D922:D947 D949:D975 D998:D1000 D3704:D3727 D2863:D2873 D2875:D2890 D2892:D2908 D2910:D2925 D2927:D2943 D2945:D2966 D2968:D2997 D2999:D3028 D3030:D3053 D3055:D3073 D3075:D3093 D3095:D3111 D3113:D3130 D3132:D3145 D3147:D3162 D3164:D3180 D3182:D3197 D3199:D3215 D3217:D3230 D3232:D3249 D3251:D3268 D3270:D3286 D3288:D3305 D3307:D3324 D3326:D3343 D3345:D3361 D3363:D3379 D3381:D3396 D3398:D3415 D3417:D3434 D3436:D3452 D3454:D3472 D3474:D3490 D3492:D3507 D3509:D3524 D3526:D3541 D3543:D3559 D3561:D3577 D3579:D3594 D3596:D3609 D3611:D3624 D3626:D3643 D3645:D3663 D3665:D3680 D3696:D3702 H3802 D4619:D4629 D3866:D3877 D3879:D3903 D3905:D3928 D3930:D3953 D3955:D3978 D3980:D4003 D4005:D4028 D4030:D4052 D4054:D4074 D4076:D4096 D4098:D4114 D4116:D4135 D4137:D4158 D4160:D4180 D4182:D4205 D4207:D4228 D4230:D4251 D4253:D4276 D4278:D4302 D4304:D4327 D4329:D4351 D4353:D4377 D4379:D4402 D4404:D4425 D4427:D4445 D4447:D4467 D4469:D4488 D4490:D4510 D4512:D4532 D4534:D4553 D4555:D4574 D4576:D4595 D4597:D4617 K6905:K6913 K4653:K4670 K4672:K4701 K4703:K4732 K4734:K4763 K4765:K4792 K4794:K4820 K4822:K4849 K4851:K4879 K4881:K4910 K4912:K4940 K4942:K4971 K4973:K5002 K5004:K5033 K5035:K5064 K5066:K5094 K5096:K5124 K5126:K5154 K5156:K5184 K5186:K5215 K5217:K5246 K5248:K5276 K5278:K5306 K5308:K5333 K5335:K5364 K5366:K5393 K5395:K5423 K5425:K5451 K5453:K5481 K5483:K5511 K5513:K5542 K5544:K5572 K5574:K5601 K5603:K5629 K5631:K5660 K5662:K5691 K5693:K5721 K5723:K5751 K5753:K5781 K5783:K5809 K5811:K5840 K5842:K5869 K5871:K5893 K5895:K5919 K5921:K5945 K5947:K5972 K5974:K5999 K6001:K6029 K6031:K6058 K6060:K6088 K6090:K6119 K6121:K6149 K6151:K6179 K6181:K6209 K6211:K6239 K6241:K6266 K6268:K6295 K6297:K6326 K6328:K6356 K6358:K6383 K6385:K6412 K6414:K6442 K6444:K6468 K6470:K6499 K6501:K6527 K6529:K6555 K6557:K6584 K6586:K6612 K6614:K6639 K6641:K6666 K6668:K6692 K6694:K6719 K6721:K6747 K6749:K6774 K6776:K6801 K6803:K6831 K6833:K6855 K6857:K6879 K6881:K6903" numberStoredAsText="1"/>
    <ignoredError sqref="I1045 I1048:I1050 I1058" formula="1"/>
    <ignoredError sqref="E1067" twoDigitTextYear="1"/>
    <ignoredError sqref="D2746 D2841 D2647 D2638:D2639 D2623:D2624 D2584 D2572 D2569 D2555:D2558 D2545 D2524:D2542 D2497:D2503 D2494:D2495 D2474:D2475 D2466:D2469 D2454:D2459 D2447 D2438 D2428:D2429 D2422:D2423 D2409 D2376:D2377 D2364 D2323:D2326 D2314 D2303:D2306 D2296:D2300 D2269:D2287 D2221 D2204:D2205 D2185:D2202 D2162:D2169 D2152:D2153 D2128:D2132 D2087 D2080 D2576 D2147:D2150 D2246:D2267 D2290:D2294 D2436 D2464" twoDigitTextYear="1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6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Direkcija 1</cp:lastModifiedBy>
  <cp:lastPrinted>2025-03-04T12:20:43Z</cp:lastPrinted>
  <dcterms:created xsi:type="dcterms:W3CDTF">2017-01-23T08:31:19Z</dcterms:created>
  <dcterms:modified xsi:type="dcterms:W3CDTF">2025-07-21T06:05:25Z</dcterms:modified>
</cp:coreProperties>
</file>